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concurrentManualCount="2"/>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O34" i="9"/>
  <c r="BW34" i="9"/>
  <c r="BW35" i="9" s="1"/>
  <c r="BW36" i="9" s="1"/>
  <c r="BW37" i="9" s="1"/>
  <c r="BW38" i="9" s="1"/>
  <c r="BW39" i="9" s="1"/>
  <c r="BW40" i="9" s="1"/>
  <c r="U34" i="9"/>
  <c r="U35" i="9" s="1"/>
  <c r="U36" i="9" s="1"/>
  <c r="C34" i="9"/>
  <c r="AM34" i="9" l="1"/>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<sst xmlns="http://schemas.openxmlformats.org/spreadsheetml/2006/main" count="1038" uniqueCount="561">
  <si>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</si>
  <si>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</si>
  <si>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</si>
  <si>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</si>
  <si>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</si>
  <si>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</si>
  <si>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</si>
  <si>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</si>
  <si>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</si>
  <si>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</si>
  <si>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</si>
  <si>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</si>
  <si>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</si>
  <si>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</si>
  <si>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</si>
  <si>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</si>
  <si>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</si>
  <si>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</si>
  <si>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</si>
  <si>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</si>
  <si>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</si>
  <si>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</si>
  <si>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</si>
  <si>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</si>
  <si>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</si>
  <si>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</si>
  <si>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</si>
  <si>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</si>
  <si>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</si>
  <si>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</si>
  <si>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</si>
  <si>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</si>
  <si>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</si>
  <si>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</si>
  <si>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</si>
  <si>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</si>
  <si>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</si>
  <si>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</si>
  <si>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</si>
  <si>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</si>
  <si>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</si>
  <si>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</si>
  <si>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</si>
  <si>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</si>
  <si>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</si>
  <si>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</si>
  <si>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</si>
  <si>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</si>
  <si>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</si>
  <si>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</si>
  <si>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</si>
  <si>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</si>
  <si>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</si>
  <si>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</si>
  <si>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</si>
  <si>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</si>
  <si>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</si>
  <si>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</si>
  <si>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</si>
  <si>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</si>
  <si>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</si>
  <si>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</si>
  <si>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</si>
  <si>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</si>
  <si>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</si>
  <si>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</si>
  <si>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</si>
  <si>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</si>
  <si>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</si>
  <si>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</si>
  <si>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</si>
  <si>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</si>
  <si>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</si>
  <si>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</si>
  <si>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</si>
  <si>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</si>
  <si>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</si>
  <si>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</si>
  <si>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</si>
  <si>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</si>
  <si>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</si>
  <si>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</si>
  <si>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</si>
  <si>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内灘町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</si>
  <si>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</si>
  <si>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</si>
  <si>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</si>
  <si>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</si>
  <si>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</si>
  <si>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</si>
  <si>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</si>
  <si>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</si>
  <si>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</si>
  <si>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</si>
  <si>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</si>
  <si>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</si>
  <si>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</si>
  <si>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</si>
  <si>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</si>
  <si>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</si>
  <si>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</si>
  <si>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</si>
  <si>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</si>
  <si>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</si>
  <si>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</si>
  <si>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</si>
  <si>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</si>
  <si>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</si>
  <si>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</si>
  <si>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</si>
  <si>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</si>
  <si>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</si>
  <si>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</si>
  <si>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</si>
  <si>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</si>
  <si>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</si>
  <si>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</si>
  <si>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</si>
  <si>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</si>
  <si>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</si>
  <si>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</si>
  <si>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</si>
  <si>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</si>
  <si>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</si>
  <si>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</si>
  <si>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</si>
  <si>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</si>
  <si>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</si>
  <si>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</si>
  <si>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</si>
  <si>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</si>
  <si>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</si>
  <si>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</si>
  <si>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</si>
  <si>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</si>
  <si>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</si>
  <si>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</si>
  <si>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</si>
  <si>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</si>
  <si>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</si>
  <si>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</si>
  <si>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</si>
  <si>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</si>
  <si>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</si>
  <si>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</si>
  <si>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</si>
  <si>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</si>
  <si>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</si>
  <si>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</si>
  <si>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</si>
  <si>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</si>
  <si>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</si>
  <si>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</si>
  <si>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</si>
  <si>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</si>
  <si>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</si>
  <si>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</si>
  <si>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</si>
  <si>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</si>
  <si>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</si>
  <si>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</si>
  <si>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</si>
  <si>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</si>
  <si>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</si>
  <si>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</si>
  <si>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</si>
  <si>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</si>
  <si>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</si>
  <si>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</si>
  <si>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</si>
  <si>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</si>
  <si>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</si>
  <si>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</si>
  <si>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</si>
  <si>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</si>
  <si>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</si>
  <si>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</si>
  <si>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</si>
  <si>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</si>
  <si>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</si>
  <si>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</si>
  <si>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</si>
  <si>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</si>
  <si>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</si>
  <si>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</si>
  <si>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</si>
  <si>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</si>
  <si>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</si>
  <si>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</si>
  <si>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</si>
  <si>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</si>
  <si>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</si>
  <si>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</si>
  <si>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</si>
  <si>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</si>
  <si>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</si>
  <si>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</si>
  <si>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</si>
  <si>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石川県内灘町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</si>
  <si>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</si>
  <si>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</si>
  <si>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</si>
  <si>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</si>
  <si>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</si>
  <si>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</si>
  <si>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</si>
  <si>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</si>
  <si>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</si>
  <si>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</si>
  <si>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</si>
  <si>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</si>
  <si>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</si>
  <si>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</si>
  <si>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</si>
  <si>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</si>
  <si>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</si>
  <si>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</si>
  <si>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</si>
  <si>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</si>
  <si>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</si>
  <si>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</si>
  <si>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</si>
  <si>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</si>
  <si>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</si>
  <si>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</si>
  <si>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</si>
  <si>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</si>
  <si>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</si>
  <si>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</si>
  <si>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</si>
  <si>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</si>
  <si>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</si>
  <si>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</si>
  <si>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</si>
  <si>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</si>
  <si>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</si>
  <si>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</si>
  <si>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</si>
  <si>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</si>
  <si>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</si>
  <si>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</si>
  <si>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</si>
  <si>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</si>
  <si>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</si>
  <si>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</si>
  <si>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</si>
  <si>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</si>
  <si>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</si>
  <si>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</si>
  <si>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</si>
  <si>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</si>
  <si>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</si>
  <si>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</si>
  <si>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</si>
  <si>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</si>
  <si>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</si>
  <si>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</si>
  <si>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</si>
  <si>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</si>
  <si>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</si>
  <si>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</si>
  <si>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</si>
  <si>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</si>
  <si>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</si>
  <si>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</si>
  <si>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</si>
  <si>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</si>
  <si>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</si>
  <si>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</si>
  <si>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</si>
  <si>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</si>
  <si>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</si>
  <si>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</si>
  <si>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</si>
  <si>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</si>
  <si>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</si>
  <si>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</si>
  <si>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</si>
  <si>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</si>
  <si>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</si>
  <si>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</si>
  <si>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</si>
  <si>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</si>
  <si>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</si>
  <si>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</si>
  <si>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</si>
  <si>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</si>
  <si>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</si>
  <si>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</si>
  <si>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</si>
  <si>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</si>
  <si>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</si>
  <si>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</si>
  <si>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</si>
  <si>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</si>
  <si>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</si>
  <si>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</si>
  <si>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</si>
  <si>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</si>
  <si>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</si>
  <si>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</si>
  <si>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</si>
  <si>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</si>
  <si>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</si>
  <si>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</si>
  <si>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</si>
  <si>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</si>
  <si>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</si>
  <si>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</si>
  <si>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</si>
  <si>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</si>
  <si>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</si>
  <si>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</si>
  <si>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</si>
  <si>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</si>
  <si>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</si>
  <si>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</si>
  <si>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</si>
  <si>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</si>
  <si>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</si>
  <si>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</si>
  <si>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</si>
  <si>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</si>
  <si>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</si>
  <si>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</si>
  <si>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</si>
  <si>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</si>
  <si>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</si>
  <si>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</si>
  <si>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</si>
  <si>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</si>
  <si>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</si>
  <si>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</si>
  <si>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</si>
  <si>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</si>
  <si>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</si>
  <si>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</si>
  <si>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</si>
  <si>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</si>
  <si>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</si>
  <si>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</si>
  <si>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</si>
  <si>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</si>
  <si>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</si>
  <si>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</si>
  <si>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</si>
  <si>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</si>
  <si>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石川県内灘町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</si>
  <si>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</si>
  <si>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</si>
  <si>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</si>
  <si>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</si>
  <si>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</si>
  <si>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</si>
  <si>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</si>
  <si>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</si>
  <si>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</si>
  <si>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</si>
  <si>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</si>
  <si>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</si>
  <si>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</si>
  <si>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</si>
  <si>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</si>
  <si>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</si>
  <si>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</si>
  <si>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</si>
  <si>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</si>
  <si>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</si>
  <si>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</si>
  <si>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</si>
  <si>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</si>
  <si>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</si>
  <si>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</si>
  <si>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</si>
  <si>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</si>
  <si>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</si>
  <si>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</si>
  <si>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</si>
  <si>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</si>
  <si>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</si>
  <si>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</si>
  <si>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内灘町国民健康保険特別会計</t>
    <phoneticPr fontId="5"/>
  </si>
  <si>
    <t>内灘町後期高齢者医療特別会計</t>
    <phoneticPr fontId="5"/>
  </si>
  <si>
    <t>内灘町介護保険特別会計</t>
    <phoneticPr fontId="5"/>
  </si>
  <si>
    <t>内灘町水道事業会計</t>
    <phoneticPr fontId="5"/>
  </si>
  <si>
    <t>法適用企業</t>
    <phoneticPr fontId="5"/>
  </si>
  <si>
    <t>内灘町公共下水道事業特別会計</t>
    <phoneticPr fontId="5"/>
  </si>
  <si>
    <t>法非適用企業</t>
    <phoneticPr fontId="5"/>
  </si>
  <si>
    <t>内灘町新エネルギー事業特別会計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</si>
  <si>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</si>
  <si>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</si>
  <si>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</si>
  <si>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</si>
  <si>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</si>
  <si>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</si>
  <si>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</si>
  <si>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</si>
  <si>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</si>
  <si>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</si>
  <si>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</si>
  <si>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</si>
  <si>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</si>
  <si>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</si>
  <si>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</si>
  <si>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</si>
  <si>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</si>
  <si>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</si>
  <si>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</si>
  <si>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</si>
  <si>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</si>
  <si>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</si>
  <si>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</si>
  <si>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</si>
  <si>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</si>
  <si>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</si>
  <si>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</si>
  <si>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</si>
  <si>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</si>
  <si>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</si>
  <si>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</si>
  <si>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</si>
  <si>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</si>
  <si>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</si>
  <si>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</si>
  <si>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</si>
  <si>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</si>
  <si>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</si>
  <si>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</si>
  <si>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</si>
  <si>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</si>
  <si>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</si>
  <si>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</si>
  <si>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</si>
  <si>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</si>
  <si>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</si>
  <si>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</si>
  <si>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</si>
  <si>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</si>
  <si>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</si>
  <si>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</si>
  <si>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</si>
  <si>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</si>
  <si>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</si>
  <si>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</si>
  <si>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</si>
  <si>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</si>
  <si>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</si>
  <si>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</si>
  <si>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</si>
  <si>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</si>
  <si>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</si>
  <si>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</si>
  <si>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</si>
  <si>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</si>
  <si>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</si>
  <si>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</si>
  <si>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</si>
  <si>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</si>
  <si>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</si>
  <si>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</si>
  <si>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</si>
  <si>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</si>
  <si>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</si>
  <si>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</si>
  <si>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</si>
  <si>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</si>
  <si>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</si>
  <si>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</si>
  <si>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</si>
  <si>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</si>
  <si>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</si>
  <si>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</si>
  <si>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</si>
  <si>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</si>
  <si>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</si>
  <si>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</si>
  <si>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</si>
  <si>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</si>
  <si>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</si>
  <si>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</si>
  <si>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</si>
  <si>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</si>
  <si>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</si>
  <si>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</si>
  <si>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</si>
  <si>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</si>
  <si>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</si>
  <si>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</si>
  <si>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</si>
  <si>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</si>
  <si>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</si>
  <si>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</si>
  <si>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</si>
  <si>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</si>
  <si>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</si>
  <si>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</si>
  <si>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</si>
  <si>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</si>
  <si>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</si>
  <si>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</si>
  <si>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</si>
  <si>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</si>
  <si>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</si>
  <si>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</si>
  <si>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</si>
  <si>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</si>
  <si>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</si>
  <si>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</si>
  <si>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</si>
  <si>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</si>
  <si>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</si>
  <si>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</si>
  <si>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</si>
  <si>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</si>
  <si>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</si>
  <si>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</si>
  <si>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</si>
  <si>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</si>
  <si>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</si>
  <si>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</si>
  <si>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</si>
  <si>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</si>
  <si>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</si>
  <si>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</si>
  <si>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0.44</t>
  </si>
  <si>
    <t>▲ 3.37</t>
  </si>
  <si>
    <t>内灘町国民健康保険特別会計</t>
  </si>
  <si>
    <t>▲ 3.14</t>
  </si>
  <si>
    <t>▲ 3.96</t>
  </si>
  <si>
    <t>▲ 3.94</t>
  </si>
  <si>
    <t>▲ 3.66</t>
  </si>
  <si>
    <t>▲ 3.73</t>
  </si>
  <si>
    <t>内灘町水道事業会計</t>
  </si>
  <si>
    <t>一般会計</t>
  </si>
  <si>
    <t>内灘町介護保険特別会計</t>
  </si>
  <si>
    <t>内灘町後期高齢者医療特別会計</t>
  </si>
  <si>
    <t>▲ 0.00</t>
  </si>
  <si>
    <t>内灘町新エネルギー事業特別会計</t>
  </si>
  <si>
    <t>内灘町公共下水道事業特別会計</t>
  </si>
  <si>
    <t>その他会計（赤字）</t>
  </si>
  <si>
    <t>その他会計（黒字）</t>
  </si>
  <si>
    <t>河北郡市広域事務組合</t>
  </si>
  <si>
    <t>石川県後期高齢者医療広域連合（一般会計）</t>
  </si>
  <si>
    <t>後期高齢者医療広域連合（後期高齢者医療特別会計）</t>
  </si>
  <si>
    <t>石川県市町村職員退職手当組合</t>
  </si>
  <si>
    <t>石川県市町村消防団員等公務災害補償等組合</t>
  </si>
  <si>
    <t>石川県市町村消防賞じゅつ金組合</t>
  </si>
  <si>
    <t>石川県町村議会議員公務災害等組合</t>
  </si>
  <si>
    <t>内灘町土地開発公社</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</si>
  <si>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</si>
  <si>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</si>
  <si>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</si>
  <si>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</si>
  <si>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</si>
  <si>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</si>
  <si>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</si>
  <si>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</si>
  <si>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</si>
  <si>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</si>
  <si>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t>
    <phoneticPr fontId="5"/>
  </si>
  <si>
    <t>実質公債費比率及び将来負担比率は類似団体と比較して高くなっている。
これは、平成10年度に役場庁舎の建設、平成26年度に消防庁舎の建設など、老朽化した施設を更新している影響と考えられる。
実質公債費比率は減少傾向にあったが、今後は小学校建設事業や消雪施設整備事業等の地方債償還開始により、実質公債費比率が上昇していくことが見込まれるため、これまで以上に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</si>
</sst>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14267</c:v>
                </c:pt>
                <c:pt idx="1">
                  <c:v>36772</c:v>
                </c:pt>
                <c:pt idx="2">
                  <c:v>82615</c:v>
                </c:pt>
                <c:pt idx="3">
                  <c:v>40006</c:v>
                </c:pt>
                <c:pt idx="4">
                  <c:v>91837</c:v>
                </c:pt>
              </c:numCache>
            </c:numRef>
          </c:val>
          <c:smooth val="0"/>
        </c:ser>
        <c:dLbls>
          <c:showLegendKey val="0"/>
          <c:showVal val="0"/>
          <c:showCatName val="0"/>
          <c:showSerName val="0"/>
          <c:showPercent val="0"/>
          <c:showBubbleSize val="0"/>
        </c:dLbls>
        <c:marker val="1"/>
        <c:smooth val="0"/>
        <c:axId val="122807424"/>
        <c:axId val="122809344"/>
      </c:lineChart>
      <c:catAx>
        <c:axId val="1228074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809344"/>
        <c:crosses val="autoZero"/>
        <c:auto val="1"/>
        <c:lblAlgn val="ctr"/>
        <c:lblOffset val="100"/>
        <c:tickLblSkip val="1"/>
        <c:tickMarkSkip val="1"/>
        <c:noMultiLvlLbl val="0"/>
      </c:catAx>
      <c:valAx>
        <c:axId val="12280934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807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1.47</c:v>
                </c:pt>
                <c:pt idx="1">
                  <c:v>1.43</c:v>
                </c:pt>
                <c:pt idx="2">
                  <c:v>2.2200000000000002</c:v>
                </c:pt>
                <c:pt idx="3">
                  <c:v>2.08</c:v>
                </c:pt>
                <c:pt idx="4">
                  <c:v>2.16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12.57</c:v>
                </c:pt>
                <c:pt idx="1">
                  <c:v>13.2</c:v>
                </c:pt>
                <c:pt idx="2">
                  <c:v>9.82</c:v>
                </c:pt>
                <c:pt idx="3">
                  <c:v>11.04</c:v>
                </c:pt>
                <c:pt idx="4">
                  <c:v>12.1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8483584"/>
        <c:axId val="1384939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-0.44</c:v>
                </c:pt>
                <c:pt idx="1">
                  <c:v>0.04</c:v>
                </c:pt>
                <c:pt idx="2">
                  <c:v>-3.37</c:v>
                </c:pt>
                <c:pt idx="3">
                  <c:v>0.28000000000000003</c:v>
                </c:pt>
                <c:pt idx="4">
                  <c:v>0.32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8483584"/>
        <c:axId val="138493952"/>
      </c:lineChart>
      <c:catAx>
        <c:axId val="138483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8493952"/>
        <c:crosses val="autoZero"/>
        <c:auto val="1"/>
        <c:lblAlgn val="ctr"/>
        <c:lblOffset val="100"/>
        <c:tickLblSkip val="1"/>
        <c:tickMarkSkip val="1"/>
        <c:noMultiLvlLbl val="0"/>
      </c:catAx>
      <c:valAx>
        <c:axId val="138493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483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内灘町公共下水道事業特別会計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0.02</c:v>
                </c:pt>
                <c:pt idx="4">
                  <c:v>#N/A</c:v>
                </c:pt>
                <c:pt idx="5">
                  <c:v>0.03</c:v>
                </c:pt>
                <c:pt idx="6">
                  <c:v>#N/A</c:v>
                </c:pt>
                <c:pt idx="7">
                  <c:v>0.06</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内灘町新エネルギー事業特別会計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内灘町後期高齢者医療特別会計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内灘町介護保険特別会計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0.21</c:v>
                </c:pt>
                <c:pt idx="2">
                  <c:v>#N/A</c:v>
                </c:pt>
                <c:pt idx="3">
                  <c:v>0.12</c:v>
                </c:pt>
                <c:pt idx="4">
                  <c:v>#N/A</c:v>
                </c:pt>
                <c:pt idx="5">
                  <c:v>0.02</c:v>
                </c:pt>
                <c:pt idx="6">
                  <c:v>#N/A</c:v>
                </c:pt>
                <c:pt idx="7">
                  <c:v>7.0000000000000007E-2</c:v>
                </c:pt>
                <c:pt idx="8">
                  <c:v>#N/A</c:v>
                </c:pt>
                <c:pt idx="9">
                  <c:v>0.02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1.46</c:v>
                </c:pt>
                <c:pt idx="2">
                  <c:v>#N/A</c:v>
                </c:pt>
                <c:pt idx="3">
                  <c:v>1.43</c:v>
                </c:pt>
                <c:pt idx="4">
                  <c:v>#N/A</c:v>
                </c:pt>
                <c:pt idx="5">
                  <c:v>2.2200000000000002</c:v>
                </c:pt>
                <c:pt idx="6">
                  <c:v>#N/A</c:v>
                </c:pt>
                <c:pt idx="7">
                  <c:v>2.0699999999999998</c:v>
                </c:pt>
                <c:pt idx="8">
                  <c:v>#N/A</c:v>
                </c:pt>
                <c:pt idx="9">
                  <c:v>2.15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内灘町水道事業会計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7.02</c:v>
                </c:pt>
                <c:pt idx="2">
                  <c:v>#N/A</c:v>
                </c:pt>
                <c:pt idx="3">
                  <c:v>7.7</c:v>
                </c:pt>
                <c:pt idx="4">
                  <c:v>#N/A</c:v>
                </c:pt>
                <c:pt idx="5">
                  <c:v>8.1</c:v>
                </c:pt>
                <c:pt idx="6">
                  <c:v>#N/A</c:v>
                </c:pt>
                <c:pt idx="7">
                  <c:v>8.14</c:v>
                </c:pt>
                <c:pt idx="8">
                  <c:v>#N/A</c:v>
                </c:pt>
                <c:pt idx="9">
                  <c:v>8.5399999999999991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内灘町国民健康保険特別会計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3.14</c:v>
                </c:pt>
                <c:pt idx="1">
                  <c:v>#N/A</c:v>
                </c:pt>
                <c:pt idx="2">
                  <c:v>3.96</c:v>
                </c:pt>
                <c:pt idx="3">
                  <c:v>#N/A</c:v>
                </c:pt>
                <c:pt idx="4">
                  <c:v>3.94</c:v>
                </c:pt>
                <c:pt idx="5">
                  <c:v>#N/A</c:v>
                </c:pt>
                <c:pt idx="6">
                  <c:v>3.66</c:v>
                </c:pt>
                <c:pt idx="7">
                  <c:v>#N/A</c:v>
                </c:pt>
                <c:pt idx="8">
                  <c:v>3.73</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8415616"/>
        <c:axId val="18417152"/>
      </c:barChart>
      <c:catAx>
        <c:axId val="18415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417152"/>
        <c:crosses val="autoZero"/>
        <c:auto val="1"/>
        <c:lblAlgn val="ctr"/>
        <c:lblOffset val="100"/>
        <c:tickLblSkip val="1"/>
        <c:tickMarkSkip val="1"/>
        <c:noMultiLvlLbl val="0"/>
      </c:catAx>
      <c:valAx>
        <c:axId val="18417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4156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987</c:v>
                </c:pt>
                <c:pt idx="5">
                  <c:v>994</c:v>
                </c:pt>
                <c:pt idx="8">
                  <c:v>1009</c:v>
                </c:pt>
                <c:pt idx="11">
                  <c:v>1084</c:v>
                </c:pt>
                <c:pt idx="14">
                  <c:v>987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22</c:v>
                </c:pt>
                <c:pt idx="3">
                  <c:v>24</c:v>
                </c:pt>
                <c:pt idx="6">
                  <c:v>27</c:v>
                </c:pt>
                <c:pt idx="9">
                  <c:v>26</c:v>
                </c:pt>
                <c:pt idx="12">
                  <c:v>22</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221</c:v>
                </c:pt>
                <c:pt idx="3">
                  <c:v>210</c:v>
                </c:pt>
                <c:pt idx="6">
                  <c:v>181</c:v>
                </c:pt>
                <c:pt idx="9">
                  <c:v>180</c:v>
                </c:pt>
                <c:pt idx="12">
                  <c:v>179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247</c:v>
                </c:pt>
                <c:pt idx="3">
                  <c:v>258</c:v>
                </c:pt>
                <c:pt idx="6">
                  <c:v>291</c:v>
                </c:pt>
                <c:pt idx="9">
                  <c:v>312</c:v>
                </c:pt>
                <c:pt idx="12">
                  <c:v>332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925</c:v>
                </c:pt>
                <c:pt idx="3">
                  <c:v>948</c:v>
                </c:pt>
                <c:pt idx="6">
                  <c:v>906</c:v>
                </c:pt>
                <c:pt idx="9">
                  <c:v>905</c:v>
                </c:pt>
                <c:pt idx="12">
                  <c:v>919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1974272"/>
        <c:axId val="1319761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428</c:v>
                </c:pt>
                <c:pt idx="2">
                  <c:v>#N/A</c:v>
                </c:pt>
                <c:pt idx="3">
                  <c:v>#N/A</c:v>
                </c:pt>
                <c:pt idx="4">
                  <c:v>446</c:v>
                </c:pt>
                <c:pt idx="5">
                  <c:v>#N/A</c:v>
                </c:pt>
                <c:pt idx="6">
                  <c:v>#N/A</c:v>
                </c:pt>
                <c:pt idx="7">
                  <c:v>396</c:v>
                </c:pt>
                <c:pt idx="8">
                  <c:v>#N/A</c:v>
                </c:pt>
                <c:pt idx="9">
                  <c:v>#N/A</c:v>
                </c:pt>
                <c:pt idx="10">
                  <c:v>339</c:v>
                </c:pt>
                <c:pt idx="11">
                  <c:v>#N/A</c:v>
                </c:pt>
                <c:pt idx="12">
                  <c:v>#N/A</c:v>
                </c:pt>
                <c:pt idx="13">
                  <c:v>465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1974272"/>
        <c:axId val="131976192"/>
      </c:lineChart>
      <c:catAx>
        <c:axId val="131974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976192"/>
        <c:crosses val="autoZero"/>
        <c:auto val="1"/>
        <c:lblAlgn val="ctr"/>
        <c:lblOffset val="100"/>
        <c:tickLblSkip val="1"/>
        <c:tickMarkSkip val="1"/>
        <c:noMultiLvlLbl val="0"/>
      </c:catAx>
      <c:valAx>
        <c:axId val="131976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974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11533</c:v>
                </c:pt>
                <c:pt idx="5">
                  <c:v>12067</c:v>
                </c:pt>
                <c:pt idx="8">
                  <c:v>11947</c:v>
                </c:pt>
                <c:pt idx="11">
                  <c:v>11882</c:v>
                </c:pt>
                <c:pt idx="14">
                  <c:v>12156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1550</c:v>
                </c:pt>
                <c:pt idx="5">
                  <c:v>1570</c:v>
                </c:pt>
                <c:pt idx="8">
                  <c:v>1457</c:v>
                </c:pt>
                <c:pt idx="11">
                  <c:v>1391</c:v>
                </c:pt>
                <c:pt idx="14">
                  <c:v>1440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1574</c:v>
                </c:pt>
                <c:pt idx="5">
                  <c:v>1647</c:v>
                </c:pt>
                <c:pt idx="8">
                  <c:v>1542</c:v>
                </c:pt>
                <c:pt idx="11">
                  <c:v>1655</c:v>
                </c:pt>
                <c:pt idx="14">
                  <c:v>1569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1400</c:v>
                </c:pt>
                <c:pt idx="3">
                  <c:v>1314</c:v>
                </c:pt>
                <c:pt idx="6">
                  <c:v>1149</c:v>
                </c:pt>
                <c:pt idx="9">
                  <c:v>1125</c:v>
                </c:pt>
                <c:pt idx="12">
                  <c:v>963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985</c:v>
                </c:pt>
                <c:pt idx="3">
                  <c:v>802</c:v>
                </c:pt>
                <c:pt idx="6">
                  <c:v>674</c:v>
                </c:pt>
                <c:pt idx="9">
                  <c:v>498</c:v>
                </c:pt>
                <c:pt idx="12">
                  <c:v>322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4138</c:v>
                </c:pt>
                <c:pt idx="3">
                  <c:v>4231</c:v>
                </c:pt>
                <c:pt idx="6">
                  <c:v>4241</c:v>
                </c:pt>
                <c:pt idx="9">
                  <c:v>4351</c:v>
                </c:pt>
                <c:pt idx="12">
                  <c:v>4540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971</c:v>
                </c:pt>
                <c:pt idx="3">
                  <c:v>948</c:v>
                </c:pt>
                <c:pt idx="6">
                  <c:v>921</c:v>
                </c:pt>
                <c:pt idx="9">
                  <c:v>896</c:v>
                </c:pt>
                <c:pt idx="12">
                  <c:v>574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8819</c:v>
                </c:pt>
                <c:pt idx="3">
                  <c:v>8808</c:v>
                </c:pt>
                <c:pt idx="6">
                  <c:v>9961</c:v>
                </c:pt>
                <c:pt idx="9">
                  <c:v>10004</c:v>
                </c:pt>
                <c:pt idx="12">
                  <c:v>11223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9698176"/>
        <c:axId val="1397000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1655</c:v>
                </c:pt>
                <c:pt idx="2">
                  <c:v>#N/A</c:v>
                </c:pt>
                <c:pt idx="3">
                  <c:v>#N/A</c:v>
                </c:pt>
                <c:pt idx="4">
                  <c:v>818</c:v>
                </c:pt>
                <c:pt idx="5">
                  <c:v>#N/A</c:v>
                </c:pt>
                <c:pt idx="6">
                  <c:v>#N/A</c:v>
                </c:pt>
                <c:pt idx="7">
                  <c:v>2000</c:v>
                </c:pt>
                <c:pt idx="8">
                  <c:v>#N/A</c:v>
                </c:pt>
                <c:pt idx="9">
                  <c:v>#N/A</c:v>
                </c:pt>
                <c:pt idx="10">
                  <c:v>1948</c:v>
                </c:pt>
                <c:pt idx="11">
                  <c:v>#N/A</c:v>
                </c:pt>
                <c:pt idx="12">
                  <c:v>#N/A</c:v>
                </c:pt>
                <c:pt idx="13">
                  <c:v>2457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9698176"/>
        <c:axId val="139700096"/>
      </c:lineChart>
      <c:catAx>
        <c:axId val="139698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9700096"/>
        <c:crosses val="autoZero"/>
        <c:auto val="1"/>
        <c:lblAlgn val="ctr"/>
        <c:lblOffset val="100"/>
        <c:tickLblSkip val="1"/>
        <c:tickMarkSkip val="1"/>
        <c:noMultiLvlLbl val="0"/>
      </c:catAx>
      <c:valAx>
        <c:axId val="139700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698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40083584"/>
        <c:axId val="140085504"/>
      </c:scatterChart>
      <c:valAx>
        <c:axId val="1400835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0085504"/>
        <c:crosses val="autoZero"/>
        <c:crossBetween val="midCat"/>
      </c:valAx>
      <c:valAx>
        <c:axId val="14008550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00835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11.3</c:v>
                </c:pt>
                <c:pt idx="1">
                  <c:v>10.7</c:v>
                </c:pt>
                <c:pt idx="2">
                  <c:v>9.5</c:v>
                </c:pt>
                <c:pt idx="3">
                  <c:v>8.8000000000000007</c:v>
                </c:pt>
                <c:pt idx="4">
                  <c:v>8.8000000000000007</c:v>
                </c:pt>
              </c:numCache>
            </c:numRef>
          </c:xVal>
          <c:yVal>
            <c:numRef>
              <c:f>公会計指標分析・財政指標組合せ分析表!$K$73:$O$73</c:f>
              <c:numCache>
                <c:formatCode>#,##0.0;"▲ "#,##0.0</c:formatCode>
                <c:ptCount val="5"/>
                <c:pt idx="0">
                  <c:v>37.4</c:v>
                </c:pt>
                <c:pt idx="1">
                  <c:v>18.3</c:v>
                </c:pt>
                <c:pt idx="2">
                  <c:v>45.2</c:v>
                </c:pt>
                <c:pt idx="3">
                  <c:v>43.4</c:v>
                </c:pt>
                <c:pt idx="4">
                  <c:v>52.6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40204288"/>
        <c:axId val="140222848"/>
      </c:scatterChart>
      <c:valAx>
        <c:axId val="140204288"/>
        <c:scaling>
          <c:orientation val="minMax"/>
          <c:max val="11.7"/>
          <c:min val="6.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0222848"/>
        <c:crosses val="autoZero"/>
        <c:crossBetween val="midCat"/>
      </c:valAx>
      <c:valAx>
        <c:axId val="140222848"/>
        <c:scaling>
          <c:orientation val="minMax"/>
          <c:max val="60"/>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020428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石川県内灘町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平成</a:t>
          </a:r>
          <a:r>
            <a:rPr kumimoji="1" lang="en-US" altLang="ja-JP" sz="1300" b="0" i="0" baseline="0">
              <a:solidFill>
                <a:schemeClr val="dk1"/>
              </a:solidFill>
              <a:effectLst/>
              <a:latin typeface="+mn-lt"/>
              <a:ea typeface="+mn-ea"/>
              <a:cs typeface="+mn-cs"/>
            </a:rPr>
            <a:t>28</a:t>
          </a:r>
          <a:r>
            <a:rPr kumimoji="1" lang="ja-JP" altLang="ja-JP" sz="1300" b="0" i="0" baseline="0">
              <a:solidFill>
                <a:schemeClr val="dk1"/>
              </a:solidFill>
              <a:effectLst/>
              <a:latin typeface="+mn-lt"/>
              <a:ea typeface="+mn-ea"/>
              <a:cs typeface="+mn-cs"/>
            </a:rPr>
            <a:t>年度は、</a:t>
          </a:r>
          <a:r>
            <a:rPr kumimoji="1" lang="ja-JP" altLang="en-US" sz="1300" b="0" i="0" baseline="0">
              <a:solidFill>
                <a:schemeClr val="dk1"/>
              </a:solidFill>
              <a:effectLst/>
              <a:latin typeface="+mn-lt"/>
              <a:ea typeface="+mn-ea"/>
              <a:cs typeface="+mn-cs"/>
            </a:rPr>
            <a:t>臨時地方道路整備</a:t>
          </a:r>
          <a:r>
            <a:rPr kumimoji="1" lang="ja-JP" altLang="ja-JP" sz="1300" b="0" i="0" baseline="0">
              <a:solidFill>
                <a:schemeClr val="dk1"/>
              </a:solidFill>
              <a:effectLst/>
              <a:latin typeface="+mn-lt"/>
              <a:ea typeface="+mn-ea"/>
              <a:cs typeface="+mn-cs"/>
            </a:rPr>
            <a:t>事業債や</a:t>
          </a:r>
          <a:r>
            <a:rPr kumimoji="1" lang="ja-JP" altLang="en-US" sz="1300" b="0" i="0" baseline="0">
              <a:solidFill>
                <a:schemeClr val="dk1"/>
              </a:solidFill>
              <a:effectLst/>
              <a:latin typeface="+mn-lt"/>
              <a:ea typeface="+mn-ea"/>
              <a:cs typeface="+mn-cs"/>
            </a:rPr>
            <a:t>向粟崎保育所改築事業</a:t>
          </a:r>
          <a:r>
            <a:rPr kumimoji="1" lang="ja-JP" altLang="ja-JP" sz="1300" b="0" i="0" baseline="0">
              <a:solidFill>
                <a:schemeClr val="dk1"/>
              </a:solidFill>
              <a:effectLst/>
              <a:latin typeface="+mn-lt"/>
              <a:ea typeface="+mn-ea"/>
              <a:cs typeface="+mn-cs"/>
            </a:rPr>
            <a:t>債などの償還完了や利率見直し等による償還金の減の一方で、</a:t>
          </a:r>
          <a:r>
            <a:rPr kumimoji="1" lang="ja-JP" altLang="en-US" sz="1300" b="0" i="0" baseline="0">
              <a:solidFill>
                <a:schemeClr val="dk1"/>
              </a:solidFill>
              <a:effectLst/>
              <a:latin typeface="+mn-lt"/>
              <a:ea typeface="+mn-ea"/>
              <a:cs typeface="+mn-cs"/>
            </a:rPr>
            <a:t>防災行政無線デジタル化整備事業</a:t>
          </a:r>
          <a:r>
            <a:rPr kumimoji="1" lang="ja-JP" altLang="ja-JP" sz="1300" b="0" i="0" baseline="0">
              <a:solidFill>
                <a:schemeClr val="dk1"/>
              </a:solidFill>
              <a:effectLst/>
              <a:latin typeface="+mn-lt"/>
              <a:ea typeface="+mn-ea"/>
              <a:cs typeface="+mn-cs"/>
            </a:rPr>
            <a:t>債</a:t>
          </a:r>
          <a:r>
            <a:rPr kumimoji="1" lang="ja-JP" altLang="en-US" sz="1300" b="0" i="0" baseline="0">
              <a:solidFill>
                <a:schemeClr val="dk1"/>
              </a:solidFill>
              <a:effectLst/>
              <a:latin typeface="+mn-lt"/>
              <a:ea typeface="+mn-ea"/>
              <a:cs typeface="+mn-cs"/>
            </a:rPr>
            <a:t>や消防ポンプ自動車等整備事業債</a:t>
          </a:r>
          <a:r>
            <a:rPr kumimoji="1" lang="ja-JP" altLang="ja-JP" sz="1300" b="0" i="0" baseline="0">
              <a:solidFill>
                <a:schemeClr val="dk1"/>
              </a:solidFill>
              <a:effectLst/>
              <a:latin typeface="+mn-lt"/>
              <a:ea typeface="+mn-ea"/>
              <a:cs typeface="+mn-cs"/>
            </a:rPr>
            <a:t>の償還</a:t>
          </a:r>
          <a:r>
            <a:rPr kumimoji="1" lang="ja-JP" altLang="en-US" sz="1300" b="0" i="0" baseline="0">
              <a:solidFill>
                <a:schemeClr val="dk1"/>
              </a:solidFill>
              <a:effectLst/>
              <a:latin typeface="+mn-lt"/>
              <a:ea typeface="+mn-ea"/>
              <a:cs typeface="+mn-cs"/>
            </a:rPr>
            <a:t>開始等</a:t>
          </a:r>
          <a:r>
            <a:rPr kumimoji="1" lang="ja-JP" altLang="ja-JP" sz="1300" b="0" i="0" baseline="0">
              <a:solidFill>
                <a:schemeClr val="dk1"/>
              </a:solidFill>
              <a:effectLst/>
              <a:latin typeface="+mn-lt"/>
              <a:ea typeface="+mn-ea"/>
              <a:cs typeface="+mn-cs"/>
            </a:rPr>
            <a:t>により元利償還金は、前年度</a:t>
          </a:r>
          <a:r>
            <a:rPr kumimoji="1" lang="ja-JP" altLang="en-US" sz="1300" b="0" i="0" baseline="0">
              <a:solidFill>
                <a:schemeClr val="dk1"/>
              </a:solidFill>
              <a:effectLst/>
              <a:latin typeface="+mn-lt"/>
              <a:ea typeface="+mn-ea"/>
              <a:cs typeface="+mn-cs"/>
            </a:rPr>
            <a:t>から微増と</a:t>
          </a:r>
          <a:r>
            <a:rPr kumimoji="1" lang="ja-JP" altLang="ja-JP" sz="1300" b="0" i="0" baseline="0">
              <a:solidFill>
                <a:schemeClr val="dk1"/>
              </a:solidFill>
              <a:effectLst/>
              <a:latin typeface="+mn-lt"/>
              <a:ea typeface="+mn-ea"/>
              <a:cs typeface="+mn-cs"/>
            </a:rPr>
            <a:t>なった。</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公債費全体としては、一般会計で、</a:t>
          </a:r>
          <a:r>
            <a:rPr kumimoji="1" lang="ja-JP" altLang="en-US" sz="1300" b="0" i="0" baseline="0">
              <a:solidFill>
                <a:schemeClr val="dk1"/>
              </a:solidFill>
              <a:effectLst/>
              <a:latin typeface="+mn-lt"/>
              <a:ea typeface="+mn-ea"/>
              <a:cs typeface="+mn-cs"/>
            </a:rPr>
            <a:t>事業費補正による交付税算入額が減少したものの</a:t>
          </a:r>
          <a:r>
            <a:rPr kumimoji="1" lang="ja-JP" altLang="ja-JP" sz="1300" b="0" i="0" baseline="0">
              <a:solidFill>
                <a:schemeClr val="dk1"/>
              </a:solidFill>
              <a:effectLst/>
              <a:latin typeface="+mn-lt"/>
              <a:ea typeface="+mn-ea"/>
              <a:cs typeface="+mn-cs"/>
            </a:rPr>
            <a:t>、実質公債費比率</a:t>
          </a:r>
          <a:r>
            <a:rPr kumimoji="1" lang="ja-JP" altLang="en-US" sz="1300" b="0" i="0" baseline="0">
              <a:solidFill>
                <a:schemeClr val="dk1"/>
              </a:solidFill>
              <a:effectLst/>
              <a:latin typeface="+mn-lt"/>
              <a:ea typeface="+mn-ea"/>
              <a:cs typeface="+mn-cs"/>
            </a:rPr>
            <a:t>として</a:t>
          </a:r>
          <a:r>
            <a:rPr kumimoji="1" lang="ja-JP" altLang="ja-JP" sz="1300" b="0" i="0" baseline="0">
              <a:solidFill>
                <a:schemeClr val="dk1"/>
              </a:solidFill>
              <a:effectLst/>
              <a:latin typeface="+mn-lt"/>
              <a:ea typeface="+mn-ea"/>
              <a:cs typeface="+mn-cs"/>
            </a:rPr>
            <a:t>は</a:t>
          </a:r>
          <a:r>
            <a:rPr kumimoji="1" lang="ja-JP" altLang="en-US" sz="1300" b="0" i="0" baseline="0">
              <a:solidFill>
                <a:schemeClr val="dk1"/>
              </a:solidFill>
              <a:effectLst/>
              <a:latin typeface="+mn-lt"/>
              <a:ea typeface="+mn-ea"/>
              <a:cs typeface="+mn-cs"/>
            </a:rPr>
            <a:t>横ばいとなっている</a:t>
          </a:r>
          <a:r>
            <a:rPr kumimoji="1" lang="ja-JP" altLang="ja-JP" sz="1300" b="0" i="0" baseline="0">
              <a:solidFill>
                <a:schemeClr val="dk1"/>
              </a:solidFill>
              <a:effectLst/>
              <a:latin typeface="+mn-lt"/>
              <a:ea typeface="+mn-ea"/>
              <a:cs typeface="+mn-cs"/>
            </a:rPr>
            <a:t>。</a:t>
          </a:r>
          <a:endParaRPr lang="ja-JP" altLang="ja-JP" sz="1300">
            <a:effectLst/>
          </a:endParaRPr>
        </a:p>
        <a:p>
          <a:pPr eaLnBrk="1" fontAlgn="auto" latinLnBrk="0" hangingPunct="1"/>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また、公営企業の元利償還金に対する繰出しが増加して</a:t>
          </a:r>
          <a:r>
            <a:rPr kumimoji="1" lang="ja-JP" altLang="en-US" sz="1300" b="0" i="0" baseline="0">
              <a:solidFill>
                <a:schemeClr val="dk1"/>
              </a:solidFill>
              <a:effectLst/>
              <a:latin typeface="+mn-lt"/>
              <a:ea typeface="+mn-ea"/>
              <a:cs typeface="+mn-cs"/>
            </a:rPr>
            <a:t>おり</a:t>
          </a:r>
          <a:r>
            <a:rPr kumimoji="1" lang="ja-JP" altLang="ja-JP" sz="1300" b="0" i="0" baseline="0">
              <a:solidFill>
                <a:schemeClr val="dk1"/>
              </a:solidFill>
              <a:effectLst/>
              <a:latin typeface="+mn-lt"/>
              <a:ea typeface="+mn-ea"/>
              <a:cs typeface="+mn-cs"/>
            </a:rPr>
            <a:t>、交付税算入後の実質公債費として</a:t>
          </a:r>
          <a:r>
            <a:rPr kumimoji="1" lang="ja-JP" altLang="en-US" sz="1300" b="0" i="0" baseline="0">
              <a:solidFill>
                <a:schemeClr val="dk1"/>
              </a:solidFill>
              <a:effectLst/>
              <a:latin typeface="+mn-lt"/>
              <a:ea typeface="+mn-ea"/>
              <a:cs typeface="+mn-cs"/>
            </a:rPr>
            <a:t>も増加傾向にあ</a:t>
          </a:r>
          <a:r>
            <a:rPr kumimoji="1" lang="ja-JP" altLang="ja-JP" sz="1300" b="0" i="0" baseline="0">
              <a:solidFill>
                <a:schemeClr val="dk1"/>
              </a:solidFill>
              <a:effectLst/>
              <a:latin typeface="+mn-lt"/>
              <a:ea typeface="+mn-ea"/>
              <a:cs typeface="+mn-cs"/>
            </a:rPr>
            <a:t>る。</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石川県内灘町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b="0" i="0" baseline="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平成</a:t>
          </a:r>
          <a:r>
            <a:rPr kumimoji="1" lang="en-US" altLang="ja-JP" sz="1400" b="0" i="0" baseline="0">
              <a:solidFill>
                <a:schemeClr val="dk1"/>
              </a:solidFill>
              <a:effectLst/>
              <a:latin typeface="+mn-lt"/>
              <a:ea typeface="+mn-ea"/>
              <a:cs typeface="+mn-cs"/>
            </a:rPr>
            <a:t>25</a:t>
          </a:r>
          <a:r>
            <a:rPr kumimoji="1" lang="ja-JP" altLang="ja-JP" sz="1400" b="0" i="0" baseline="0">
              <a:solidFill>
                <a:schemeClr val="dk1"/>
              </a:solidFill>
              <a:effectLst/>
              <a:latin typeface="+mn-lt"/>
              <a:ea typeface="+mn-ea"/>
              <a:cs typeface="+mn-cs"/>
            </a:rPr>
            <a:t>年度</a:t>
          </a:r>
          <a:r>
            <a:rPr kumimoji="1" lang="ja-JP" altLang="en-US" sz="1400" b="0" i="0" baseline="0">
              <a:solidFill>
                <a:schemeClr val="dk1"/>
              </a:solidFill>
              <a:effectLst/>
              <a:latin typeface="+mn-lt"/>
              <a:ea typeface="+mn-ea"/>
              <a:cs typeface="+mn-cs"/>
            </a:rPr>
            <a:t>まで</a:t>
          </a:r>
          <a:r>
            <a:rPr kumimoji="1" lang="ja-JP" altLang="ja-JP" sz="1400" b="0" i="0" baseline="0">
              <a:solidFill>
                <a:schemeClr val="dk1"/>
              </a:solidFill>
              <a:effectLst/>
              <a:latin typeface="+mn-lt"/>
              <a:ea typeface="+mn-ea"/>
              <a:cs typeface="+mn-cs"/>
            </a:rPr>
            <a:t>一般会計等の地方債残高等は減少傾向にあった</a:t>
          </a:r>
          <a:r>
            <a:rPr kumimoji="1" lang="ja-JP" altLang="en-US" sz="1400" b="0" i="0" baseline="0">
              <a:solidFill>
                <a:schemeClr val="dk1"/>
              </a:solidFill>
              <a:effectLst/>
              <a:latin typeface="+mn-lt"/>
              <a:ea typeface="+mn-ea"/>
              <a:cs typeface="+mn-cs"/>
            </a:rPr>
            <a:t>が、</a:t>
          </a:r>
          <a:r>
            <a:rPr kumimoji="1" lang="ja-JP" altLang="ja-JP" sz="1400" b="0" i="0" baseline="0">
              <a:solidFill>
                <a:schemeClr val="dk1"/>
              </a:solidFill>
              <a:effectLst/>
              <a:latin typeface="+mn-lt"/>
              <a:ea typeface="+mn-ea"/>
              <a:cs typeface="+mn-cs"/>
            </a:rPr>
            <a:t>平成</a:t>
          </a:r>
          <a:r>
            <a:rPr kumimoji="1" lang="en-US" altLang="ja-JP" sz="1400" b="0" i="0" baseline="0">
              <a:solidFill>
                <a:schemeClr val="dk1"/>
              </a:solidFill>
              <a:effectLst/>
              <a:latin typeface="+mn-lt"/>
              <a:ea typeface="+mn-ea"/>
              <a:cs typeface="+mn-cs"/>
            </a:rPr>
            <a:t>26</a:t>
          </a:r>
          <a:r>
            <a:rPr kumimoji="1" lang="ja-JP" altLang="ja-JP" sz="1400" b="0" i="0" baseline="0">
              <a:solidFill>
                <a:schemeClr val="dk1"/>
              </a:solidFill>
              <a:effectLst/>
              <a:latin typeface="+mn-lt"/>
              <a:ea typeface="+mn-ea"/>
              <a:cs typeface="+mn-cs"/>
            </a:rPr>
            <a:t>年度はサッカー場建設や消防庁舎建設、防災行政無線</a:t>
          </a:r>
          <a:r>
            <a:rPr kumimoji="1" lang="ja-JP" altLang="en-US" sz="1400" b="0" i="0" baseline="0">
              <a:solidFill>
                <a:schemeClr val="dk1"/>
              </a:solidFill>
              <a:effectLst/>
              <a:latin typeface="+mn-lt"/>
              <a:ea typeface="+mn-ea"/>
              <a:cs typeface="+mn-cs"/>
            </a:rPr>
            <a:t>整備など</a:t>
          </a:r>
          <a:r>
            <a:rPr kumimoji="1" lang="ja-JP" altLang="ja-JP" sz="1400" b="0" i="0" baseline="0">
              <a:solidFill>
                <a:schemeClr val="dk1"/>
              </a:solidFill>
              <a:effectLst/>
              <a:latin typeface="+mn-lt"/>
              <a:ea typeface="+mn-ea"/>
              <a:cs typeface="+mn-cs"/>
            </a:rPr>
            <a:t>により</a:t>
          </a:r>
          <a:r>
            <a:rPr kumimoji="1" lang="ja-JP" altLang="en-US" sz="1400" b="0" i="0" baseline="0">
              <a:solidFill>
                <a:schemeClr val="dk1"/>
              </a:solidFill>
              <a:effectLst/>
              <a:latin typeface="+mn-lt"/>
              <a:ea typeface="+mn-ea"/>
              <a:cs typeface="+mn-cs"/>
            </a:rPr>
            <a:t>増加した</a:t>
          </a:r>
          <a:r>
            <a:rPr kumimoji="1" lang="ja-JP" altLang="ja-JP" sz="14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平成</a:t>
          </a:r>
          <a:r>
            <a:rPr kumimoji="1" lang="en-US" altLang="ja-JP" sz="1400" b="0" i="0" baseline="0">
              <a:solidFill>
                <a:schemeClr val="dk1"/>
              </a:solidFill>
              <a:effectLst/>
              <a:latin typeface="+mn-lt"/>
              <a:ea typeface="+mn-ea"/>
              <a:cs typeface="+mn-cs"/>
            </a:rPr>
            <a:t>27</a:t>
          </a:r>
          <a:r>
            <a:rPr kumimoji="1" lang="ja-JP" altLang="ja-JP" sz="1400" b="0" i="0" baseline="0">
              <a:solidFill>
                <a:schemeClr val="dk1"/>
              </a:solidFill>
              <a:effectLst/>
              <a:latin typeface="+mn-lt"/>
              <a:ea typeface="+mn-ea"/>
              <a:cs typeface="+mn-cs"/>
            </a:rPr>
            <a:t>年度</a:t>
          </a:r>
          <a:r>
            <a:rPr kumimoji="1" lang="ja-JP" altLang="en-US" sz="1400" b="0" i="0" baseline="0">
              <a:solidFill>
                <a:schemeClr val="dk1"/>
              </a:solidFill>
              <a:effectLst/>
              <a:latin typeface="+mn-lt"/>
              <a:ea typeface="+mn-ea"/>
              <a:cs typeface="+mn-cs"/>
            </a:rPr>
            <a:t>は、</a:t>
          </a:r>
          <a:r>
            <a:rPr kumimoji="1" lang="ja-JP" altLang="ja-JP" sz="1400" b="0" i="0" baseline="0">
              <a:solidFill>
                <a:schemeClr val="dk1"/>
              </a:solidFill>
              <a:effectLst/>
              <a:latin typeface="+mn-lt"/>
              <a:ea typeface="+mn-ea"/>
              <a:cs typeface="+mn-cs"/>
            </a:rPr>
            <a:t>消防救急デジタル無線整備</a:t>
          </a:r>
          <a:r>
            <a:rPr kumimoji="1" lang="ja-JP" altLang="en-US" sz="1400" b="0" i="0" baseline="0">
              <a:solidFill>
                <a:schemeClr val="dk1"/>
              </a:solidFill>
              <a:effectLst/>
              <a:latin typeface="+mn-lt"/>
              <a:ea typeface="+mn-ea"/>
              <a:cs typeface="+mn-cs"/>
            </a:rPr>
            <a:t>などにより地方債残高は増加したものの、</a:t>
          </a:r>
          <a:r>
            <a:rPr kumimoji="1" lang="ja-JP" altLang="ja-JP" sz="1400" b="0" i="0" baseline="0">
              <a:solidFill>
                <a:schemeClr val="dk1"/>
              </a:solidFill>
              <a:effectLst/>
              <a:latin typeface="+mn-lt"/>
              <a:ea typeface="+mn-ea"/>
              <a:cs typeface="+mn-cs"/>
            </a:rPr>
            <a:t>前年度退職者の増による退職手当負担見込額の減少や、経年によるごみ処理施設建設に係る組合等負担等見込額の減等により、将来負担比率は減少し</a:t>
          </a:r>
          <a:r>
            <a:rPr kumimoji="1" lang="ja-JP" altLang="en-US" sz="1400" b="0" i="0" baseline="0">
              <a:solidFill>
                <a:schemeClr val="dk1"/>
              </a:solidFill>
              <a:effectLst/>
              <a:latin typeface="+mn-lt"/>
              <a:ea typeface="+mn-ea"/>
              <a:cs typeface="+mn-cs"/>
            </a:rPr>
            <a:t>ている</a:t>
          </a:r>
          <a:r>
            <a:rPr kumimoji="1" lang="ja-JP" altLang="ja-JP" sz="14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en-US" sz="1400" b="0" i="0" baseline="0">
              <a:solidFill>
                <a:schemeClr val="dk1"/>
              </a:solidFill>
              <a:effectLst/>
              <a:latin typeface="+mn-lt"/>
              <a:ea typeface="+mn-ea"/>
              <a:cs typeface="+mn-cs"/>
            </a:rPr>
            <a:t>　平成</a:t>
          </a:r>
          <a:r>
            <a:rPr kumimoji="1" lang="en-US" altLang="ja-JP" sz="1400" b="0" i="0" baseline="0">
              <a:solidFill>
                <a:schemeClr val="dk1"/>
              </a:solidFill>
              <a:effectLst/>
              <a:latin typeface="+mn-lt"/>
              <a:ea typeface="+mn-ea"/>
              <a:cs typeface="+mn-cs"/>
            </a:rPr>
            <a:t>28</a:t>
          </a:r>
          <a:r>
            <a:rPr kumimoji="1" lang="ja-JP" altLang="en-US" sz="1400" b="0" i="0" baseline="0">
              <a:solidFill>
                <a:schemeClr val="dk1"/>
              </a:solidFill>
              <a:effectLst/>
              <a:latin typeface="+mn-lt"/>
              <a:ea typeface="+mn-ea"/>
              <a:cs typeface="+mn-cs"/>
            </a:rPr>
            <a:t>年度は、白帆台小学校建設や地域防災センター整備などの</a:t>
          </a:r>
          <a:r>
            <a:rPr kumimoji="1" lang="ja-JP" altLang="ja-JP" sz="1400" b="0" i="0" baseline="0">
              <a:solidFill>
                <a:schemeClr val="dk1"/>
              </a:solidFill>
              <a:effectLst/>
              <a:latin typeface="+mn-lt"/>
              <a:ea typeface="+mn-ea"/>
              <a:cs typeface="+mn-cs"/>
            </a:rPr>
            <a:t>大規模事業</a:t>
          </a:r>
          <a:r>
            <a:rPr kumimoji="1" lang="ja-JP" altLang="en-US" sz="1400" b="0" i="0" baseline="0">
              <a:solidFill>
                <a:schemeClr val="dk1"/>
              </a:solidFill>
              <a:effectLst/>
              <a:latin typeface="+mn-lt"/>
              <a:ea typeface="+mn-ea"/>
              <a:cs typeface="+mn-cs"/>
            </a:rPr>
            <a:t>に伴う地方債の新規発行が多大となった他、公営企業会計において、交付税算入見込額の減少に伴う繰出し見込額の増加があったことから、</a:t>
          </a:r>
          <a:r>
            <a:rPr kumimoji="1" lang="ja-JP" altLang="ja-JP" sz="1400" b="0" i="0" baseline="0">
              <a:solidFill>
                <a:schemeClr val="dk1"/>
              </a:solidFill>
              <a:effectLst/>
              <a:latin typeface="+mn-lt"/>
              <a:ea typeface="+mn-ea"/>
              <a:cs typeface="+mn-cs"/>
            </a:rPr>
            <a:t>将来負担比率</a:t>
          </a:r>
          <a:r>
            <a:rPr kumimoji="1" lang="ja-JP" altLang="en-US" sz="1400" b="0" i="0" baseline="0">
              <a:solidFill>
                <a:schemeClr val="dk1"/>
              </a:solidFill>
              <a:effectLst/>
              <a:latin typeface="+mn-lt"/>
              <a:ea typeface="+mn-ea"/>
              <a:cs typeface="+mn-cs"/>
            </a:rPr>
            <a:t>が上昇した</a:t>
          </a:r>
          <a:r>
            <a:rPr kumimoji="1" lang="ja-JP" altLang="ja-JP" sz="14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石川県内灘町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26,979
26,752
20.33
11,158,445
10,991,931
119,852
5,552,448
11,222,860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52.6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石川県内灘町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26,979
26,752
20.33
11,158,445
10,991,931
119,852
5,552,448
11,222,860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52.6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石川県内灘町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26,979
26,752
20.33
11,158,445
10,991,931
119,852
5,552,448
11,222,860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52.6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石川県内灘町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26,979
26,752
20.33
11,158,445
10,991,931
119,852
5,552,448
11,222,860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52.6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町内に中心となる産業がないこと等により、類似団体よりも低い水準</a:t>
          </a:r>
          <a:r>
            <a:rPr lang="ja-JP" altLang="en-US" sz="1300" b="0" i="0" baseline="0">
              <a:solidFill>
                <a:schemeClr val="dk1"/>
              </a:solidFill>
              <a:effectLst/>
              <a:latin typeface="+mn-lt"/>
              <a:ea typeface="+mn-ea"/>
              <a:cs typeface="+mn-cs"/>
            </a:rPr>
            <a:t>で推移している</a:t>
          </a:r>
          <a:r>
            <a:rPr lang="ja-JP" altLang="ja-JP" sz="1300" b="0" i="0" baseline="0">
              <a:solidFill>
                <a:schemeClr val="dk1"/>
              </a:solidFill>
              <a:effectLst/>
              <a:latin typeface="+mn-lt"/>
              <a:ea typeface="+mn-ea"/>
              <a:cs typeface="+mn-cs"/>
            </a:rPr>
            <a:t>。</a:t>
          </a:r>
          <a:endParaRPr lang="ja-JP" altLang="ja-JP" sz="1300" i="0">
            <a:effectLst/>
          </a:endParaRPr>
        </a:p>
        <a:p>
          <a:pPr rtl="0"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歳入では、税収における個人住民税の割合が高い。法人税等の影響が少なく、景気に左右されにくい反面、景気上昇の局面でも税収の伸びが抑制される傾向がある。また、固定資産税は地価の下落により緩やかな下落傾向にある。徴収率は類似団体よりも高水準で</a:t>
          </a:r>
          <a:r>
            <a:rPr lang="ja-JP" altLang="en-US" sz="1300" b="0" i="0" baseline="0">
              <a:solidFill>
                <a:schemeClr val="dk1"/>
              </a:solidFill>
              <a:effectLst/>
              <a:latin typeface="+mn-lt"/>
              <a:ea typeface="+mn-ea"/>
              <a:cs typeface="+mn-cs"/>
            </a:rPr>
            <a:t>あり</a:t>
          </a: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27</a:t>
          </a:r>
          <a:r>
            <a:rPr lang="ja-JP" altLang="ja-JP" sz="1300" b="0" i="0" baseline="0">
              <a:solidFill>
                <a:schemeClr val="dk1"/>
              </a:solidFill>
              <a:effectLst/>
              <a:latin typeface="+mn-lt"/>
              <a:ea typeface="+mn-ea"/>
              <a:cs typeface="+mn-cs"/>
            </a:rPr>
            <a:t>年度</a:t>
          </a:r>
          <a:r>
            <a:rPr lang="ja-JP" altLang="en-US" sz="1300" b="0" i="0" baseline="0">
              <a:solidFill>
                <a:schemeClr val="dk1"/>
              </a:solidFill>
              <a:effectLst/>
              <a:latin typeface="+mn-lt"/>
              <a:ea typeface="+mn-ea"/>
              <a:cs typeface="+mn-cs"/>
            </a:rPr>
            <a:t>からは</a:t>
          </a:r>
          <a:r>
            <a:rPr lang="ja-JP" altLang="ja-JP" sz="1300" b="0" i="0" baseline="0">
              <a:solidFill>
                <a:schemeClr val="dk1"/>
              </a:solidFill>
              <a:effectLst/>
              <a:latin typeface="+mn-lt"/>
              <a:ea typeface="+mn-ea"/>
              <a:cs typeface="+mn-cs"/>
            </a:rPr>
            <a:t>県央地区滞納整理機構に加入するなど、更なる徴収の強化を図っている。今後は企業誘致や定住促進等で新たな財源の確保に努める。</a:t>
          </a:r>
          <a:endParaRPr lang="ja-JP" altLang="ja-JP" sz="1300" i="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122061</xdr:rowOff>
    </xdr:from>
    <xdr:to>
      <xdr:col>7</xdr:col>
      <xdr:colOff>152400</xdr:colOff>
      <xdr:row>43</xdr:row>
      <xdr:rowOff>122061</xdr:rowOff>
    </xdr:to>
    <xdr:cxnSp macro="">
      <xdr:nvCxnSpPr>
        <xdr:cNvPr id="68" name="直線コネクタ 67"/>
        <xdr:cNvCxnSpPr/>
      </xdr:nvCxnSpPr>
      <xdr:spPr>
        <a:xfrm>
          <a:off x="4114800" y="74944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84966</xdr:rowOff>
    </xdr:from>
    <xdr:ext cx="762000" cy="259045"/>
    <xdr:sp macro="" textlink="">
      <xdr:nvSpPr>
        <xdr:cNvPr id="69" name="財政力平均値テキスト"/>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122061</xdr:rowOff>
    </xdr:from>
    <xdr:to>
      <xdr:col>6</xdr:col>
      <xdr:colOff>0</xdr:colOff>
      <xdr:row>43</xdr:row>
      <xdr:rowOff>135467</xdr:rowOff>
    </xdr:to>
    <xdr:cxnSp macro="">
      <xdr:nvCxnSpPr>
        <xdr:cNvPr id="71" name="直線コネクタ 70"/>
        <xdr:cNvCxnSpPr/>
      </xdr:nvCxnSpPr>
      <xdr:spPr>
        <a:xfrm flipV="1">
          <a:off x="3225800" y="74944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3" name="テキスト ボックス 72"/>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43</xdr:row>
      <xdr:rowOff>135467</xdr:rowOff>
    </xdr:to>
    <xdr:cxnSp macro="">
      <xdr:nvCxnSpPr>
        <xdr:cNvPr id="74" name="直線コネクタ 73"/>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122061</xdr:rowOff>
    </xdr:from>
    <xdr:to>
      <xdr:col>3</xdr:col>
      <xdr:colOff>279400</xdr:colOff>
      <xdr:row>43</xdr:row>
      <xdr:rowOff>135467</xdr:rowOff>
    </xdr:to>
    <xdr:cxnSp macro="">
      <xdr:nvCxnSpPr>
        <xdr:cNvPr id="77" name="直線コネクタ 76"/>
        <xdr:cNvCxnSpPr/>
      </xdr:nvCxnSpPr>
      <xdr:spPr>
        <a:xfrm>
          <a:off x="1447800" y="74944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71261</xdr:rowOff>
    </xdr:from>
    <xdr:to>
      <xdr:col>7</xdr:col>
      <xdr:colOff>203200</xdr:colOff>
      <xdr:row>44</xdr:row>
      <xdr:rowOff>1411</xdr:rowOff>
    </xdr:to>
    <xdr:sp macro="" textlink="">
      <xdr:nvSpPr>
        <xdr:cNvPr id="87" name="円/楕円 86"/>
        <xdr:cNvSpPr/>
      </xdr:nvSpPr>
      <xdr:spPr>
        <a:xfrm>
          <a:off x="49022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43338</xdr:rowOff>
    </xdr:from>
    <xdr:ext cx="762000" cy="259045"/>
    <xdr:sp macro="" textlink="">
      <xdr:nvSpPr>
        <xdr:cNvPr id="88" name="財政力該当値テキスト"/>
        <xdr:cNvSpPr txBox="1"/>
      </xdr:nvSpPr>
      <xdr:spPr>
        <a:xfrm>
          <a:off x="5041900" y="74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71261</xdr:rowOff>
    </xdr:from>
    <xdr:to>
      <xdr:col>6</xdr:col>
      <xdr:colOff>50800</xdr:colOff>
      <xdr:row>44</xdr:row>
      <xdr:rowOff>1411</xdr:rowOff>
    </xdr:to>
    <xdr:sp macro="" textlink="">
      <xdr:nvSpPr>
        <xdr:cNvPr id="89" name="円/楕円 88"/>
        <xdr:cNvSpPr/>
      </xdr:nvSpPr>
      <xdr:spPr>
        <a:xfrm>
          <a:off x="4064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157638</xdr:rowOff>
    </xdr:from>
    <xdr:ext cx="736600" cy="259045"/>
    <xdr:sp macro="" textlink="">
      <xdr:nvSpPr>
        <xdr:cNvPr id="90" name="テキスト ボックス 89"/>
        <xdr:cNvSpPr txBox="1"/>
      </xdr:nvSpPr>
      <xdr:spPr>
        <a:xfrm>
          <a:off x="3733800" y="752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91" name="円/楕円 90"/>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2" name="テキスト ボックス 91"/>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3" name="円/楕円 92"/>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94" name="テキスト ボックス 93"/>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71261</xdr:rowOff>
    </xdr:from>
    <xdr:to>
      <xdr:col>2</xdr:col>
      <xdr:colOff>127000</xdr:colOff>
      <xdr:row>44</xdr:row>
      <xdr:rowOff>1411</xdr:rowOff>
    </xdr:to>
    <xdr:sp macro="" textlink="">
      <xdr:nvSpPr>
        <xdr:cNvPr id="95" name="円/楕円 94"/>
        <xdr:cNvSpPr/>
      </xdr:nvSpPr>
      <xdr:spPr>
        <a:xfrm>
          <a:off x="1397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157638</xdr:rowOff>
    </xdr:from>
    <xdr:ext cx="762000" cy="259045"/>
    <xdr:sp macro="" textlink="">
      <xdr:nvSpPr>
        <xdr:cNvPr id="96" name="テキスト ボックス 95"/>
        <xdr:cNvSpPr txBox="1"/>
      </xdr:nvSpPr>
      <xdr:spPr>
        <a:xfrm>
          <a:off x="1066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200" b="0" i="0" baseline="0">
              <a:solidFill>
                <a:schemeClr val="dk1"/>
              </a:solidFill>
              <a:effectLst/>
              <a:latin typeface="+mn-lt"/>
              <a:ea typeface="+mn-ea"/>
              <a:cs typeface="+mn-cs"/>
            </a:rPr>
            <a:t>　平成</a:t>
          </a:r>
          <a:r>
            <a:rPr lang="en-US" altLang="ja-JP" sz="1200" b="0" i="0" baseline="0">
              <a:solidFill>
                <a:schemeClr val="dk1"/>
              </a:solidFill>
              <a:effectLst/>
              <a:latin typeface="+mn-lt"/>
              <a:ea typeface="+mn-ea"/>
              <a:cs typeface="+mn-cs"/>
            </a:rPr>
            <a:t>28</a:t>
          </a:r>
          <a:r>
            <a:rPr lang="ja-JP" altLang="en-US" sz="1200" b="0" i="0" baseline="0">
              <a:solidFill>
                <a:schemeClr val="dk1"/>
              </a:solidFill>
              <a:effectLst/>
              <a:latin typeface="+mn-lt"/>
              <a:ea typeface="+mn-ea"/>
              <a:cs typeface="+mn-cs"/>
            </a:rPr>
            <a:t>年度は、</a:t>
          </a:r>
          <a:r>
            <a:rPr lang="ja-JP" altLang="ja-JP" sz="1200" b="0" i="0" baseline="0">
              <a:solidFill>
                <a:schemeClr val="dk1"/>
              </a:solidFill>
              <a:effectLst/>
              <a:latin typeface="+mn-lt"/>
              <a:ea typeface="+mn-ea"/>
              <a:cs typeface="+mn-cs"/>
            </a:rPr>
            <a:t>地方消費税交付金</a:t>
          </a:r>
          <a:r>
            <a:rPr lang="ja-JP" altLang="en-US" sz="1200" b="0" i="0" baseline="0">
              <a:solidFill>
                <a:schemeClr val="dk1"/>
              </a:solidFill>
              <a:effectLst/>
              <a:latin typeface="+mn-lt"/>
              <a:ea typeface="+mn-ea"/>
              <a:cs typeface="+mn-cs"/>
            </a:rPr>
            <a:t>等の歳入の減少や、</a:t>
          </a:r>
          <a:r>
            <a:rPr lang="ja-JP" altLang="ja-JP" sz="1200" b="0" i="0" baseline="0">
              <a:solidFill>
                <a:schemeClr val="dk1"/>
              </a:solidFill>
              <a:effectLst/>
              <a:latin typeface="+mn-lt"/>
              <a:ea typeface="+mn-ea"/>
              <a:cs typeface="+mn-cs"/>
            </a:rPr>
            <a:t>定年退職者の集中に伴う退職手当負担</a:t>
          </a:r>
          <a:r>
            <a:rPr lang="ja-JP" altLang="en-US" sz="1200" b="0" i="0" baseline="0">
              <a:solidFill>
                <a:schemeClr val="dk1"/>
              </a:solidFill>
              <a:effectLst/>
              <a:latin typeface="+mn-lt"/>
              <a:ea typeface="+mn-ea"/>
              <a:cs typeface="+mn-cs"/>
            </a:rPr>
            <a:t>金等の歳出の増加により、前年度に比べ</a:t>
          </a:r>
          <a:r>
            <a:rPr lang="en-US" altLang="ja-JP" sz="1200" b="0" i="0" baseline="0">
              <a:solidFill>
                <a:schemeClr val="dk1"/>
              </a:solidFill>
              <a:effectLst/>
              <a:latin typeface="+mn-lt"/>
              <a:ea typeface="+mn-ea"/>
              <a:cs typeface="+mn-cs"/>
            </a:rPr>
            <a:t>3.2</a:t>
          </a:r>
          <a:r>
            <a:rPr lang="ja-JP" altLang="en-US" sz="1200" b="0" i="0" baseline="0">
              <a:solidFill>
                <a:schemeClr val="dk1"/>
              </a:solidFill>
              <a:effectLst/>
              <a:latin typeface="+mn-lt"/>
              <a:ea typeface="+mn-ea"/>
              <a:cs typeface="+mn-cs"/>
            </a:rPr>
            <a:t>ポイント悪化した。また、類似</a:t>
          </a:r>
          <a:r>
            <a:rPr lang="ja-JP" altLang="ja-JP" sz="1200" b="0" i="0" baseline="0">
              <a:solidFill>
                <a:schemeClr val="dk1"/>
              </a:solidFill>
              <a:effectLst/>
              <a:latin typeface="+mn-lt"/>
              <a:ea typeface="+mn-ea"/>
              <a:cs typeface="+mn-cs"/>
            </a:rPr>
            <a:t>団体より</a:t>
          </a:r>
          <a:r>
            <a:rPr lang="ja-JP" altLang="en-US" sz="1200" b="0" i="0" baseline="0">
              <a:solidFill>
                <a:schemeClr val="dk1"/>
              </a:solidFill>
              <a:effectLst/>
              <a:latin typeface="+mn-lt"/>
              <a:ea typeface="+mn-ea"/>
              <a:cs typeface="+mn-cs"/>
            </a:rPr>
            <a:t>も</a:t>
          </a:r>
          <a:r>
            <a:rPr lang="en-US" altLang="ja-JP" sz="1200" b="0" i="0" baseline="0">
              <a:solidFill>
                <a:schemeClr val="dk1"/>
              </a:solidFill>
              <a:effectLst/>
              <a:latin typeface="+mn-lt"/>
              <a:ea typeface="+mn-ea"/>
              <a:cs typeface="+mn-cs"/>
            </a:rPr>
            <a:t>2.7</a:t>
          </a:r>
          <a:r>
            <a:rPr lang="ja-JP" altLang="en-US" sz="1200" b="0" i="0" baseline="0">
              <a:solidFill>
                <a:schemeClr val="dk1"/>
              </a:solidFill>
              <a:effectLst/>
              <a:latin typeface="+mn-lt"/>
              <a:ea typeface="+mn-ea"/>
              <a:cs typeface="+mn-cs"/>
            </a:rPr>
            <a:t>ポイント低い</a:t>
          </a:r>
          <a:r>
            <a:rPr lang="ja-JP" altLang="ja-JP" sz="1200" b="0" i="0" baseline="0">
              <a:solidFill>
                <a:schemeClr val="dk1"/>
              </a:solidFill>
              <a:effectLst/>
              <a:latin typeface="+mn-lt"/>
              <a:ea typeface="+mn-ea"/>
              <a:cs typeface="+mn-cs"/>
            </a:rPr>
            <a:t>水準に</a:t>
          </a:r>
          <a:r>
            <a:rPr lang="ja-JP" altLang="en-US" sz="1200" b="0" i="0" baseline="0">
              <a:solidFill>
                <a:schemeClr val="dk1"/>
              </a:solidFill>
              <a:effectLst/>
              <a:latin typeface="+mn-lt"/>
              <a:ea typeface="+mn-ea"/>
              <a:cs typeface="+mn-cs"/>
            </a:rPr>
            <a:t>あり、これは</a:t>
          </a:r>
          <a:r>
            <a:rPr lang="ja-JP" altLang="ja-JP" sz="1200" b="0" i="0" baseline="0">
              <a:solidFill>
                <a:schemeClr val="dk1"/>
              </a:solidFill>
              <a:effectLst/>
              <a:latin typeface="+mn-lt"/>
              <a:ea typeface="+mn-ea"/>
              <a:cs typeface="+mn-cs"/>
            </a:rPr>
            <a:t>公債費や特別会計</a:t>
          </a:r>
          <a:r>
            <a:rPr lang="ja-JP" altLang="en-US" sz="1200" b="0" i="0" baseline="0">
              <a:solidFill>
                <a:schemeClr val="dk1"/>
              </a:solidFill>
              <a:effectLst/>
              <a:latin typeface="+mn-lt"/>
              <a:ea typeface="+mn-ea"/>
              <a:cs typeface="+mn-cs"/>
            </a:rPr>
            <a:t>への</a:t>
          </a:r>
          <a:r>
            <a:rPr lang="ja-JP" altLang="ja-JP" sz="1200" b="0" i="0" baseline="0">
              <a:solidFill>
                <a:schemeClr val="dk1"/>
              </a:solidFill>
              <a:effectLst/>
              <a:latin typeface="+mn-lt"/>
              <a:ea typeface="+mn-ea"/>
              <a:cs typeface="+mn-cs"/>
            </a:rPr>
            <a:t>繰出金が</a:t>
          </a:r>
          <a:r>
            <a:rPr lang="ja-JP" altLang="en-US" sz="1200" b="0" i="0" baseline="0">
              <a:solidFill>
                <a:schemeClr val="dk1"/>
              </a:solidFill>
              <a:effectLst/>
              <a:latin typeface="+mn-lt"/>
              <a:ea typeface="+mn-ea"/>
              <a:cs typeface="+mn-cs"/>
            </a:rPr>
            <a:t>多い</a:t>
          </a:r>
          <a:r>
            <a:rPr lang="ja-JP" altLang="ja-JP" sz="1200" b="0" i="0" baseline="0">
              <a:solidFill>
                <a:schemeClr val="dk1"/>
              </a:solidFill>
              <a:effectLst/>
              <a:latin typeface="+mn-lt"/>
              <a:ea typeface="+mn-ea"/>
              <a:cs typeface="+mn-cs"/>
            </a:rPr>
            <a:t>ことが要因</a:t>
          </a:r>
          <a:r>
            <a:rPr lang="ja-JP" altLang="en-US" sz="1200" b="0" i="0" baseline="0">
              <a:solidFill>
                <a:schemeClr val="dk1"/>
              </a:solidFill>
              <a:effectLst/>
              <a:latin typeface="+mn-lt"/>
              <a:ea typeface="+mn-ea"/>
              <a:cs typeface="+mn-cs"/>
            </a:rPr>
            <a:t>として挙げられる</a:t>
          </a:r>
          <a:r>
            <a:rPr lang="ja-JP" altLang="ja-JP" sz="1200" b="0" i="0" baseline="0">
              <a:solidFill>
                <a:schemeClr val="dk1"/>
              </a:solidFill>
              <a:effectLst/>
              <a:latin typeface="+mn-lt"/>
              <a:ea typeface="+mn-ea"/>
              <a:cs typeface="+mn-cs"/>
            </a:rPr>
            <a:t>。</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　国民健康保険</a:t>
          </a:r>
          <a:r>
            <a:rPr lang="ja-JP" altLang="en-US" sz="1200" b="0" i="0" baseline="0">
              <a:solidFill>
                <a:schemeClr val="dk1"/>
              </a:solidFill>
              <a:effectLst/>
              <a:latin typeface="+mn-lt"/>
              <a:ea typeface="+mn-ea"/>
              <a:cs typeface="+mn-cs"/>
            </a:rPr>
            <a:t>や介護保険等</a:t>
          </a:r>
          <a:r>
            <a:rPr lang="ja-JP" altLang="ja-JP" sz="1200" b="0" i="0" baseline="0">
              <a:solidFill>
                <a:schemeClr val="dk1"/>
              </a:solidFill>
              <a:effectLst/>
              <a:latin typeface="+mn-lt"/>
              <a:ea typeface="+mn-ea"/>
              <a:cs typeface="+mn-cs"/>
            </a:rPr>
            <a:t>への繰出しをはじめとした社会保障経費や、公共下水道事業に</a:t>
          </a:r>
          <a:r>
            <a:rPr lang="ja-JP" altLang="en-US" sz="1200" b="0" i="0" baseline="0">
              <a:solidFill>
                <a:schemeClr val="dk1"/>
              </a:solidFill>
              <a:effectLst/>
              <a:latin typeface="+mn-lt"/>
              <a:ea typeface="+mn-ea"/>
              <a:cs typeface="+mn-cs"/>
            </a:rPr>
            <a:t>係る</a:t>
          </a:r>
          <a:r>
            <a:rPr lang="ja-JP" altLang="ja-JP" sz="1200" b="0" i="0" baseline="0">
              <a:solidFill>
                <a:schemeClr val="dk1"/>
              </a:solidFill>
              <a:effectLst/>
              <a:latin typeface="+mn-lt"/>
              <a:ea typeface="+mn-ea"/>
              <a:cs typeface="+mn-cs"/>
            </a:rPr>
            <a:t>経費は増加傾向にあり、公債費も小学校建設等の大規模事業に</a:t>
          </a:r>
          <a:r>
            <a:rPr lang="ja-JP" altLang="en-US" sz="1200" b="0" i="0" baseline="0">
              <a:solidFill>
                <a:schemeClr val="dk1"/>
              </a:solidFill>
              <a:effectLst/>
              <a:latin typeface="+mn-lt"/>
              <a:ea typeface="+mn-ea"/>
              <a:cs typeface="+mn-cs"/>
            </a:rPr>
            <a:t>係る償還</a:t>
          </a:r>
          <a:r>
            <a:rPr lang="ja-JP" altLang="ja-JP" sz="1200" b="0" i="0" baseline="0">
              <a:solidFill>
                <a:schemeClr val="dk1"/>
              </a:solidFill>
              <a:effectLst/>
              <a:latin typeface="+mn-lt"/>
              <a:ea typeface="+mn-ea"/>
              <a:cs typeface="+mn-cs"/>
            </a:rPr>
            <a:t>により今後増加が見込まれる。　特別会計に</a:t>
          </a:r>
          <a:r>
            <a:rPr lang="ja-JP" altLang="en-US" sz="1200" b="0" i="0" baseline="0">
              <a:solidFill>
                <a:schemeClr val="dk1"/>
              </a:solidFill>
              <a:effectLst/>
              <a:latin typeface="+mn-lt"/>
              <a:ea typeface="+mn-ea"/>
              <a:cs typeface="+mn-cs"/>
            </a:rPr>
            <a:t>係る</a:t>
          </a:r>
          <a:r>
            <a:rPr lang="ja-JP" altLang="ja-JP" sz="1200" b="0" i="0" baseline="0">
              <a:solidFill>
                <a:schemeClr val="dk1"/>
              </a:solidFill>
              <a:effectLst/>
              <a:latin typeface="+mn-lt"/>
              <a:ea typeface="+mn-ea"/>
              <a:cs typeface="+mn-cs"/>
            </a:rPr>
            <a:t>料金や</a:t>
          </a:r>
          <a:r>
            <a:rPr lang="ja-JP" altLang="en-US" sz="1200" b="0" i="0" baseline="0">
              <a:solidFill>
                <a:schemeClr val="dk1"/>
              </a:solidFill>
              <a:effectLst/>
              <a:latin typeface="+mn-lt"/>
              <a:ea typeface="+mn-ea"/>
              <a:cs typeface="+mn-cs"/>
            </a:rPr>
            <a:t>事務事業等の見直しを</a:t>
          </a:r>
          <a:r>
            <a:rPr lang="ja-JP" altLang="ja-JP" sz="1200" b="0" i="0" baseline="0">
              <a:solidFill>
                <a:schemeClr val="dk1"/>
              </a:solidFill>
              <a:effectLst/>
              <a:latin typeface="+mn-lt"/>
              <a:ea typeface="+mn-ea"/>
              <a:cs typeface="+mn-cs"/>
            </a:rPr>
            <a:t>進めるなど、</a:t>
          </a:r>
          <a:r>
            <a:rPr lang="ja-JP" altLang="en-US" sz="1200" b="0" i="0" baseline="0">
              <a:solidFill>
                <a:schemeClr val="dk1"/>
              </a:solidFill>
              <a:effectLst/>
              <a:latin typeface="+mn-lt"/>
              <a:ea typeface="+mn-ea"/>
              <a:cs typeface="+mn-cs"/>
            </a:rPr>
            <a:t>行政の</a:t>
          </a:r>
          <a:r>
            <a:rPr lang="ja-JP" altLang="ja-JP" sz="1200" b="0" i="0" baseline="0">
              <a:solidFill>
                <a:schemeClr val="dk1"/>
              </a:solidFill>
              <a:effectLst/>
              <a:latin typeface="+mn-lt"/>
              <a:ea typeface="+mn-ea"/>
              <a:cs typeface="+mn-cs"/>
            </a:rPr>
            <a:t>効率化を図り経常経費削減に努める。</a:t>
          </a:r>
          <a:endParaRPr lang="ja-JP" altLang="ja-JP" sz="12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73152</xdr:rowOff>
    </xdr:from>
    <xdr:to>
      <xdr:col>7</xdr:col>
      <xdr:colOff>152400</xdr:colOff>
      <xdr:row>65</xdr:row>
      <xdr:rowOff>56134</xdr:rowOff>
    </xdr:to>
    <xdr:cxnSp macro="">
      <xdr:nvCxnSpPr>
        <xdr:cNvPr id="129" name="直線コネクタ 128"/>
        <xdr:cNvCxnSpPr/>
      </xdr:nvCxnSpPr>
      <xdr:spPr>
        <a:xfrm>
          <a:off x="4114800" y="11045952"/>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63009</xdr:rowOff>
    </xdr:from>
    <xdr:ext cx="762000" cy="259045"/>
    <xdr:sp macro="" textlink="">
      <xdr:nvSpPr>
        <xdr:cNvPr id="130" name="財政構造の弾力性平均値テキスト"/>
        <xdr:cNvSpPr txBox="1"/>
      </xdr:nvSpPr>
      <xdr:spPr>
        <a:xfrm>
          <a:off x="5041900" y="10864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73152</xdr:rowOff>
    </xdr:from>
    <xdr:to>
      <xdr:col>6</xdr:col>
      <xdr:colOff>0</xdr:colOff>
      <xdr:row>65</xdr:row>
      <xdr:rowOff>17526</xdr:rowOff>
    </xdr:to>
    <xdr:cxnSp macro="">
      <xdr:nvCxnSpPr>
        <xdr:cNvPr id="132" name="直線コネクタ 131"/>
        <xdr:cNvCxnSpPr/>
      </xdr:nvCxnSpPr>
      <xdr:spPr>
        <a:xfrm flipV="1">
          <a:off x="3225800" y="1104595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160020</xdr:rowOff>
    </xdr:from>
    <xdr:to>
      <xdr:col>4</xdr:col>
      <xdr:colOff>482600</xdr:colOff>
      <xdr:row>65</xdr:row>
      <xdr:rowOff>17526</xdr:rowOff>
    </xdr:to>
    <xdr:cxnSp macro="">
      <xdr:nvCxnSpPr>
        <xdr:cNvPr id="135" name="直線コネクタ 134"/>
        <xdr:cNvCxnSpPr/>
      </xdr:nvCxnSpPr>
      <xdr:spPr>
        <a:xfrm>
          <a:off x="2336800" y="111328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37" name="テキスト ボックス 136"/>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63500</xdr:rowOff>
    </xdr:from>
    <xdr:to>
      <xdr:col>3</xdr:col>
      <xdr:colOff>279400</xdr:colOff>
      <xdr:row>64</xdr:row>
      <xdr:rowOff>160020</xdr:rowOff>
    </xdr:to>
    <xdr:cxnSp macro="">
      <xdr:nvCxnSpPr>
        <xdr:cNvPr id="138" name="直線コネクタ 137"/>
        <xdr:cNvCxnSpPr/>
      </xdr:nvCxnSpPr>
      <xdr:spPr>
        <a:xfrm>
          <a:off x="1447800" y="110363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5334</xdr:rowOff>
    </xdr:from>
    <xdr:to>
      <xdr:col>7</xdr:col>
      <xdr:colOff>203200</xdr:colOff>
      <xdr:row>65</xdr:row>
      <xdr:rowOff>106934</xdr:rowOff>
    </xdr:to>
    <xdr:sp macro="" textlink="">
      <xdr:nvSpPr>
        <xdr:cNvPr id="148" name="円/楕円 147"/>
        <xdr:cNvSpPr/>
      </xdr:nvSpPr>
      <xdr:spPr>
        <a:xfrm>
          <a:off x="49022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148861</xdr:rowOff>
    </xdr:from>
    <xdr:ext cx="762000" cy="259045"/>
    <xdr:sp macro="" textlink="">
      <xdr:nvSpPr>
        <xdr:cNvPr id="149" name="財政構造の弾力性該当値テキスト"/>
        <xdr:cNvSpPr txBox="1"/>
      </xdr:nvSpPr>
      <xdr:spPr>
        <a:xfrm>
          <a:off x="5041900" y="1112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22352</xdr:rowOff>
    </xdr:from>
    <xdr:to>
      <xdr:col>6</xdr:col>
      <xdr:colOff>50800</xdr:colOff>
      <xdr:row>64</xdr:row>
      <xdr:rowOff>123952</xdr:rowOff>
    </xdr:to>
    <xdr:sp macro="" textlink="">
      <xdr:nvSpPr>
        <xdr:cNvPr id="150" name="円/楕円 149"/>
        <xdr:cNvSpPr/>
      </xdr:nvSpPr>
      <xdr:spPr>
        <a:xfrm>
          <a:off x="4064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108729</xdr:rowOff>
    </xdr:from>
    <xdr:ext cx="736600" cy="259045"/>
    <xdr:sp macro="" textlink="">
      <xdr:nvSpPr>
        <xdr:cNvPr id="151" name="テキスト ボックス 150"/>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138176</xdr:rowOff>
    </xdr:from>
    <xdr:to>
      <xdr:col>4</xdr:col>
      <xdr:colOff>533400</xdr:colOff>
      <xdr:row>65</xdr:row>
      <xdr:rowOff>68326</xdr:rowOff>
    </xdr:to>
    <xdr:sp macro="" textlink="">
      <xdr:nvSpPr>
        <xdr:cNvPr id="152" name="円/楕円 151"/>
        <xdr:cNvSpPr/>
      </xdr:nvSpPr>
      <xdr:spPr>
        <a:xfrm>
          <a:off x="3175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53103</xdr:rowOff>
    </xdr:from>
    <xdr:ext cx="762000" cy="259045"/>
    <xdr:sp macro="" textlink="">
      <xdr:nvSpPr>
        <xdr:cNvPr id="153" name="テキスト ボックス 152"/>
        <xdr:cNvSpPr txBox="1"/>
      </xdr:nvSpPr>
      <xdr:spPr>
        <a:xfrm>
          <a:off x="2844800" y="111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109220</xdr:rowOff>
    </xdr:from>
    <xdr:to>
      <xdr:col>3</xdr:col>
      <xdr:colOff>330200</xdr:colOff>
      <xdr:row>65</xdr:row>
      <xdr:rowOff>39370</xdr:rowOff>
    </xdr:to>
    <xdr:sp macro="" textlink="">
      <xdr:nvSpPr>
        <xdr:cNvPr id="154" name="円/楕円 153"/>
        <xdr:cNvSpPr/>
      </xdr:nvSpPr>
      <xdr:spPr>
        <a:xfrm>
          <a:off x="2286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24147</xdr:rowOff>
    </xdr:from>
    <xdr:ext cx="762000" cy="259045"/>
    <xdr:sp macro="" textlink="">
      <xdr:nvSpPr>
        <xdr:cNvPr id="155" name="テキスト ボックス 154"/>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12700</xdr:rowOff>
    </xdr:from>
    <xdr:to>
      <xdr:col>2</xdr:col>
      <xdr:colOff>127000</xdr:colOff>
      <xdr:row>64</xdr:row>
      <xdr:rowOff>114300</xdr:rowOff>
    </xdr:to>
    <xdr:sp macro="" textlink="">
      <xdr:nvSpPr>
        <xdr:cNvPr id="156" name="円/楕円 155"/>
        <xdr:cNvSpPr/>
      </xdr:nvSpPr>
      <xdr:spPr>
        <a:xfrm>
          <a:off x="1397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99077</xdr:rowOff>
    </xdr:from>
    <xdr:ext cx="762000" cy="259045"/>
    <xdr:sp macro="" textlink="">
      <xdr:nvSpPr>
        <xdr:cNvPr id="157" name="テキスト ボックス 156"/>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[101,742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114,228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人件費の削減等、行財政改革の推進により、平成</a:t>
          </a:r>
          <a:r>
            <a:rPr lang="en-US" altLang="ja-JP" sz="1300" b="0" i="0" baseline="0">
              <a:solidFill>
                <a:schemeClr val="dk1"/>
              </a:solidFill>
              <a:effectLst/>
              <a:latin typeface="+mn-lt"/>
              <a:ea typeface="+mn-ea"/>
              <a:cs typeface="+mn-cs"/>
            </a:rPr>
            <a:t>23</a:t>
          </a:r>
          <a:r>
            <a:rPr lang="ja-JP" altLang="ja-JP" sz="1300" b="0" i="0" baseline="0">
              <a:solidFill>
                <a:schemeClr val="dk1"/>
              </a:solidFill>
              <a:effectLst/>
              <a:latin typeface="+mn-lt"/>
              <a:ea typeface="+mn-ea"/>
              <a:cs typeface="+mn-cs"/>
            </a:rPr>
            <a:t>年度決算以降、類似団体比で約</a:t>
          </a:r>
          <a:r>
            <a:rPr lang="en-US" altLang="ja-JP" sz="1300" b="0" i="0" baseline="0">
              <a:solidFill>
                <a:schemeClr val="dk1"/>
              </a:solidFill>
              <a:effectLst/>
              <a:latin typeface="+mn-lt"/>
              <a:ea typeface="+mn-ea"/>
              <a:cs typeface="+mn-cs"/>
            </a:rPr>
            <a:t>5</a:t>
          </a:r>
          <a:r>
            <a:rPr lang="ja-JP" altLang="ja-JP" sz="1300" b="0" i="0" baseline="0">
              <a:solidFill>
                <a:schemeClr val="dk1"/>
              </a:solidFill>
              <a:effectLst/>
              <a:latin typeface="+mn-lt"/>
              <a:ea typeface="+mn-ea"/>
              <a:cs typeface="+mn-cs"/>
            </a:rPr>
            <a:t>％から</a:t>
          </a:r>
          <a:r>
            <a:rPr lang="en-US" altLang="ja-JP" sz="1300" b="0" i="0" baseline="0">
              <a:solidFill>
                <a:schemeClr val="dk1"/>
              </a:solidFill>
              <a:effectLst/>
              <a:latin typeface="+mn-lt"/>
              <a:ea typeface="+mn-ea"/>
              <a:cs typeface="+mn-cs"/>
            </a:rPr>
            <a:t>10</a:t>
          </a:r>
          <a:r>
            <a:rPr lang="ja-JP" altLang="ja-JP" sz="1300" b="0" i="0" baseline="0">
              <a:solidFill>
                <a:schemeClr val="dk1"/>
              </a:solidFill>
              <a:effectLst/>
              <a:latin typeface="+mn-lt"/>
              <a:ea typeface="+mn-ea"/>
              <a:cs typeface="+mn-cs"/>
            </a:rPr>
            <a:t>％程度低い傾向にある。</a:t>
          </a:r>
          <a:endParaRPr lang="ja-JP" altLang="ja-JP" sz="1300">
            <a:effectLst/>
          </a:endParaRPr>
        </a:p>
        <a:p>
          <a:pPr rtl="0" eaLnBrk="1" fontAlgn="auto" latinLnBrk="0" hangingPunct="1"/>
          <a:r>
            <a:rPr lang="ja-JP" altLang="en-US" sz="1300" b="0" i="0" baseline="0">
              <a:solidFill>
                <a:schemeClr val="dk1"/>
              </a:solidFill>
              <a:effectLst/>
              <a:latin typeface="+mn-lt"/>
              <a:ea typeface="+mn-ea"/>
              <a:cs typeface="+mn-cs"/>
            </a:rPr>
            <a:t>　平成</a:t>
          </a:r>
          <a:r>
            <a:rPr lang="en-US" altLang="ja-JP" sz="1300" b="0" i="0" baseline="0">
              <a:solidFill>
                <a:schemeClr val="dk1"/>
              </a:solidFill>
              <a:effectLst/>
              <a:latin typeface="+mn-lt"/>
              <a:ea typeface="+mn-ea"/>
              <a:cs typeface="+mn-cs"/>
            </a:rPr>
            <a:t>28</a:t>
          </a:r>
          <a:r>
            <a:rPr lang="ja-JP" altLang="en-US" sz="1300" b="0" i="0" baseline="0">
              <a:solidFill>
                <a:schemeClr val="dk1"/>
              </a:solidFill>
              <a:effectLst/>
              <a:latin typeface="+mn-lt"/>
              <a:ea typeface="+mn-ea"/>
              <a:cs typeface="+mn-cs"/>
            </a:rPr>
            <a:t>年度は、</a:t>
          </a:r>
          <a:r>
            <a:rPr lang="ja-JP" altLang="ja-JP" sz="1300" b="0" i="0" baseline="0">
              <a:solidFill>
                <a:schemeClr val="dk1"/>
              </a:solidFill>
              <a:effectLst/>
              <a:latin typeface="+mn-lt"/>
              <a:ea typeface="+mn-ea"/>
              <a:cs typeface="+mn-cs"/>
            </a:rPr>
            <a:t>前年度</a:t>
          </a:r>
          <a:r>
            <a:rPr lang="ja-JP" altLang="en-US" sz="1300" b="0" i="0" baseline="0">
              <a:solidFill>
                <a:schemeClr val="dk1"/>
              </a:solidFill>
              <a:effectLst/>
              <a:latin typeface="+mn-lt"/>
              <a:ea typeface="+mn-ea"/>
              <a:cs typeface="+mn-cs"/>
            </a:rPr>
            <a:t>において</a:t>
          </a:r>
          <a:r>
            <a:rPr lang="ja-JP" altLang="ja-JP" sz="1300" b="0" i="0" baseline="0">
              <a:solidFill>
                <a:schemeClr val="dk1"/>
              </a:solidFill>
              <a:effectLst/>
              <a:latin typeface="+mn-lt"/>
              <a:ea typeface="+mn-ea"/>
              <a:cs typeface="+mn-cs"/>
            </a:rPr>
            <a:t>マイナンバー制度へのシステム対応や</a:t>
          </a:r>
          <a:r>
            <a:rPr lang="en-US" altLang="ja-JP" sz="1300" b="0" i="0" baseline="0">
              <a:solidFill>
                <a:schemeClr val="dk1"/>
              </a:solidFill>
              <a:effectLst/>
              <a:latin typeface="+mn-lt"/>
              <a:ea typeface="+mn-ea"/>
              <a:cs typeface="+mn-cs"/>
            </a:rPr>
            <a:t>PCB</a:t>
          </a:r>
          <a:r>
            <a:rPr lang="ja-JP" altLang="ja-JP" sz="1300" b="0" i="0" baseline="0">
              <a:solidFill>
                <a:schemeClr val="dk1"/>
              </a:solidFill>
              <a:effectLst/>
              <a:latin typeface="+mn-lt"/>
              <a:ea typeface="+mn-ea"/>
              <a:cs typeface="+mn-cs"/>
            </a:rPr>
            <a:t>廃棄</a:t>
          </a:r>
          <a:r>
            <a:rPr lang="ja-JP" altLang="en-US" sz="1300" b="0" i="0" baseline="0">
              <a:solidFill>
                <a:schemeClr val="dk1"/>
              </a:solidFill>
              <a:effectLst/>
              <a:latin typeface="+mn-lt"/>
              <a:ea typeface="+mn-ea"/>
              <a:cs typeface="+mn-cs"/>
            </a:rPr>
            <a:t>物の</a:t>
          </a:r>
          <a:r>
            <a:rPr lang="ja-JP" altLang="ja-JP" sz="1300" b="0" i="0" baseline="0">
              <a:solidFill>
                <a:schemeClr val="dk1"/>
              </a:solidFill>
              <a:effectLst/>
              <a:latin typeface="+mn-lt"/>
              <a:ea typeface="+mn-ea"/>
              <a:cs typeface="+mn-cs"/>
            </a:rPr>
            <a:t>処分</a:t>
          </a:r>
          <a:r>
            <a:rPr lang="ja-JP" altLang="en-US" sz="1300" b="0" i="0" baseline="0">
              <a:solidFill>
                <a:schemeClr val="dk1"/>
              </a:solidFill>
              <a:effectLst/>
              <a:latin typeface="+mn-lt"/>
              <a:ea typeface="+mn-ea"/>
              <a:cs typeface="+mn-cs"/>
            </a:rPr>
            <a:t>等が完了したことなどから減少している。</a:t>
          </a:r>
          <a:endParaRPr lang="ja-JP" altLang="ja-JP" sz="1300">
            <a:effectLst/>
          </a:endParaRPr>
        </a:p>
        <a:p>
          <a:pPr rtl="0"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今後も適正な定員管理等により、現在の水準を維持するように努める。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2057</xdr:rowOff>
    </xdr:from>
    <xdr:to>
      <xdr:col>7</xdr:col>
      <xdr:colOff>152400</xdr:colOff>
      <xdr:row>81</xdr:row>
      <xdr:rowOff>13957</xdr:rowOff>
    </xdr:to>
    <xdr:cxnSp macro="">
      <xdr:nvCxnSpPr>
        <xdr:cNvPr id="190" name="直線コネクタ 189"/>
        <xdr:cNvCxnSpPr/>
      </xdr:nvCxnSpPr>
      <xdr:spPr>
        <a:xfrm flipV="1">
          <a:off x="4114800" y="13889507"/>
          <a:ext cx="838200" cy="1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158285</xdr:rowOff>
    </xdr:from>
    <xdr:ext cx="762000" cy="259045"/>
    <xdr:sp macro="" textlink="">
      <xdr:nvSpPr>
        <xdr:cNvPr id="191" name="人件費・物件費等の状況平均値テキスト"/>
        <xdr:cNvSpPr txBox="1"/>
      </xdr:nvSpPr>
      <xdr:spPr>
        <a:xfrm>
          <a:off x="5041900" y="13874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8124</xdr:rowOff>
    </xdr:from>
    <xdr:to>
      <xdr:col>6</xdr:col>
      <xdr:colOff>0</xdr:colOff>
      <xdr:row>81</xdr:row>
      <xdr:rowOff>13957</xdr:rowOff>
    </xdr:to>
    <xdr:cxnSp macro="">
      <xdr:nvCxnSpPr>
        <xdr:cNvPr id="193" name="直線コネクタ 192"/>
        <xdr:cNvCxnSpPr/>
      </xdr:nvCxnSpPr>
      <xdr:spPr>
        <a:xfrm>
          <a:off x="3225800" y="13895574"/>
          <a:ext cx="889000" cy="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70590</xdr:rowOff>
    </xdr:from>
    <xdr:ext cx="736600" cy="259045"/>
    <xdr:sp macro="" textlink="">
      <xdr:nvSpPr>
        <xdr:cNvPr id="195" name="テキスト ボックス 194"/>
        <xdr:cNvSpPr txBox="1"/>
      </xdr:nvSpPr>
      <xdr:spPr>
        <a:xfrm>
          <a:off x="3733800" y="13958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154984</xdr:rowOff>
    </xdr:from>
    <xdr:to>
      <xdr:col>4</xdr:col>
      <xdr:colOff>482600</xdr:colOff>
      <xdr:row>81</xdr:row>
      <xdr:rowOff>8124</xdr:rowOff>
    </xdr:to>
    <xdr:cxnSp macro="">
      <xdr:nvCxnSpPr>
        <xdr:cNvPr id="196" name="直線コネクタ 195"/>
        <xdr:cNvCxnSpPr/>
      </xdr:nvCxnSpPr>
      <xdr:spPr>
        <a:xfrm>
          <a:off x="2336800" y="13870984"/>
          <a:ext cx="889000" cy="2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92119</xdr:rowOff>
    </xdr:from>
    <xdr:ext cx="762000" cy="259045"/>
    <xdr:sp macro="" textlink="">
      <xdr:nvSpPr>
        <xdr:cNvPr id="198" name="テキスト ボックス 197"/>
        <xdr:cNvSpPr txBox="1"/>
      </xdr:nvSpPr>
      <xdr:spPr>
        <a:xfrm>
          <a:off x="2844800" y="139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154984</xdr:rowOff>
    </xdr:from>
    <xdr:to>
      <xdr:col>3</xdr:col>
      <xdr:colOff>279400</xdr:colOff>
      <xdr:row>80</xdr:row>
      <xdr:rowOff>168222</xdr:rowOff>
    </xdr:to>
    <xdr:cxnSp macro="">
      <xdr:nvCxnSpPr>
        <xdr:cNvPr id="199" name="直線コネクタ 198"/>
        <xdr:cNvCxnSpPr/>
      </xdr:nvCxnSpPr>
      <xdr:spPr>
        <a:xfrm flipV="1">
          <a:off x="1447800" y="13870984"/>
          <a:ext cx="889000" cy="1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70634</xdr:rowOff>
    </xdr:from>
    <xdr:ext cx="762000" cy="259045"/>
    <xdr:sp macro="" textlink="">
      <xdr:nvSpPr>
        <xdr:cNvPr id="201" name="テキスト ボックス 200"/>
        <xdr:cNvSpPr txBox="1"/>
      </xdr:nvSpPr>
      <xdr:spPr>
        <a:xfrm>
          <a:off x="1955800" y="139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72671</xdr:rowOff>
    </xdr:from>
    <xdr:ext cx="762000" cy="259045"/>
    <xdr:sp macro="" textlink="">
      <xdr:nvSpPr>
        <xdr:cNvPr id="203" name="テキスト ボックス 202"/>
        <xdr:cNvSpPr txBox="1"/>
      </xdr:nvSpPr>
      <xdr:spPr>
        <a:xfrm>
          <a:off x="1066800" y="139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122707</xdr:rowOff>
    </xdr:from>
    <xdr:to>
      <xdr:col>7</xdr:col>
      <xdr:colOff>203200</xdr:colOff>
      <xdr:row>81</xdr:row>
      <xdr:rowOff>52857</xdr:rowOff>
    </xdr:to>
    <xdr:sp macro="" textlink="">
      <xdr:nvSpPr>
        <xdr:cNvPr id="209" name="円/楕円 208"/>
        <xdr:cNvSpPr/>
      </xdr:nvSpPr>
      <xdr:spPr>
        <a:xfrm>
          <a:off x="4902200" y="1383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43984</xdr:rowOff>
    </xdr:from>
    <xdr:ext cx="762000" cy="259045"/>
    <xdr:sp macro="" textlink="">
      <xdr:nvSpPr>
        <xdr:cNvPr id="210" name="人件費・物件費等の状況該当値テキスト"/>
        <xdr:cNvSpPr txBox="1"/>
      </xdr:nvSpPr>
      <xdr:spPr>
        <a:xfrm>
          <a:off x="5041900" y="13759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101,742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134607</xdr:rowOff>
    </xdr:from>
    <xdr:to>
      <xdr:col>6</xdr:col>
      <xdr:colOff>50800</xdr:colOff>
      <xdr:row>81</xdr:row>
      <xdr:rowOff>64757</xdr:rowOff>
    </xdr:to>
    <xdr:sp macro="" textlink="">
      <xdr:nvSpPr>
        <xdr:cNvPr id="211" name="円/楕円 210"/>
        <xdr:cNvSpPr/>
      </xdr:nvSpPr>
      <xdr:spPr>
        <a:xfrm>
          <a:off x="4064000" y="1385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74934</xdr:rowOff>
    </xdr:from>
    <xdr:ext cx="736600" cy="259045"/>
    <xdr:sp macro="" textlink="">
      <xdr:nvSpPr>
        <xdr:cNvPr id="212" name="テキスト ボックス 211"/>
        <xdr:cNvSpPr txBox="1"/>
      </xdr:nvSpPr>
      <xdr:spPr>
        <a:xfrm>
          <a:off x="3733800" y="13619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104,208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128774</xdr:rowOff>
    </xdr:from>
    <xdr:to>
      <xdr:col>4</xdr:col>
      <xdr:colOff>533400</xdr:colOff>
      <xdr:row>81</xdr:row>
      <xdr:rowOff>58924</xdr:rowOff>
    </xdr:to>
    <xdr:sp macro="" textlink="">
      <xdr:nvSpPr>
        <xdr:cNvPr id="213" name="円/楕円 212"/>
        <xdr:cNvSpPr/>
      </xdr:nvSpPr>
      <xdr:spPr>
        <a:xfrm>
          <a:off x="3175000" y="1384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69101</xdr:rowOff>
    </xdr:from>
    <xdr:ext cx="762000" cy="259045"/>
    <xdr:sp macro="" textlink="">
      <xdr:nvSpPr>
        <xdr:cNvPr id="214" name="テキスト ボックス 213"/>
        <xdr:cNvSpPr txBox="1"/>
      </xdr:nvSpPr>
      <xdr:spPr>
        <a:xfrm>
          <a:off x="2844800" y="1361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102,999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104184</xdr:rowOff>
    </xdr:from>
    <xdr:to>
      <xdr:col>3</xdr:col>
      <xdr:colOff>330200</xdr:colOff>
      <xdr:row>81</xdr:row>
      <xdr:rowOff>34334</xdr:rowOff>
    </xdr:to>
    <xdr:sp macro="" textlink="">
      <xdr:nvSpPr>
        <xdr:cNvPr id="215" name="円/楕円 214"/>
        <xdr:cNvSpPr/>
      </xdr:nvSpPr>
      <xdr:spPr>
        <a:xfrm>
          <a:off x="2286000" y="1382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44511</xdr:rowOff>
    </xdr:from>
    <xdr:ext cx="762000" cy="259045"/>
    <xdr:sp macro="" textlink="">
      <xdr:nvSpPr>
        <xdr:cNvPr id="216" name="テキスト ボックス 215"/>
        <xdr:cNvSpPr txBox="1"/>
      </xdr:nvSpPr>
      <xdr:spPr>
        <a:xfrm>
          <a:off x="1955800" y="1358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97,904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117422</xdr:rowOff>
    </xdr:from>
    <xdr:to>
      <xdr:col>2</xdr:col>
      <xdr:colOff>127000</xdr:colOff>
      <xdr:row>81</xdr:row>
      <xdr:rowOff>47572</xdr:rowOff>
    </xdr:to>
    <xdr:sp macro="" textlink="">
      <xdr:nvSpPr>
        <xdr:cNvPr id="217" name="円/楕円 216"/>
        <xdr:cNvSpPr/>
      </xdr:nvSpPr>
      <xdr:spPr>
        <a:xfrm>
          <a:off x="1397000" y="1383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57749</xdr:rowOff>
    </xdr:from>
    <xdr:ext cx="762000" cy="259045"/>
    <xdr:sp macro="" textlink="">
      <xdr:nvSpPr>
        <xdr:cNvPr id="218" name="テキスト ボックス 217"/>
        <xdr:cNvSpPr txBox="1"/>
      </xdr:nvSpPr>
      <xdr:spPr>
        <a:xfrm>
          <a:off x="1066800" y="136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100,647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給料表の</a:t>
          </a:r>
          <a:r>
            <a:rPr kumimoji="1" lang="en-US" altLang="ja-JP" sz="1300">
              <a:solidFill>
                <a:schemeClr val="dk1"/>
              </a:solidFill>
              <a:effectLst/>
              <a:latin typeface="+mn-lt"/>
              <a:ea typeface="+mn-ea"/>
              <a:cs typeface="+mn-cs"/>
            </a:rPr>
            <a:t>6</a:t>
          </a:r>
          <a:r>
            <a:rPr kumimoji="1" lang="ja-JP" altLang="ja-JP" sz="1300">
              <a:solidFill>
                <a:schemeClr val="dk1"/>
              </a:solidFill>
              <a:effectLst/>
              <a:latin typeface="+mn-lt"/>
              <a:ea typeface="+mn-ea"/>
              <a:cs typeface="+mn-cs"/>
            </a:rPr>
            <a:t>級制での運用等により、全国平均より低い数値で推移している。</a:t>
          </a:r>
          <a:endParaRPr lang="ja-JP" altLang="ja-JP" sz="1300">
            <a:effectLst/>
          </a:endParaRPr>
        </a:p>
        <a:p>
          <a:pPr rtl="0"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24</a:t>
          </a:r>
          <a:r>
            <a:rPr lang="ja-JP" altLang="ja-JP" sz="1300" b="0" i="0" baseline="0">
              <a:solidFill>
                <a:schemeClr val="dk1"/>
              </a:solidFill>
              <a:effectLst/>
              <a:latin typeface="+mn-lt"/>
              <a:ea typeface="+mn-ea"/>
              <a:cs typeface="+mn-cs"/>
            </a:rPr>
            <a:t>年度については、国家公務員の時限的な給与改定特例法による措置のため、国の水準が</a:t>
          </a:r>
          <a:r>
            <a:rPr lang="en-US" altLang="ja-JP" sz="1300" b="0" i="0" baseline="0">
              <a:solidFill>
                <a:schemeClr val="dk1"/>
              </a:solidFill>
              <a:effectLst/>
              <a:latin typeface="+mn-lt"/>
              <a:ea typeface="+mn-ea"/>
              <a:cs typeface="+mn-cs"/>
            </a:rPr>
            <a:t>7</a:t>
          </a:r>
          <a:r>
            <a:rPr lang="ja-JP" altLang="ja-JP" sz="1300" b="0" i="0" baseline="0">
              <a:solidFill>
                <a:schemeClr val="dk1"/>
              </a:solidFill>
              <a:effectLst/>
              <a:latin typeface="+mn-lt"/>
              <a:ea typeface="+mn-ea"/>
              <a:cs typeface="+mn-cs"/>
            </a:rPr>
            <a:t>％程度下落したためで、特例措置がないとした場合の値は</a:t>
          </a:r>
          <a:r>
            <a:rPr lang="en-US" altLang="ja-JP" sz="1300" b="0" i="0" baseline="0">
              <a:solidFill>
                <a:schemeClr val="dk1"/>
              </a:solidFill>
              <a:effectLst/>
              <a:latin typeface="+mn-lt"/>
              <a:ea typeface="+mn-ea"/>
              <a:cs typeface="+mn-cs"/>
            </a:rPr>
            <a:t>92.5</a:t>
          </a:r>
          <a:r>
            <a:rPr lang="ja-JP" altLang="ja-JP" sz="1300" b="0" i="0" baseline="0">
              <a:solidFill>
                <a:schemeClr val="dk1"/>
              </a:solidFill>
              <a:effectLst/>
              <a:latin typeface="+mn-lt"/>
              <a:ea typeface="+mn-ea"/>
              <a:cs typeface="+mn-cs"/>
            </a:rPr>
            <a:t>とな</a:t>
          </a:r>
          <a:r>
            <a:rPr lang="ja-JP" altLang="en-US" sz="1300" b="0" i="0" baseline="0">
              <a:solidFill>
                <a:schemeClr val="dk1"/>
              </a:solidFill>
              <a:effectLst/>
              <a:latin typeface="+mn-lt"/>
              <a:ea typeface="+mn-ea"/>
              <a:cs typeface="+mn-cs"/>
            </a:rPr>
            <a:t>る。</a:t>
          </a:r>
          <a:endParaRPr lang="en-US" altLang="ja-JP" sz="1300" b="0" i="0" baseline="0">
            <a:solidFill>
              <a:schemeClr val="dk1"/>
            </a:solidFill>
            <a:effectLst/>
            <a:latin typeface="+mn-lt"/>
            <a:ea typeface="+mn-ea"/>
            <a:cs typeface="+mn-cs"/>
          </a:endParaRPr>
        </a:p>
        <a:p>
          <a:pPr rtl="0"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実質的には毎年ほぼ同程度の水準で推移して</a:t>
          </a:r>
          <a:r>
            <a:rPr lang="ja-JP" altLang="en-US" sz="1300" b="0" i="0" baseline="0">
              <a:solidFill>
                <a:schemeClr val="dk1"/>
              </a:solidFill>
              <a:effectLst/>
              <a:latin typeface="+mn-lt"/>
              <a:ea typeface="+mn-ea"/>
              <a:cs typeface="+mn-cs"/>
            </a:rPr>
            <a:t>きていたものの、</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a:t>
          </a:r>
          <a:r>
            <a:rPr kumimoji="1" lang="ja-JP" altLang="en-US" sz="1300">
              <a:solidFill>
                <a:schemeClr val="dk1"/>
              </a:solidFill>
              <a:effectLst/>
              <a:latin typeface="+mn-lt"/>
              <a:ea typeface="+mn-ea"/>
              <a:cs typeface="+mn-cs"/>
            </a:rPr>
            <a:t>職員の年齢構成の変動</a:t>
          </a:r>
          <a:r>
            <a:rPr kumimoji="1" lang="ja-JP" altLang="ja-JP" sz="1300">
              <a:solidFill>
                <a:schemeClr val="dk1"/>
              </a:solidFill>
              <a:effectLst/>
              <a:latin typeface="+mn-lt"/>
              <a:ea typeface="+mn-ea"/>
              <a:cs typeface="+mn-cs"/>
            </a:rPr>
            <a:t>により</a:t>
          </a:r>
          <a:r>
            <a:rPr kumimoji="1" lang="ja-JP" altLang="en-US" sz="1300">
              <a:solidFill>
                <a:schemeClr val="dk1"/>
              </a:solidFill>
              <a:effectLst/>
              <a:latin typeface="+mn-lt"/>
              <a:ea typeface="+mn-ea"/>
              <a:cs typeface="+mn-cs"/>
            </a:rPr>
            <a:t>増加している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88</xdr:row>
      <xdr:rowOff>114905</xdr:rowOff>
    </xdr:to>
    <xdr:cxnSp macro="">
      <xdr:nvCxnSpPr>
        <xdr:cNvPr id="249" name="直線コネクタ 248"/>
        <xdr:cNvCxnSpPr/>
      </xdr:nvCxnSpPr>
      <xdr:spPr>
        <a:xfrm flipV="1">
          <a:off x="17018000" y="1375470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86982</xdr:rowOff>
    </xdr:from>
    <xdr:ext cx="762000" cy="259045"/>
    <xdr:sp macro="" textlink="">
      <xdr:nvSpPr>
        <xdr:cNvPr id="250" name="給与水準   （国との比較）最小値テキスト"/>
        <xdr:cNvSpPr txBox="1"/>
      </xdr:nvSpPr>
      <xdr:spPr>
        <a:xfrm>
          <a:off x="17106900" y="1517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88</xdr:row>
      <xdr:rowOff>114905</xdr:rowOff>
    </xdr:from>
    <xdr:to>
      <xdr:col>24</xdr:col>
      <xdr:colOff>647700</xdr:colOff>
      <xdr:row>88</xdr:row>
      <xdr:rowOff>114905</xdr:rowOff>
    </xdr:to>
    <xdr:cxnSp macro="">
      <xdr:nvCxnSpPr>
        <xdr:cNvPr id="251" name="直線コネクタ 250"/>
        <xdr:cNvCxnSpPr/>
      </xdr:nvCxnSpPr>
      <xdr:spPr>
        <a:xfrm>
          <a:off x="16929100" y="1520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2"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3" name="直線コネクタ 252"/>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29029</xdr:rowOff>
    </xdr:from>
    <xdr:to>
      <xdr:col>24</xdr:col>
      <xdr:colOff>558800</xdr:colOff>
      <xdr:row>83</xdr:row>
      <xdr:rowOff>29936</xdr:rowOff>
    </xdr:to>
    <xdr:cxnSp macro="">
      <xdr:nvCxnSpPr>
        <xdr:cNvPr id="254" name="直線コネクタ 253"/>
        <xdr:cNvCxnSpPr/>
      </xdr:nvCxnSpPr>
      <xdr:spPr>
        <a:xfrm>
          <a:off x="16179800" y="14087929"/>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101495</xdr:rowOff>
    </xdr:from>
    <xdr:ext cx="762000" cy="259045"/>
    <xdr:sp macro="" textlink="">
      <xdr:nvSpPr>
        <xdr:cNvPr id="255" name="給与水準   （国との比較）平均値テキスト"/>
        <xdr:cNvSpPr txBox="1"/>
      </xdr:nvSpPr>
      <xdr:spPr>
        <a:xfrm>
          <a:off x="17106900" y="1450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6" name="フローチャート : 判断 255"/>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17538</xdr:rowOff>
    </xdr:from>
    <xdr:to>
      <xdr:col>23</xdr:col>
      <xdr:colOff>406400</xdr:colOff>
      <xdr:row>82</xdr:row>
      <xdr:rowOff>29029</xdr:rowOff>
    </xdr:to>
    <xdr:cxnSp macro="">
      <xdr:nvCxnSpPr>
        <xdr:cNvPr id="257" name="直線コネクタ 256"/>
        <xdr:cNvCxnSpPr/>
      </xdr:nvCxnSpPr>
      <xdr:spPr>
        <a:xfrm>
          <a:off x="15290800" y="1407643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117929</xdr:rowOff>
    </xdr:from>
    <xdr:to>
      <xdr:col>23</xdr:col>
      <xdr:colOff>457200</xdr:colOff>
      <xdr:row>85</xdr:row>
      <xdr:rowOff>48079</xdr:rowOff>
    </xdr:to>
    <xdr:sp macro="" textlink="">
      <xdr:nvSpPr>
        <xdr:cNvPr id="258" name="フローチャート : 判断 257"/>
        <xdr:cNvSpPr/>
      </xdr:nvSpPr>
      <xdr:spPr>
        <a:xfrm>
          <a:off x="16129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32856</xdr:rowOff>
    </xdr:from>
    <xdr:ext cx="736600" cy="259045"/>
    <xdr:sp macro="" textlink="">
      <xdr:nvSpPr>
        <xdr:cNvPr id="259" name="テキスト ボックス 258"/>
        <xdr:cNvSpPr txBox="1"/>
      </xdr:nvSpPr>
      <xdr:spPr>
        <a:xfrm>
          <a:off x="15798800" y="1460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131536</xdr:rowOff>
    </xdr:from>
    <xdr:to>
      <xdr:col>22</xdr:col>
      <xdr:colOff>203200</xdr:colOff>
      <xdr:row>82</xdr:row>
      <xdr:rowOff>17538</xdr:rowOff>
    </xdr:to>
    <xdr:cxnSp macro="">
      <xdr:nvCxnSpPr>
        <xdr:cNvPr id="260" name="直線コネクタ 259"/>
        <xdr:cNvCxnSpPr/>
      </xdr:nvCxnSpPr>
      <xdr:spPr>
        <a:xfrm>
          <a:off x="14401800" y="1401898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1" name="フローチャート : 判断 260"/>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2" name="テキスト ボックス 261"/>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131536</xdr:rowOff>
    </xdr:from>
    <xdr:to>
      <xdr:col>21</xdr:col>
      <xdr:colOff>0</xdr:colOff>
      <xdr:row>86</xdr:row>
      <xdr:rowOff>55638</xdr:rowOff>
    </xdr:to>
    <xdr:cxnSp macro="">
      <xdr:nvCxnSpPr>
        <xdr:cNvPr id="263" name="直線コネクタ 262"/>
        <xdr:cNvCxnSpPr/>
      </xdr:nvCxnSpPr>
      <xdr:spPr>
        <a:xfrm flipV="1">
          <a:off x="13512800" y="14018986"/>
          <a:ext cx="889000" cy="78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4" name="フローチャート : 判断 263"/>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146854</xdr:rowOff>
    </xdr:from>
    <xdr:ext cx="762000" cy="259045"/>
    <xdr:sp macro="" textlink="">
      <xdr:nvSpPr>
        <xdr:cNvPr id="265" name="テキスト ボックス 264"/>
        <xdr:cNvSpPr txBox="1"/>
      </xdr:nvSpPr>
      <xdr:spPr>
        <a:xfrm>
          <a:off x="14020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66" name="フローチャート : 判断 265"/>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67" name="テキスト ボックス 266"/>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150586</xdr:rowOff>
    </xdr:from>
    <xdr:to>
      <xdr:col>24</xdr:col>
      <xdr:colOff>609600</xdr:colOff>
      <xdr:row>83</xdr:row>
      <xdr:rowOff>80736</xdr:rowOff>
    </xdr:to>
    <xdr:sp macro="" textlink="">
      <xdr:nvSpPr>
        <xdr:cNvPr id="273" name="円/楕円 272"/>
        <xdr:cNvSpPr/>
      </xdr:nvSpPr>
      <xdr:spPr>
        <a:xfrm>
          <a:off x="169672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167113</xdr:rowOff>
    </xdr:from>
    <xdr:ext cx="762000" cy="259045"/>
    <xdr:sp macro="" textlink="">
      <xdr:nvSpPr>
        <xdr:cNvPr id="274" name="給与水準   （国との比較）該当値テキスト"/>
        <xdr:cNvSpPr txBox="1"/>
      </xdr:nvSpPr>
      <xdr:spPr>
        <a:xfrm>
          <a:off x="17106900" y="1405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149679</xdr:rowOff>
    </xdr:from>
    <xdr:to>
      <xdr:col>23</xdr:col>
      <xdr:colOff>457200</xdr:colOff>
      <xdr:row>82</xdr:row>
      <xdr:rowOff>79829</xdr:rowOff>
    </xdr:to>
    <xdr:sp macro="" textlink="">
      <xdr:nvSpPr>
        <xdr:cNvPr id="275" name="円/楕円 274"/>
        <xdr:cNvSpPr/>
      </xdr:nvSpPr>
      <xdr:spPr>
        <a:xfrm>
          <a:off x="16129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90006</xdr:rowOff>
    </xdr:from>
    <xdr:ext cx="736600" cy="259045"/>
    <xdr:sp macro="" textlink="">
      <xdr:nvSpPr>
        <xdr:cNvPr id="276" name="テキスト ボックス 275"/>
        <xdr:cNvSpPr txBox="1"/>
      </xdr:nvSpPr>
      <xdr:spPr>
        <a:xfrm>
          <a:off x="15798800" y="1380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138188</xdr:rowOff>
    </xdr:from>
    <xdr:to>
      <xdr:col>22</xdr:col>
      <xdr:colOff>254000</xdr:colOff>
      <xdr:row>82</xdr:row>
      <xdr:rowOff>68338</xdr:rowOff>
    </xdr:to>
    <xdr:sp macro="" textlink="">
      <xdr:nvSpPr>
        <xdr:cNvPr id="277" name="円/楕円 276"/>
        <xdr:cNvSpPr/>
      </xdr:nvSpPr>
      <xdr:spPr>
        <a:xfrm>
          <a:off x="15240000" y="1402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78515</xdr:rowOff>
    </xdr:from>
    <xdr:ext cx="762000" cy="259045"/>
    <xdr:sp macro="" textlink="">
      <xdr:nvSpPr>
        <xdr:cNvPr id="278" name="テキスト ボックス 277"/>
        <xdr:cNvSpPr txBox="1"/>
      </xdr:nvSpPr>
      <xdr:spPr>
        <a:xfrm>
          <a:off x="14909800" y="1379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80736</xdr:rowOff>
    </xdr:from>
    <xdr:to>
      <xdr:col>21</xdr:col>
      <xdr:colOff>50800</xdr:colOff>
      <xdr:row>82</xdr:row>
      <xdr:rowOff>10886</xdr:rowOff>
    </xdr:to>
    <xdr:sp macro="" textlink="">
      <xdr:nvSpPr>
        <xdr:cNvPr id="279" name="円/楕円 278"/>
        <xdr:cNvSpPr/>
      </xdr:nvSpPr>
      <xdr:spPr>
        <a:xfrm>
          <a:off x="14351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21063</xdr:rowOff>
    </xdr:from>
    <xdr:ext cx="762000" cy="259045"/>
    <xdr:sp macro="" textlink="">
      <xdr:nvSpPr>
        <xdr:cNvPr id="280" name="テキスト ボックス 279"/>
        <xdr:cNvSpPr txBox="1"/>
      </xdr:nvSpPr>
      <xdr:spPr>
        <a:xfrm>
          <a:off x="14020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4838</xdr:rowOff>
    </xdr:from>
    <xdr:to>
      <xdr:col>19</xdr:col>
      <xdr:colOff>533400</xdr:colOff>
      <xdr:row>86</xdr:row>
      <xdr:rowOff>106438</xdr:rowOff>
    </xdr:to>
    <xdr:sp macro="" textlink="">
      <xdr:nvSpPr>
        <xdr:cNvPr id="281" name="円/楕円 280"/>
        <xdr:cNvSpPr/>
      </xdr:nvSpPr>
      <xdr:spPr>
        <a:xfrm>
          <a:off x="13462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116615</xdr:rowOff>
    </xdr:from>
    <xdr:ext cx="762000" cy="259045"/>
    <xdr:sp macro="" textlink="">
      <xdr:nvSpPr>
        <xdr:cNvPr id="282" name="テキスト ボックス 281"/>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平成</a:t>
          </a:r>
          <a:r>
            <a:rPr lang="en-US" altLang="ja-JP" sz="1300">
              <a:solidFill>
                <a:schemeClr val="dk1"/>
              </a:solidFill>
              <a:effectLst/>
              <a:latin typeface="+mn-lt"/>
              <a:ea typeface="+mn-ea"/>
              <a:cs typeface="+mn-cs"/>
            </a:rPr>
            <a:t>27</a:t>
          </a:r>
          <a:r>
            <a:rPr lang="ja-JP" altLang="ja-JP" sz="1300">
              <a:solidFill>
                <a:schemeClr val="dk1"/>
              </a:solidFill>
              <a:effectLst/>
              <a:latin typeface="+mn-lt"/>
              <a:ea typeface="+mn-ea"/>
              <a:cs typeface="+mn-cs"/>
            </a:rPr>
            <a:t>年度は</a:t>
          </a:r>
          <a:r>
            <a:rPr lang="ja-JP" altLang="en-US" sz="1300">
              <a:solidFill>
                <a:schemeClr val="dk1"/>
              </a:solidFill>
              <a:effectLst/>
              <a:latin typeface="+mn-lt"/>
              <a:ea typeface="+mn-ea"/>
              <a:cs typeface="+mn-cs"/>
            </a:rPr>
            <a:t>前年度までの</a:t>
          </a:r>
          <a:r>
            <a:rPr lang="ja-JP" altLang="ja-JP" sz="1300">
              <a:solidFill>
                <a:schemeClr val="dk1"/>
              </a:solidFill>
              <a:effectLst/>
              <a:latin typeface="+mn-lt"/>
              <a:ea typeface="+mn-ea"/>
              <a:cs typeface="+mn-cs"/>
            </a:rPr>
            <a:t>突発的な退職者の補充などにより増加したものの、職員の勤務体系・配置体系</a:t>
          </a:r>
          <a:r>
            <a:rPr lang="ja-JP" altLang="en-US" sz="1300">
              <a:solidFill>
                <a:schemeClr val="dk1"/>
              </a:solidFill>
              <a:effectLst/>
              <a:latin typeface="+mn-lt"/>
              <a:ea typeface="+mn-ea"/>
              <a:cs typeface="+mn-cs"/>
            </a:rPr>
            <a:t>の</a:t>
          </a:r>
          <a:r>
            <a:rPr lang="ja-JP" altLang="ja-JP" sz="1300">
              <a:solidFill>
                <a:schemeClr val="dk1"/>
              </a:solidFill>
              <a:effectLst/>
              <a:latin typeface="+mn-lt"/>
              <a:ea typeface="+mn-ea"/>
              <a:cs typeface="+mn-cs"/>
            </a:rPr>
            <a:t>総合的</a:t>
          </a:r>
          <a:r>
            <a:rPr lang="ja-JP" altLang="en-US" sz="1300">
              <a:solidFill>
                <a:schemeClr val="dk1"/>
              </a:solidFill>
              <a:effectLst/>
              <a:latin typeface="+mn-lt"/>
              <a:ea typeface="+mn-ea"/>
              <a:cs typeface="+mn-cs"/>
            </a:rPr>
            <a:t>な</a:t>
          </a:r>
          <a:r>
            <a:rPr lang="ja-JP" altLang="ja-JP" sz="1300">
              <a:solidFill>
                <a:schemeClr val="dk1"/>
              </a:solidFill>
              <a:effectLst/>
              <a:latin typeface="+mn-lt"/>
              <a:ea typeface="+mn-ea"/>
              <a:cs typeface="+mn-cs"/>
            </a:rPr>
            <a:t>見直し</a:t>
          </a:r>
          <a:r>
            <a:rPr lang="ja-JP" altLang="en-US" sz="1300">
              <a:solidFill>
                <a:schemeClr val="dk1"/>
              </a:solidFill>
              <a:effectLst/>
              <a:latin typeface="+mn-lt"/>
              <a:ea typeface="+mn-ea"/>
              <a:cs typeface="+mn-cs"/>
            </a:rPr>
            <a:t>や</a:t>
          </a:r>
          <a:r>
            <a:rPr lang="ja-JP" altLang="ja-JP" sz="1300">
              <a:solidFill>
                <a:schemeClr val="dk1"/>
              </a:solidFill>
              <a:effectLst/>
              <a:latin typeface="+mn-lt"/>
              <a:ea typeface="+mn-ea"/>
              <a:cs typeface="+mn-cs"/>
            </a:rPr>
            <a:t>、退職者</a:t>
          </a:r>
          <a:r>
            <a:rPr lang="ja-JP" altLang="en-US" sz="1300">
              <a:solidFill>
                <a:schemeClr val="dk1"/>
              </a:solidFill>
              <a:effectLst/>
              <a:latin typeface="+mn-lt"/>
              <a:ea typeface="+mn-ea"/>
              <a:cs typeface="+mn-cs"/>
            </a:rPr>
            <a:t>の集中</a:t>
          </a:r>
          <a:r>
            <a:rPr lang="ja-JP" altLang="ja-JP" sz="1300">
              <a:solidFill>
                <a:schemeClr val="dk1"/>
              </a:solidFill>
              <a:effectLst/>
              <a:latin typeface="+mn-lt"/>
              <a:ea typeface="+mn-ea"/>
              <a:cs typeface="+mn-cs"/>
            </a:rPr>
            <a:t>による職員数の減等により、</a:t>
          </a:r>
          <a:r>
            <a:rPr lang="ja-JP" altLang="en-US" sz="1300">
              <a:solidFill>
                <a:schemeClr val="dk1"/>
              </a:solidFill>
              <a:effectLst/>
              <a:latin typeface="+mn-lt"/>
              <a:ea typeface="+mn-ea"/>
              <a:cs typeface="+mn-cs"/>
            </a:rPr>
            <a:t>減少傾向にある。</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　今後、職員の補充が見込まれるが、</a:t>
          </a:r>
          <a:r>
            <a:rPr lang="ja-JP" altLang="ja-JP" sz="1300">
              <a:solidFill>
                <a:schemeClr val="dk1"/>
              </a:solidFill>
              <a:effectLst/>
              <a:latin typeface="+mn-lt"/>
              <a:ea typeface="+mn-ea"/>
              <a:cs typeface="+mn-cs"/>
            </a:rPr>
            <a:t>職員定数管理計画に基づき適正な人員配置を行う。</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4" name="直線コネクタ 313"/>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5"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6" name="直線コネクタ 315"/>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7"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8" name="直線コネクタ 317"/>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68490</xdr:rowOff>
    </xdr:from>
    <xdr:to>
      <xdr:col>24</xdr:col>
      <xdr:colOff>558800</xdr:colOff>
      <xdr:row>60</xdr:row>
      <xdr:rowOff>82278</xdr:rowOff>
    </xdr:to>
    <xdr:cxnSp macro="">
      <xdr:nvCxnSpPr>
        <xdr:cNvPr id="319" name="直線コネクタ 318"/>
        <xdr:cNvCxnSpPr/>
      </xdr:nvCxnSpPr>
      <xdr:spPr>
        <a:xfrm flipV="1">
          <a:off x="16179800" y="10355490"/>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29046</xdr:rowOff>
    </xdr:from>
    <xdr:ext cx="762000" cy="259045"/>
    <xdr:sp macro="" textlink="">
      <xdr:nvSpPr>
        <xdr:cNvPr id="320" name="定員管理の状況平均値テキスト"/>
        <xdr:cNvSpPr txBox="1"/>
      </xdr:nvSpPr>
      <xdr:spPr>
        <a:xfrm>
          <a:off x="17106900" y="10144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21" name="フローチャート : 判断 320"/>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42635</xdr:rowOff>
    </xdr:from>
    <xdr:to>
      <xdr:col>23</xdr:col>
      <xdr:colOff>406400</xdr:colOff>
      <xdr:row>60</xdr:row>
      <xdr:rowOff>82278</xdr:rowOff>
    </xdr:to>
    <xdr:cxnSp macro="">
      <xdr:nvCxnSpPr>
        <xdr:cNvPr id="322" name="直線コネクタ 321"/>
        <xdr:cNvCxnSpPr/>
      </xdr:nvCxnSpPr>
      <xdr:spPr>
        <a:xfrm>
          <a:off x="15290800" y="10329635"/>
          <a:ext cx="889000" cy="3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3" name="フローチャート : 判断 322"/>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98442</xdr:rowOff>
    </xdr:from>
    <xdr:ext cx="736600" cy="259045"/>
    <xdr:sp macro="" textlink="">
      <xdr:nvSpPr>
        <xdr:cNvPr id="324" name="テキスト ボックス 323"/>
        <xdr:cNvSpPr txBox="1"/>
      </xdr:nvSpPr>
      <xdr:spPr>
        <a:xfrm>
          <a:off x="15798800" y="1004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42635</xdr:rowOff>
    </xdr:from>
    <xdr:to>
      <xdr:col>22</xdr:col>
      <xdr:colOff>203200</xdr:colOff>
      <xdr:row>60</xdr:row>
      <xdr:rowOff>73660</xdr:rowOff>
    </xdr:to>
    <xdr:cxnSp macro="">
      <xdr:nvCxnSpPr>
        <xdr:cNvPr id="325" name="直線コネクタ 324"/>
        <xdr:cNvCxnSpPr/>
      </xdr:nvCxnSpPr>
      <xdr:spPr>
        <a:xfrm flipV="1">
          <a:off x="14401800" y="1032963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6" name="フローチャート : 判断 325"/>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152326</xdr:rowOff>
    </xdr:from>
    <xdr:ext cx="762000" cy="259045"/>
    <xdr:sp macro="" textlink="">
      <xdr:nvSpPr>
        <xdr:cNvPr id="327" name="テキスト ボックス 326"/>
        <xdr:cNvSpPr txBox="1"/>
      </xdr:nvSpPr>
      <xdr:spPr>
        <a:xfrm>
          <a:off x="14909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65042</xdr:rowOff>
    </xdr:from>
    <xdr:to>
      <xdr:col>21</xdr:col>
      <xdr:colOff>0</xdr:colOff>
      <xdr:row>60</xdr:row>
      <xdr:rowOff>73660</xdr:rowOff>
    </xdr:to>
    <xdr:cxnSp macro="">
      <xdr:nvCxnSpPr>
        <xdr:cNvPr id="328" name="直線コネクタ 327"/>
        <xdr:cNvCxnSpPr/>
      </xdr:nvCxnSpPr>
      <xdr:spPr>
        <a:xfrm>
          <a:off x="13512800" y="10352042"/>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9" name="フローチャート : 判断 328"/>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0" name="テキスト ボックス 329"/>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1" name="フローチャート : 判断 330"/>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154050</xdr:rowOff>
    </xdr:from>
    <xdr:ext cx="762000" cy="259045"/>
    <xdr:sp macro="" textlink="">
      <xdr:nvSpPr>
        <xdr:cNvPr id="332" name="テキスト ボックス 331"/>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17690</xdr:rowOff>
    </xdr:from>
    <xdr:to>
      <xdr:col>24</xdr:col>
      <xdr:colOff>609600</xdr:colOff>
      <xdr:row>60</xdr:row>
      <xdr:rowOff>119290</xdr:rowOff>
    </xdr:to>
    <xdr:sp macro="" textlink="">
      <xdr:nvSpPr>
        <xdr:cNvPr id="338" name="円/楕円 337"/>
        <xdr:cNvSpPr/>
      </xdr:nvSpPr>
      <xdr:spPr>
        <a:xfrm>
          <a:off x="16967200" y="1030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161217</xdr:rowOff>
    </xdr:from>
    <xdr:ext cx="762000" cy="259045"/>
    <xdr:sp macro="" textlink="">
      <xdr:nvSpPr>
        <xdr:cNvPr id="339" name="定員管理の状況該当値テキスト"/>
        <xdr:cNvSpPr txBox="1"/>
      </xdr:nvSpPr>
      <xdr:spPr>
        <a:xfrm>
          <a:off x="17106900" y="1027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31478</xdr:rowOff>
    </xdr:from>
    <xdr:to>
      <xdr:col>23</xdr:col>
      <xdr:colOff>457200</xdr:colOff>
      <xdr:row>60</xdr:row>
      <xdr:rowOff>133078</xdr:rowOff>
    </xdr:to>
    <xdr:sp macro="" textlink="">
      <xdr:nvSpPr>
        <xdr:cNvPr id="340" name="円/楕円 339"/>
        <xdr:cNvSpPr/>
      </xdr:nvSpPr>
      <xdr:spPr>
        <a:xfrm>
          <a:off x="16129000" y="103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117855</xdr:rowOff>
    </xdr:from>
    <xdr:ext cx="736600" cy="259045"/>
    <xdr:sp macro="" textlink="">
      <xdr:nvSpPr>
        <xdr:cNvPr id="341" name="テキスト ボックス 340"/>
        <xdr:cNvSpPr txBox="1"/>
      </xdr:nvSpPr>
      <xdr:spPr>
        <a:xfrm>
          <a:off x="15798800" y="10404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163285</xdr:rowOff>
    </xdr:from>
    <xdr:to>
      <xdr:col>22</xdr:col>
      <xdr:colOff>254000</xdr:colOff>
      <xdr:row>60</xdr:row>
      <xdr:rowOff>93435</xdr:rowOff>
    </xdr:to>
    <xdr:sp macro="" textlink="">
      <xdr:nvSpPr>
        <xdr:cNvPr id="342" name="円/楕円 341"/>
        <xdr:cNvSpPr/>
      </xdr:nvSpPr>
      <xdr:spPr>
        <a:xfrm>
          <a:off x="152400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103612</xdr:rowOff>
    </xdr:from>
    <xdr:ext cx="762000" cy="259045"/>
    <xdr:sp macro="" textlink="">
      <xdr:nvSpPr>
        <xdr:cNvPr id="343" name="テキスト ボックス 342"/>
        <xdr:cNvSpPr txBox="1"/>
      </xdr:nvSpPr>
      <xdr:spPr>
        <a:xfrm>
          <a:off x="14909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22860</xdr:rowOff>
    </xdr:from>
    <xdr:to>
      <xdr:col>21</xdr:col>
      <xdr:colOff>50800</xdr:colOff>
      <xdr:row>60</xdr:row>
      <xdr:rowOff>124460</xdr:rowOff>
    </xdr:to>
    <xdr:sp macro="" textlink="">
      <xdr:nvSpPr>
        <xdr:cNvPr id="344" name="円/楕円 343"/>
        <xdr:cNvSpPr/>
      </xdr:nvSpPr>
      <xdr:spPr>
        <a:xfrm>
          <a:off x="14351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134637</xdr:rowOff>
    </xdr:from>
    <xdr:ext cx="762000" cy="259045"/>
    <xdr:sp macro="" textlink="">
      <xdr:nvSpPr>
        <xdr:cNvPr id="345" name="テキスト ボックス 344"/>
        <xdr:cNvSpPr txBox="1"/>
      </xdr:nvSpPr>
      <xdr:spPr>
        <a:xfrm>
          <a:off x="14020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14242</xdr:rowOff>
    </xdr:from>
    <xdr:to>
      <xdr:col>19</xdr:col>
      <xdr:colOff>533400</xdr:colOff>
      <xdr:row>60</xdr:row>
      <xdr:rowOff>115842</xdr:rowOff>
    </xdr:to>
    <xdr:sp macro="" textlink="">
      <xdr:nvSpPr>
        <xdr:cNvPr id="346" name="円/楕円 345"/>
        <xdr:cNvSpPr/>
      </xdr:nvSpPr>
      <xdr:spPr>
        <a:xfrm>
          <a:off x="13462000" y="1030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126019</xdr:rowOff>
    </xdr:from>
    <xdr:ext cx="762000" cy="259045"/>
    <xdr:sp macro="" textlink="">
      <xdr:nvSpPr>
        <xdr:cNvPr id="347" name="テキスト ボックス 346"/>
        <xdr:cNvSpPr txBox="1"/>
      </xdr:nvSpPr>
      <xdr:spPr>
        <a:xfrm>
          <a:off x="13131800" y="10070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公共下水道事業特別会計への繰出金が増加</a:t>
          </a:r>
          <a:r>
            <a:rPr lang="ja-JP" altLang="en-US" sz="1300" b="0" i="0" baseline="0">
              <a:solidFill>
                <a:schemeClr val="dk1"/>
              </a:solidFill>
              <a:effectLst/>
              <a:latin typeface="+mn-lt"/>
              <a:ea typeface="+mn-ea"/>
              <a:cs typeface="+mn-cs"/>
            </a:rPr>
            <a:t>している一方で、</a:t>
          </a:r>
          <a:r>
            <a:rPr lang="ja-JP" altLang="ja-JP" sz="1300" b="0" i="0" baseline="0">
              <a:solidFill>
                <a:schemeClr val="dk1"/>
              </a:solidFill>
              <a:effectLst/>
              <a:latin typeface="+mn-lt"/>
              <a:ea typeface="+mn-ea"/>
              <a:cs typeface="+mn-cs"/>
            </a:rPr>
            <a:t>一部事務組合へのごみ処理施設にかかる公債費</a:t>
          </a:r>
          <a:r>
            <a:rPr lang="ja-JP" altLang="en-US" sz="1300" b="0" i="0" baseline="0">
              <a:solidFill>
                <a:schemeClr val="dk1"/>
              </a:solidFill>
              <a:effectLst/>
              <a:latin typeface="+mn-lt"/>
              <a:ea typeface="+mn-ea"/>
              <a:cs typeface="+mn-cs"/>
            </a:rPr>
            <a:t>が</a:t>
          </a:r>
          <a:r>
            <a:rPr lang="ja-JP" altLang="ja-JP" sz="1300" b="0" i="0" baseline="0">
              <a:solidFill>
                <a:schemeClr val="dk1"/>
              </a:solidFill>
              <a:effectLst/>
              <a:latin typeface="+mn-lt"/>
              <a:ea typeface="+mn-ea"/>
              <a:cs typeface="+mn-cs"/>
            </a:rPr>
            <a:t>減少</a:t>
          </a:r>
          <a:r>
            <a:rPr lang="ja-JP" altLang="en-US" sz="1300" b="0" i="0" baseline="0">
              <a:solidFill>
                <a:schemeClr val="dk1"/>
              </a:solidFill>
              <a:effectLst/>
              <a:latin typeface="+mn-lt"/>
              <a:ea typeface="+mn-ea"/>
              <a:cs typeface="+mn-cs"/>
            </a:rPr>
            <a:t>していることなどにより</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実質公債費比率は</a:t>
          </a:r>
          <a:r>
            <a:rPr lang="ja-JP" altLang="ja-JP" sz="1300" b="0" i="0" baseline="0">
              <a:solidFill>
                <a:schemeClr val="dk1"/>
              </a:solidFill>
              <a:effectLst/>
              <a:latin typeface="+mn-lt"/>
              <a:ea typeface="+mn-ea"/>
              <a:cs typeface="+mn-cs"/>
            </a:rPr>
            <a:t>横ばい</a:t>
          </a:r>
          <a:r>
            <a:rPr lang="ja-JP" altLang="en-US" sz="1300" b="0" i="0" baseline="0">
              <a:solidFill>
                <a:schemeClr val="dk1"/>
              </a:solidFill>
              <a:effectLst/>
              <a:latin typeface="+mn-lt"/>
              <a:ea typeface="+mn-ea"/>
              <a:cs typeface="+mn-cs"/>
            </a:rPr>
            <a:t>となっている。</a:t>
          </a:r>
          <a:endParaRPr lang="en-US" altLang="ja-JP" sz="1300" b="0" i="0" baseline="0">
            <a:solidFill>
              <a:schemeClr val="dk1"/>
            </a:solidFill>
            <a:effectLst/>
            <a:latin typeface="+mn-lt"/>
            <a:ea typeface="+mn-ea"/>
            <a:cs typeface="+mn-cs"/>
          </a:endParaRPr>
        </a:p>
        <a:p>
          <a:pPr rtl="0"/>
          <a:r>
            <a:rPr lang="ja-JP" altLang="ja-JP" sz="1300" b="0" i="0" baseline="0">
              <a:solidFill>
                <a:schemeClr val="dk1"/>
              </a:solidFill>
              <a:effectLst/>
              <a:latin typeface="+mn-lt"/>
              <a:ea typeface="+mn-ea"/>
              <a:cs typeface="+mn-cs"/>
            </a:rPr>
            <a:t>　公営企業債に係る繰出金は</a:t>
          </a:r>
          <a:r>
            <a:rPr lang="ja-JP" altLang="en-US" sz="1300" b="0" i="0" baseline="0">
              <a:solidFill>
                <a:schemeClr val="dk1"/>
              </a:solidFill>
              <a:effectLst/>
              <a:latin typeface="+mn-lt"/>
              <a:ea typeface="+mn-ea"/>
              <a:cs typeface="+mn-cs"/>
            </a:rPr>
            <a:t>年々増加傾向に</a:t>
          </a:r>
          <a:r>
            <a:rPr lang="ja-JP" altLang="ja-JP" sz="1300" b="0" i="0" baseline="0">
              <a:solidFill>
                <a:schemeClr val="dk1"/>
              </a:solidFill>
              <a:effectLst/>
              <a:latin typeface="+mn-lt"/>
              <a:ea typeface="+mn-ea"/>
              <a:cs typeface="+mn-cs"/>
            </a:rPr>
            <a:t>あり、投資的事業の見直しを行い、新規発行の抑制を図る。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4" name="直線コネクタ 373"/>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5"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6" name="直線コネクタ 375"/>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7"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8" name="直線コネクタ 377"/>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81026</xdr:rowOff>
    </xdr:from>
    <xdr:to>
      <xdr:col>24</xdr:col>
      <xdr:colOff>558800</xdr:colOff>
      <xdr:row>41</xdr:row>
      <xdr:rowOff>81026</xdr:rowOff>
    </xdr:to>
    <xdr:cxnSp macro="">
      <xdr:nvCxnSpPr>
        <xdr:cNvPr id="379" name="直線コネクタ 378"/>
        <xdr:cNvCxnSpPr/>
      </xdr:nvCxnSpPr>
      <xdr:spPr>
        <a:xfrm>
          <a:off x="16179800" y="71104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25163</xdr:rowOff>
    </xdr:from>
    <xdr:ext cx="762000" cy="259045"/>
    <xdr:sp macro="" textlink="">
      <xdr:nvSpPr>
        <xdr:cNvPr id="380"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81" name="フローチャート : 判断 380"/>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81026</xdr:rowOff>
    </xdr:from>
    <xdr:to>
      <xdr:col>23</xdr:col>
      <xdr:colOff>406400</xdr:colOff>
      <xdr:row>41</xdr:row>
      <xdr:rowOff>148590</xdr:rowOff>
    </xdr:to>
    <xdr:cxnSp macro="">
      <xdr:nvCxnSpPr>
        <xdr:cNvPr id="382" name="直線コネクタ 381"/>
        <xdr:cNvCxnSpPr/>
      </xdr:nvCxnSpPr>
      <xdr:spPr>
        <a:xfrm flipV="1">
          <a:off x="15290800" y="711047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3" name="フローチャート : 判断 382"/>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120413</xdr:rowOff>
    </xdr:from>
    <xdr:ext cx="736600" cy="259045"/>
    <xdr:sp macro="" textlink="">
      <xdr:nvSpPr>
        <xdr:cNvPr id="384" name="テキスト ボックス 383"/>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148590</xdr:rowOff>
    </xdr:from>
    <xdr:to>
      <xdr:col>22</xdr:col>
      <xdr:colOff>203200</xdr:colOff>
      <xdr:row>42</xdr:row>
      <xdr:rowOff>92964</xdr:rowOff>
    </xdr:to>
    <xdr:cxnSp macro="">
      <xdr:nvCxnSpPr>
        <xdr:cNvPr id="385" name="直線コネクタ 384"/>
        <xdr:cNvCxnSpPr/>
      </xdr:nvCxnSpPr>
      <xdr:spPr>
        <a:xfrm flipV="1">
          <a:off x="14401800" y="717804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6" name="フローチャート : 判断 385"/>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35831</xdr:rowOff>
    </xdr:from>
    <xdr:ext cx="762000" cy="259045"/>
    <xdr:sp macro="" textlink="">
      <xdr:nvSpPr>
        <xdr:cNvPr id="387" name="テキスト ボックス 386"/>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92964</xdr:rowOff>
    </xdr:from>
    <xdr:to>
      <xdr:col>21</xdr:col>
      <xdr:colOff>0</xdr:colOff>
      <xdr:row>42</xdr:row>
      <xdr:rowOff>150876</xdr:rowOff>
    </xdr:to>
    <xdr:cxnSp macro="">
      <xdr:nvCxnSpPr>
        <xdr:cNvPr id="388" name="直線コネクタ 387"/>
        <xdr:cNvCxnSpPr/>
      </xdr:nvCxnSpPr>
      <xdr:spPr>
        <a:xfrm flipV="1">
          <a:off x="13512800" y="729386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9" name="フローチャート :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90" name="テキスト ボックス 389"/>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1" name="フローチャート : 判断 390"/>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392" name="テキスト ボックス 391"/>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30226</xdr:rowOff>
    </xdr:from>
    <xdr:to>
      <xdr:col>24</xdr:col>
      <xdr:colOff>609600</xdr:colOff>
      <xdr:row>41</xdr:row>
      <xdr:rowOff>131826</xdr:rowOff>
    </xdr:to>
    <xdr:sp macro="" textlink="">
      <xdr:nvSpPr>
        <xdr:cNvPr id="398" name="円/楕円 397"/>
        <xdr:cNvSpPr/>
      </xdr:nvSpPr>
      <xdr:spPr>
        <a:xfrm>
          <a:off x="169672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2303</xdr:rowOff>
    </xdr:from>
    <xdr:ext cx="762000" cy="259045"/>
    <xdr:sp macro="" textlink="">
      <xdr:nvSpPr>
        <xdr:cNvPr id="399" name="公債費負担の状況該当値テキスト"/>
        <xdr:cNvSpPr txBox="1"/>
      </xdr:nvSpPr>
      <xdr:spPr>
        <a:xfrm>
          <a:off x="17106900" y="703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30226</xdr:rowOff>
    </xdr:from>
    <xdr:to>
      <xdr:col>23</xdr:col>
      <xdr:colOff>457200</xdr:colOff>
      <xdr:row>41</xdr:row>
      <xdr:rowOff>131826</xdr:rowOff>
    </xdr:to>
    <xdr:sp macro="" textlink="">
      <xdr:nvSpPr>
        <xdr:cNvPr id="400" name="円/楕円 399"/>
        <xdr:cNvSpPr/>
      </xdr:nvSpPr>
      <xdr:spPr>
        <a:xfrm>
          <a:off x="16129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116603</xdr:rowOff>
    </xdr:from>
    <xdr:ext cx="736600" cy="259045"/>
    <xdr:sp macro="" textlink="">
      <xdr:nvSpPr>
        <xdr:cNvPr id="401" name="テキスト ボックス 400"/>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97790</xdr:rowOff>
    </xdr:from>
    <xdr:to>
      <xdr:col>22</xdr:col>
      <xdr:colOff>254000</xdr:colOff>
      <xdr:row>42</xdr:row>
      <xdr:rowOff>27940</xdr:rowOff>
    </xdr:to>
    <xdr:sp macro="" textlink="">
      <xdr:nvSpPr>
        <xdr:cNvPr id="402" name="円/楕円 401"/>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12717</xdr:rowOff>
    </xdr:from>
    <xdr:ext cx="762000" cy="259045"/>
    <xdr:sp macro="" textlink="">
      <xdr:nvSpPr>
        <xdr:cNvPr id="403" name="テキスト ボックス 402"/>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42164</xdr:rowOff>
    </xdr:from>
    <xdr:to>
      <xdr:col>21</xdr:col>
      <xdr:colOff>50800</xdr:colOff>
      <xdr:row>42</xdr:row>
      <xdr:rowOff>143764</xdr:rowOff>
    </xdr:to>
    <xdr:sp macro="" textlink="">
      <xdr:nvSpPr>
        <xdr:cNvPr id="404" name="円/楕円 403"/>
        <xdr:cNvSpPr/>
      </xdr:nvSpPr>
      <xdr:spPr>
        <a:xfrm>
          <a:off x="14351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128541</xdr:rowOff>
    </xdr:from>
    <xdr:ext cx="762000" cy="259045"/>
    <xdr:sp macro="" textlink="">
      <xdr:nvSpPr>
        <xdr:cNvPr id="405" name="テキスト ボックス 404"/>
        <xdr:cNvSpPr txBox="1"/>
      </xdr:nvSpPr>
      <xdr:spPr>
        <a:xfrm>
          <a:off x="14020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100076</xdr:rowOff>
    </xdr:from>
    <xdr:to>
      <xdr:col>19</xdr:col>
      <xdr:colOff>533400</xdr:colOff>
      <xdr:row>43</xdr:row>
      <xdr:rowOff>30226</xdr:rowOff>
    </xdr:to>
    <xdr:sp macro="" textlink="">
      <xdr:nvSpPr>
        <xdr:cNvPr id="406" name="円/楕円 405"/>
        <xdr:cNvSpPr/>
      </xdr:nvSpPr>
      <xdr:spPr>
        <a:xfrm>
          <a:off x="13462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15003</xdr:rowOff>
    </xdr:from>
    <xdr:ext cx="762000" cy="259045"/>
    <xdr:sp macro="" textlink="">
      <xdr:nvSpPr>
        <xdr:cNvPr id="407" name="テキスト ボックス 406"/>
        <xdr:cNvSpPr txBox="1"/>
      </xdr:nvSpPr>
      <xdr:spPr>
        <a:xfrm>
          <a:off x="13131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27</a:t>
          </a:r>
          <a:r>
            <a:rPr lang="ja-JP" altLang="ja-JP" sz="1300" b="0" i="0" baseline="0">
              <a:solidFill>
                <a:schemeClr val="dk1"/>
              </a:solidFill>
              <a:effectLst/>
              <a:latin typeface="+mn-lt"/>
              <a:ea typeface="+mn-ea"/>
              <a:cs typeface="+mn-cs"/>
            </a:rPr>
            <a:t>年度は地方消費税交付金の増により標準財政規模が増加とな</a:t>
          </a:r>
          <a:r>
            <a:rPr lang="ja-JP" altLang="en-US" sz="1300" b="0" i="0" baseline="0">
              <a:solidFill>
                <a:schemeClr val="dk1"/>
              </a:solidFill>
              <a:effectLst/>
              <a:latin typeface="+mn-lt"/>
              <a:ea typeface="+mn-ea"/>
              <a:cs typeface="+mn-cs"/>
            </a:rPr>
            <a:t>った他、</a:t>
          </a:r>
          <a:r>
            <a:rPr lang="ja-JP" altLang="ja-JP" sz="1300" b="0" i="0" baseline="0">
              <a:solidFill>
                <a:schemeClr val="dk1"/>
              </a:solidFill>
              <a:effectLst/>
              <a:latin typeface="+mn-lt"/>
              <a:ea typeface="+mn-ea"/>
              <a:cs typeface="+mn-cs"/>
            </a:rPr>
            <a:t>緊急防災・減災事業債などの交付税算入が増</a:t>
          </a:r>
          <a:r>
            <a:rPr lang="ja-JP" altLang="en-US" sz="1300" b="0" i="0" baseline="0">
              <a:solidFill>
                <a:schemeClr val="dk1"/>
              </a:solidFill>
              <a:effectLst/>
              <a:latin typeface="+mn-lt"/>
              <a:ea typeface="+mn-ea"/>
              <a:cs typeface="+mn-cs"/>
            </a:rPr>
            <a:t>加した</a:t>
          </a:r>
          <a:r>
            <a:rPr lang="ja-JP" altLang="ja-JP" sz="1300" b="0" i="0" baseline="0">
              <a:solidFill>
                <a:schemeClr val="dk1"/>
              </a:solidFill>
              <a:effectLst/>
              <a:latin typeface="+mn-lt"/>
              <a:ea typeface="+mn-ea"/>
              <a:cs typeface="+mn-cs"/>
            </a:rPr>
            <a:t>ため、将来負担比率</a:t>
          </a:r>
          <a:r>
            <a:rPr lang="ja-JP" altLang="en-US" sz="1300" b="0" i="0" baseline="0">
              <a:solidFill>
                <a:schemeClr val="dk1"/>
              </a:solidFill>
              <a:effectLst/>
              <a:latin typeface="+mn-lt"/>
              <a:ea typeface="+mn-ea"/>
              <a:cs typeface="+mn-cs"/>
            </a:rPr>
            <a:t>が</a:t>
          </a:r>
          <a:r>
            <a:rPr lang="ja-JP" altLang="ja-JP" sz="1300" b="0" i="0" baseline="0">
              <a:solidFill>
                <a:schemeClr val="dk1"/>
              </a:solidFill>
              <a:effectLst/>
              <a:latin typeface="+mn-lt"/>
              <a:ea typeface="+mn-ea"/>
              <a:cs typeface="+mn-cs"/>
            </a:rPr>
            <a:t>減少</a:t>
          </a:r>
          <a:r>
            <a:rPr lang="ja-JP" altLang="en-US" sz="1300" b="0" i="0" baseline="0">
              <a:solidFill>
                <a:schemeClr val="dk1"/>
              </a:solidFill>
              <a:effectLst/>
              <a:latin typeface="+mn-lt"/>
              <a:ea typeface="+mn-ea"/>
              <a:cs typeface="+mn-cs"/>
            </a:rPr>
            <a:t>していたが、平成</a:t>
          </a:r>
          <a:r>
            <a:rPr lang="en-US" altLang="ja-JP" sz="1300" b="0" i="0" baseline="0">
              <a:solidFill>
                <a:schemeClr val="dk1"/>
              </a:solidFill>
              <a:effectLst/>
              <a:latin typeface="+mn-lt"/>
              <a:ea typeface="+mn-ea"/>
              <a:cs typeface="+mn-cs"/>
            </a:rPr>
            <a:t>28</a:t>
          </a:r>
          <a:r>
            <a:rPr lang="ja-JP" altLang="en-US" sz="1300" b="0" i="0" baseline="0">
              <a:solidFill>
                <a:schemeClr val="dk1"/>
              </a:solidFill>
              <a:effectLst/>
              <a:latin typeface="+mn-lt"/>
              <a:ea typeface="+mn-ea"/>
              <a:cs typeface="+mn-cs"/>
            </a:rPr>
            <a:t>年度においては、</a:t>
          </a:r>
          <a:r>
            <a:rPr lang="ja-JP" altLang="ja-JP" sz="1300" b="0" i="0" baseline="0">
              <a:solidFill>
                <a:schemeClr val="dk1"/>
              </a:solidFill>
              <a:effectLst/>
              <a:latin typeface="+mn-lt"/>
              <a:ea typeface="+mn-ea"/>
              <a:cs typeface="+mn-cs"/>
            </a:rPr>
            <a:t>白帆台小学校建設事業や</a:t>
          </a:r>
          <a:r>
            <a:rPr lang="ja-JP" altLang="en-US" sz="1300" b="0" i="0" baseline="0">
              <a:solidFill>
                <a:schemeClr val="dk1"/>
              </a:solidFill>
              <a:effectLst/>
              <a:latin typeface="+mn-lt"/>
              <a:ea typeface="+mn-ea"/>
              <a:cs typeface="+mn-cs"/>
            </a:rPr>
            <a:t>地域防災</a:t>
          </a:r>
          <a:r>
            <a:rPr lang="ja-JP" altLang="ja-JP" sz="1300" b="0" i="0" baseline="0">
              <a:solidFill>
                <a:schemeClr val="dk1"/>
              </a:solidFill>
              <a:effectLst/>
              <a:latin typeface="+mn-lt"/>
              <a:ea typeface="+mn-ea"/>
              <a:cs typeface="+mn-cs"/>
            </a:rPr>
            <a:t>センター整備事業等などの大規模事業に伴う新規借入により</a:t>
          </a:r>
          <a:r>
            <a:rPr lang="ja-JP" altLang="en-US" sz="1300" b="0" i="0" baseline="0">
              <a:solidFill>
                <a:schemeClr val="dk1"/>
              </a:solidFill>
              <a:effectLst/>
              <a:latin typeface="+mn-lt"/>
              <a:ea typeface="+mn-ea"/>
              <a:cs typeface="+mn-cs"/>
            </a:rPr>
            <a:t>地方債残高が増加となった他、企業会計における交付税算入見込額が減少したことなどにより、前年度比で</a:t>
          </a:r>
          <a:r>
            <a:rPr lang="en-US" altLang="ja-JP" sz="1300" b="0" i="0" baseline="0">
              <a:solidFill>
                <a:schemeClr val="dk1"/>
              </a:solidFill>
              <a:effectLst/>
              <a:latin typeface="+mn-lt"/>
              <a:ea typeface="+mn-ea"/>
              <a:cs typeface="+mn-cs"/>
            </a:rPr>
            <a:t>9.2</a:t>
          </a:r>
          <a:r>
            <a:rPr lang="ja-JP" altLang="en-US" sz="1300" b="0" i="0" baseline="0">
              <a:solidFill>
                <a:schemeClr val="dk1"/>
              </a:solidFill>
              <a:effectLst/>
              <a:latin typeface="+mn-lt"/>
              <a:ea typeface="+mn-ea"/>
              <a:cs typeface="+mn-cs"/>
            </a:rPr>
            <a:t>ポイント上昇した。</a:t>
          </a:r>
          <a:endParaRPr lang="ja-JP" altLang="ja-JP" sz="1300">
            <a:effectLst/>
          </a:endParaRPr>
        </a:p>
        <a:p>
          <a:pPr rtl="0" eaLnBrk="1" fontAlgn="auto" latinLnBrk="0" hangingPunct="1"/>
          <a:r>
            <a:rPr lang="ja-JP" altLang="en-US" sz="1300" b="0" i="0" baseline="0">
              <a:solidFill>
                <a:schemeClr val="dk1"/>
              </a:solidFill>
              <a:effectLst/>
              <a:latin typeface="+mn-lt"/>
              <a:ea typeface="+mn-ea"/>
              <a:cs typeface="+mn-cs"/>
            </a:rPr>
            <a:t>　今後更なる</a:t>
          </a:r>
          <a:r>
            <a:rPr lang="ja-JP" altLang="ja-JP" sz="1300" b="0" i="0" baseline="0">
              <a:solidFill>
                <a:schemeClr val="dk1"/>
              </a:solidFill>
              <a:effectLst/>
              <a:latin typeface="+mn-lt"/>
              <a:ea typeface="+mn-ea"/>
              <a:cs typeface="+mn-cs"/>
            </a:rPr>
            <a:t>事業実施の適正化を図り、財政の健全化に努める。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4" name="直線コネクタ 433"/>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5"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6" name="直線コネクタ 435"/>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126797</xdr:rowOff>
    </xdr:from>
    <xdr:to>
      <xdr:col>24</xdr:col>
      <xdr:colOff>558800</xdr:colOff>
      <xdr:row>17</xdr:row>
      <xdr:rowOff>44145</xdr:rowOff>
    </xdr:to>
    <xdr:cxnSp macro="">
      <xdr:nvCxnSpPr>
        <xdr:cNvPr id="439" name="直線コネクタ 438"/>
        <xdr:cNvCxnSpPr/>
      </xdr:nvCxnSpPr>
      <xdr:spPr>
        <a:xfrm>
          <a:off x="16179800" y="2869997"/>
          <a:ext cx="838200" cy="8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47769</xdr:rowOff>
    </xdr:from>
    <xdr:ext cx="762000" cy="259045"/>
    <xdr:sp macro="" textlink="">
      <xdr:nvSpPr>
        <xdr:cNvPr id="440" name="将来負担の状況平均値テキスト"/>
        <xdr:cNvSpPr txBox="1"/>
      </xdr:nvSpPr>
      <xdr:spPr>
        <a:xfrm>
          <a:off x="17106900" y="2448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41" name="フローチャート : 判断 440"/>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126797</xdr:rowOff>
    </xdr:from>
    <xdr:to>
      <xdr:col>23</xdr:col>
      <xdr:colOff>406400</xdr:colOff>
      <xdr:row>16</xdr:row>
      <xdr:rowOff>144170</xdr:rowOff>
    </xdr:to>
    <xdr:cxnSp macro="">
      <xdr:nvCxnSpPr>
        <xdr:cNvPr id="442" name="直線コネクタ 441"/>
        <xdr:cNvCxnSpPr/>
      </xdr:nvCxnSpPr>
      <xdr:spPr>
        <a:xfrm flipV="1">
          <a:off x="15290800" y="2869997"/>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43" name="フローチャート : 判断 442"/>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44" name="テキスト ボックス 443"/>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55982</xdr:rowOff>
    </xdr:from>
    <xdr:to>
      <xdr:col>22</xdr:col>
      <xdr:colOff>203200</xdr:colOff>
      <xdr:row>16</xdr:row>
      <xdr:rowOff>144170</xdr:rowOff>
    </xdr:to>
    <xdr:cxnSp macro="">
      <xdr:nvCxnSpPr>
        <xdr:cNvPr id="445" name="直線コネクタ 444"/>
        <xdr:cNvCxnSpPr/>
      </xdr:nvCxnSpPr>
      <xdr:spPr>
        <a:xfrm>
          <a:off x="14401800" y="2627732"/>
          <a:ext cx="889000" cy="25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6" name="フローチャート : 判断 445"/>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7" name="テキスト ボックス 446"/>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55982</xdr:rowOff>
    </xdr:from>
    <xdr:to>
      <xdr:col>21</xdr:col>
      <xdr:colOff>0</xdr:colOff>
      <xdr:row>16</xdr:row>
      <xdr:rowOff>68885</xdr:rowOff>
    </xdr:to>
    <xdr:cxnSp macro="">
      <xdr:nvCxnSpPr>
        <xdr:cNvPr id="448" name="直線コネクタ 447"/>
        <xdr:cNvCxnSpPr/>
      </xdr:nvCxnSpPr>
      <xdr:spPr>
        <a:xfrm flipV="1">
          <a:off x="13512800" y="2627732"/>
          <a:ext cx="889000" cy="18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43790</xdr:rowOff>
    </xdr:from>
    <xdr:to>
      <xdr:col>21</xdr:col>
      <xdr:colOff>50800</xdr:colOff>
      <xdr:row>15</xdr:row>
      <xdr:rowOff>145390</xdr:rowOff>
    </xdr:to>
    <xdr:sp macro="" textlink="">
      <xdr:nvSpPr>
        <xdr:cNvPr id="449" name="フローチャート : 判断 448"/>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130167</xdr:rowOff>
    </xdr:from>
    <xdr:ext cx="762000" cy="259045"/>
    <xdr:sp macro="" textlink="">
      <xdr:nvSpPr>
        <xdr:cNvPr id="450" name="テキスト ボックス 449"/>
        <xdr:cNvSpPr txBox="1"/>
      </xdr:nvSpPr>
      <xdr:spPr>
        <a:xfrm>
          <a:off x="14020800" y="270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51" name="フローチャート : 判断 450"/>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52" name="テキスト ボックス 451"/>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164795</xdr:rowOff>
    </xdr:from>
    <xdr:to>
      <xdr:col>24</xdr:col>
      <xdr:colOff>609600</xdr:colOff>
      <xdr:row>17</xdr:row>
      <xdr:rowOff>94945</xdr:rowOff>
    </xdr:to>
    <xdr:sp macro="" textlink="">
      <xdr:nvSpPr>
        <xdr:cNvPr id="458" name="円/楕円 457"/>
        <xdr:cNvSpPr/>
      </xdr:nvSpPr>
      <xdr:spPr>
        <a:xfrm>
          <a:off x="16967200" y="290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136872</xdr:rowOff>
    </xdr:from>
    <xdr:ext cx="762000" cy="259045"/>
    <xdr:sp macro="" textlink="">
      <xdr:nvSpPr>
        <xdr:cNvPr id="459" name="将来負担の状況該当値テキスト"/>
        <xdr:cNvSpPr txBox="1"/>
      </xdr:nvSpPr>
      <xdr:spPr>
        <a:xfrm>
          <a:off x="17106900" y="2880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75997</xdr:rowOff>
    </xdr:from>
    <xdr:to>
      <xdr:col>23</xdr:col>
      <xdr:colOff>457200</xdr:colOff>
      <xdr:row>17</xdr:row>
      <xdr:rowOff>6147</xdr:rowOff>
    </xdr:to>
    <xdr:sp macro="" textlink="">
      <xdr:nvSpPr>
        <xdr:cNvPr id="460" name="円/楕円 459"/>
        <xdr:cNvSpPr/>
      </xdr:nvSpPr>
      <xdr:spPr>
        <a:xfrm>
          <a:off x="16129000" y="281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162374</xdr:rowOff>
    </xdr:from>
    <xdr:ext cx="736600" cy="259045"/>
    <xdr:sp macro="" textlink="">
      <xdr:nvSpPr>
        <xdr:cNvPr id="461" name="テキスト ボックス 460"/>
        <xdr:cNvSpPr txBox="1"/>
      </xdr:nvSpPr>
      <xdr:spPr>
        <a:xfrm>
          <a:off x="15798800" y="290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93370</xdr:rowOff>
    </xdr:from>
    <xdr:to>
      <xdr:col>22</xdr:col>
      <xdr:colOff>254000</xdr:colOff>
      <xdr:row>17</xdr:row>
      <xdr:rowOff>23520</xdr:rowOff>
    </xdr:to>
    <xdr:sp macro="" textlink="">
      <xdr:nvSpPr>
        <xdr:cNvPr id="462" name="円/楕円 461"/>
        <xdr:cNvSpPr/>
      </xdr:nvSpPr>
      <xdr:spPr>
        <a:xfrm>
          <a:off x="15240000" y="283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8297</xdr:rowOff>
    </xdr:from>
    <xdr:ext cx="762000" cy="259045"/>
    <xdr:sp macro="" textlink="">
      <xdr:nvSpPr>
        <xdr:cNvPr id="463" name="テキスト ボックス 462"/>
        <xdr:cNvSpPr txBox="1"/>
      </xdr:nvSpPr>
      <xdr:spPr>
        <a:xfrm>
          <a:off x="14909800" y="292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5182</xdr:rowOff>
    </xdr:from>
    <xdr:to>
      <xdr:col>21</xdr:col>
      <xdr:colOff>50800</xdr:colOff>
      <xdr:row>15</xdr:row>
      <xdr:rowOff>106782</xdr:rowOff>
    </xdr:to>
    <xdr:sp macro="" textlink="">
      <xdr:nvSpPr>
        <xdr:cNvPr id="464" name="円/楕円 463"/>
        <xdr:cNvSpPr/>
      </xdr:nvSpPr>
      <xdr:spPr>
        <a:xfrm>
          <a:off x="14351000" y="257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116959</xdr:rowOff>
    </xdr:from>
    <xdr:ext cx="762000" cy="259045"/>
    <xdr:sp macro="" textlink="">
      <xdr:nvSpPr>
        <xdr:cNvPr id="465" name="テキスト ボックス 464"/>
        <xdr:cNvSpPr txBox="1"/>
      </xdr:nvSpPr>
      <xdr:spPr>
        <a:xfrm>
          <a:off x="14020800" y="2345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18085</xdr:rowOff>
    </xdr:from>
    <xdr:to>
      <xdr:col>19</xdr:col>
      <xdr:colOff>533400</xdr:colOff>
      <xdr:row>16</xdr:row>
      <xdr:rowOff>119685</xdr:rowOff>
    </xdr:to>
    <xdr:sp macro="" textlink="">
      <xdr:nvSpPr>
        <xdr:cNvPr id="466" name="円/楕円 465"/>
        <xdr:cNvSpPr/>
      </xdr:nvSpPr>
      <xdr:spPr>
        <a:xfrm>
          <a:off x="13462000" y="276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104462</xdr:rowOff>
    </xdr:from>
    <xdr:ext cx="762000" cy="259045"/>
    <xdr:sp macro="" textlink="">
      <xdr:nvSpPr>
        <xdr:cNvPr id="467" name="テキスト ボックス 466"/>
        <xdr:cNvSpPr txBox="1"/>
      </xdr:nvSpPr>
      <xdr:spPr>
        <a:xfrm>
          <a:off x="13131800" y="28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石川県内灘町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26,979
26,752
20.33
11,158,445
10,991,931
119,852
5,552,448
11,222,860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52.6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ラスパイレス指数は類似団体より低い</a:t>
          </a:r>
          <a:r>
            <a:rPr lang="ja-JP" altLang="en-US" sz="1200" b="0" i="0" baseline="0">
              <a:solidFill>
                <a:schemeClr val="dk1"/>
              </a:solidFill>
              <a:effectLst/>
              <a:latin typeface="+mn-lt"/>
              <a:ea typeface="+mn-ea"/>
              <a:cs typeface="+mn-cs"/>
            </a:rPr>
            <a:t>ものの</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人件費の割合は</a:t>
          </a:r>
          <a:r>
            <a:rPr lang="ja-JP" altLang="ja-JP" sz="1200" b="0" i="0" baseline="0">
              <a:solidFill>
                <a:schemeClr val="dk1"/>
              </a:solidFill>
              <a:effectLst/>
              <a:latin typeface="+mn-lt"/>
              <a:ea typeface="+mn-ea"/>
              <a:cs typeface="+mn-cs"/>
            </a:rPr>
            <a:t>高い数値で推移している</a:t>
          </a:r>
          <a:r>
            <a:rPr lang="ja-JP" altLang="en-US" sz="1200" b="0" i="0" baseline="0">
              <a:solidFill>
                <a:schemeClr val="dk1"/>
              </a:solidFill>
              <a:effectLst/>
              <a:latin typeface="+mn-lt"/>
              <a:ea typeface="+mn-ea"/>
              <a:cs typeface="+mn-cs"/>
            </a:rPr>
            <a:t>。これは、</a:t>
          </a:r>
          <a:r>
            <a:rPr lang="ja-JP" altLang="ja-JP" sz="1200" b="0" i="0" baseline="0">
              <a:solidFill>
                <a:schemeClr val="dk1"/>
              </a:solidFill>
              <a:effectLst/>
              <a:latin typeface="+mn-lt"/>
              <a:ea typeface="+mn-ea"/>
              <a:cs typeface="+mn-cs"/>
            </a:rPr>
            <a:t>消防業務を単独で実施していることや、町立保育所運営による保育士の雇用等が要因であり、行政サービスの提供方法の差によるものと言える。</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28</a:t>
          </a:r>
          <a:r>
            <a:rPr lang="ja-JP" altLang="en-US" sz="1200" b="0" i="0" baseline="0">
              <a:solidFill>
                <a:schemeClr val="dk1"/>
              </a:solidFill>
              <a:effectLst/>
              <a:latin typeface="+mn-lt"/>
              <a:ea typeface="+mn-ea"/>
              <a:cs typeface="+mn-cs"/>
            </a:rPr>
            <a:t>年度は</a:t>
          </a:r>
          <a:r>
            <a:rPr lang="ja-JP" altLang="ja-JP" sz="1200" b="0" i="0" baseline="0">
              <a:solidFill>
                <a:schemeClr val="dk1"/>
              </a:solidFill>
              <a:effectLst/>
              <a:latin typeface="+mn-lt"/>
              <a:ea typeface="+mn-ea"/>
              <a:cs typeface="+mn-cs"/>
            </a:rPr>
            <a:t>定年退職者の集中に伴う退職手当負担金の増加</a:t>
          </a:r>
          <a:r>
            <a:rPr lang="ja-JP" altLang="en-US" sz="1200" b="0" i="0" baseline="0">
              <a:solidFill>
                <a:schemeClr val="dk1"/>
              </a:solidFill>
              <a:effectLst/>
              <a:latin typeface="+mn-lt"/>
              <a:ea typeface="+mn-ea"/>
              <a:cs typeface="+mn-cs"/>
            </a:rPr>
            <a:t>など</a:t>
          </a:r>
          <a:r>
            <a:rPr lang="ja-JP" altLang="ja-JP" sz="1200" b="0" i="0" baseline="0">
              <a:solidFill>
                <a:schemeClr val="dk1"/>
              </a:solidFill>
              <a:effectLst/>
              <a:latin typeface="+mn-lt"/>
              <a:ea typeface="+mn-ea"/>
              <a:cs typeface="+mn-cs"/>
            </a:rPr>
            <a:t>により</a:t>
          </a:r>
          <a:r>
            <a:rPr lang="ja-JP" altLang="en-US" sz="1200" b="0" i="0" baseline="0">
              <a:solidFill>
                <a:schemeClr val="dk1"/>
              </a:solidFill>
              <a:effectLst/>
              <a:latin typeface="+mn-lt"/>
              <a:ea typeface="+mn-ea"/>
              <a:cs typeface="+mn-cs"/>
            </a:rPr>
            <a:t>、さらに高い数値となった。今後も</a:t>
          </a:r>
          <a:r>
            <a:rPr lang="ja-JP" altLang="ja-JP" sz="1200" b="0" i="0" baseline="0">
              <a:solidFill>
                <a:schemeClr val="dk1"/>
              </a:solidFill>
              <a:effectLst/>
              <a:latin typeface="+mn-lt"/>
              <a:ea typeface="+mn-ea"/>
              <a:cs typeface="+mn-cs"/>
            </a:rPr>
            <a:t>再任用制度による人件費の増等が想定されるため、適正な定員管理や人事配置等により、人件費関係経費全体の抑制に努める。</a:t>
          </a:r>
          <a:endParaRPr lang="ja-JP" altLang="ja-JP" sz="12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5842</xdr:rowOff>
    </xdr:from>
    <xdr:to>
      <xdr:col>7</xdr:col>
      <xdr:colOff>15875</xdr:colOff>
      <xdr:row>37</xdr:row>
      <xdr:rowOff>110998</xdr:rowOff>
    </xdr:to>
    <xdr:cxnSp macro="">
      <xdr:nvCxnSpPr>
        <xdr:cNvPr id="64" name="直線コネクタ 63"/>
        <xdr:cNvCxnSpPr/>
      </xdr:nvCxnSpPr>
      <xdr:spPr>
        <a:xfrm>
          <a:off x="3987800" y="6349492"/>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5842</xdr:rowOff>
    </xdr:from>
    <xdr:to>
      <xdr:col>5</xdr:col>
      <xdr:colOff>549275</xdr:colOff>
      <xdr:row>37</xdr:row>
      <xdr:rowOff>65278</xdr:rowOff>
    </xdr:to>
    <xdr:cxnSp macro="">
      <xdr:nvCxnSpPr>
        <xdr:cNvPr id="67" name="直線コネクタ 66"/>
        <xdr:cNvCxnSpPr/>
      </xdr:nvCxnSpPr>
      <xdr:spPr>
        <a:xfrm flipV="1">
          <a:off x="3098800" y="63494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69" name="テキスト ボックス 68"/>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60706</xdr:rowOff>
    </xdr:from>
    <xdr:to>
      <xdr:col>4</xdr:col>
      <xdr:colOff>346075</xdr:colOff>
      <xdr:row>37</xdr:row>
      <xdr:rowOff>65278</xdr:rowOff>
    </xdr:to>
    <xdr:cxnSp macro="">
      <xdr:nvCxnSpPr>
        <xdr:cNvPr id="70" name="直線コネクタ 69"/>
        <xdr:cNvCxnSpPr/>
      </xdr:nvCxnSpPr>
      <xdr:spPr>
        <a:xfrm>
          <a:off x="2209800" y="64043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60706</xdr:rowOff>
    </xdr:from>
    <xdr:to>
      <xdr:col>3</xdr:col>
      <xdr:colOff>142875</xdr:colOff>
      <xdr:row>37</xdr:row>
      <xdr:rowOff>69850</xdr:rowOff>
    </xdr:to>
    <xdr:cxnSp macro="">
      <xdr:nvCxnSpPr>
        <xdr:cNvPr id="73" name="直線コネクタ 72"/>
        <xdr:cNvCxnSpPr/>
      </xdr:nvCxnSpPr>
      <xdr:spPr>
        <a:xfrm flipV="1">
          <a:off x="1320800" y="64043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60198</xdr:rowOff>
    </xdr:from>
    <xdr:to>
      <xdr:col>7</xdr:col>
      <xdr:colOff>66675</xdr:colOff>
      <xdr:row>37</xdr:row>
      <xdr:rowOff>161798</xdr:rowOff>
    </xdr:to>
    <xdr:sp macro="" textlink="">
      <xdr:nvSpPr>
        <xdr:cNvPr id="83" name="円/楕円 82"/>
        <xdr:cNvSpPr/>
      </xdr:nvSpPr>
      <xdr:spPr>
        <a:xfrm>
          <a:off x="4775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32275</xdr:rowOff>
    </xdr:from>
    <xdr:ext cx="762000" cy="259045"/>
    <xdr:sp macro="" textlink="">
      <xdr:nvSpPr>
        <xdr:cNvPr id="84" name="人件費該当値テキスト"/>
        <xdr:cNvSpPr txBox="1"/>
      </xdr:nvSpPr>
      <xdr:spPr>
        <a:xfrm>
          <a:off x="4914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126492</xdr:rowOff>
    </xdr:from>
    <xdr:to>
      <xdr:col>5</xdr:col>
      <xdr:colOff>600075</xdr:colOff>
      <xdr:row>37</xdr:row>
      <xdr:rowOff>56642</xdr:rowOff>
    </xdr:to>
    <xdr:sp macro="" textlink="">
      <xdr:nvSpPr>
        <xdr:cNvPr id="85" name="円/楕円 84"/>
        <xdr:cNvSpPr/>
      </xdr:nvSpPr>
      <xdr:spPr>
        <a:xfrm>
          <a:off x="3937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86" name="テキスト ボックス 85"/>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14478</xdr:rowOff>
    </xdr:from>
    <xdr:to>
      <xdr:col>4</xdr:col>
      <xdr:colOff>396875</xdr:colOff>
      <xdr:row>37</xdr:row>
      <xdr:rowOff>116078</xdr:rowOff>
    </xdr:to>
    <xdr:sp macro="" textlink="">
      <xdr:nvSpPr>
        <xdr:cNvPr id="87" name="円/楕円 86"/>
        <xdr:cNvSpPr/>
      </xdr:nvSpPr>
      <xdr:spPr>
        <a:xfrm>
          <a:off x="3048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88" name="テキスト ボックス 87"/>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9906</xdr:rowOff>
    </xdr:from>
    <xdr:to>
      <xdr:col>3</xdr:col>
      <xdr:colOff>193675</xdr:colOff>
      <xdr:row>37</xdr:row>
      <xdr:rowOff>111506</xdr:rowOff>
    </xdr:to>
    <xdr:sp macro="" textlink="">
      <xdr:nvSpPr>
        <xdr:cNvPr id="89" name="円/楕円 88"/>
        <xdr:cNvSpPr/>
      </xdr:nvSpPr>
      <xdr:spPr>
        <a:xfrm>
          <a:off x="2159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96283</xdr:rowOff>
    </xdr:from>
    <xdr:ext cx="762000" cy="259045"/>
    <xdr:sp macro="" textlink="">
      <xdr:nvSpPr>
        <xdr:cNvPr id="90" name="テキスト ボックス 89"/>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91" name="円/楕円 90"/>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92" name="テキスト ボックス 91"/>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平成</a:t>
          </a:r>
          <a:r>
            <a:rPr kumimoji="1" lang="en-US" altLang="ja-JP" sz="1300" b="0" i="0" baseline="0">
              <a:solidFill>
                <a:schemeClr val="dk1"/>
              </a:solidFill>
              <a:effectLst/>
              <a:latin typeface="+mn-lt"/>
              <a:ea typeface="+mn-ea"/>
              <a:cs typeface="+mn-cs"/>
            </a:rPr>
            <a:t>26</a:t>
          </a:r>
          <a:r>
            <a:rPr kumimoji="1" lang="ja-JP" altLang="ja-JP" sz="1300" b="0" i="0" baseline="0">
              <a:solidFill>
                <a:schemeClr val="dk1"/>
              </a:solidFill>
              <a:effectLst/>
              <a:latin typeface="+mn-lt"/>
              <a:ea typeface="+mn-ea"/>
              <a:cs typeface="+mn-cs"/>
            </a:rPr>
            <a:t>年度</a:t>
          </a:r>
          <a:r>
            <a:rPr kumimoji="1" lang="ja-JP" altLang="en-US" sz="1300" b="0" i="0" baseline="0">
              <a:solidFill>
                <a:schemeClr val="dk1"/>
              </a:solidFill>
              <a:effectLst/>
              <a:latin typeface="+mn-lt"/>
              <a:ea typeface="+mn-ea"/>
              <a:cs typeface="+mn-cs"/>
            </a:rPr>
            <a:t>まで</a:t>
          </a:r>
          <a:r>
            <a:rPr kumimoji="1" lang="ja-JP" altLang="ja-JP" sz="1300" b="0" i="0" baseline="0">
              <a:solidFill>
                <a:schemeClr val="dk1"/>
              </a:solidFill>
              <a:effectLst/>
              <a:latin typeface="+mn-lt"/>
              <a:ea typeface="+mn-ea"/>
              <a:cs typeface="+mn-cs"/>
            </a:rPr>
            <a:t>は、修繕に伴う管理委託料の増額や予防接種の対象拡大等により</a:t>
          </a:r>
          <a:r>
            <a:rPr kumimoji="1" lang="ja-JP" altLang="en-US" sz="1300" b="0" i="0" baseline="0">
              <a:solidFill>
                <a:schemeClr val="dk1"/>
              </a:solidFill>
              <a:effectLst/>
              <a:latin typeface="+mn-lt"/>
              <a:ea typeface="+mn-ea"/>
              <a:cs typeface="+mn-cs"/>
            </a:rPr>
            <a:t>類似団体平均を上回っていたものの</a:t>
          </a:r>
          <a:r>
            <a:rPr kumimoji="1" lang="ja-JP" altLang="ja-JP" sz="1300" b="0" i="0" baseline="0">
              <a:solidFill>
                <a:schemeClr val="dk1"/>
              </a:solidFill>
              <a:effectLst/>
              <a:latin typeface="+mn-lt"/>
              <a:ea typeface="+mn-ea"/>
              <a:cs typeface="+mn-cs"/>
            </a:rPr>
            <a:t>、</a:t>
          </a:r>
          <a:r>
            <a:rPr kumimoji="1" lang="ja-JP" altLang="en-US" sz="1300" b="0" i="0" baseline="0">
              <a:solidFill>
                <a:schemeClr val="dk1"/>
              </a:solidFill>
              <a:effectLst/>
              <a:latin typeface="+mn-lt"/>
              <a:ea typeface="+mn-ea"/>
              <a:cs typeface="+mn-cs"/>
            </a:rPr>
            <a:t>平成</a:t>
          </a:r>
          <a:r>
            <a:rPr kumimoji="1" lang="en-US" altLang="ja-JP" sz="1300" b="0" i="0" baseline="0">
              <a:solidFill>
                <a:schemeClr val="dk1"/>
              </a:solidFill>
              <a:effectLst/>
              <a:latin typeface="+mn-lt"/>
              <a:ea typeface="+mn-ea"/>
              <a:cs typeface="+mn-cs"/>
            </a:rPr>
            <a:t>27</a:t>
          </a:r>
          <a:r>
            <a:rPr kumimoji="1" lang="ja-JP" altLang="en-US" sz="1300" b="0" i="0" baseline="0">
              <a:solidFill>
                <a:schemeClr val="dk1"/>
              </a:solidFill>
              <a:effectLst/>
              <a:latin typeface="+mn-lt"/>
              <a:ea typeface="+mn-ea"/>
              <a:cs typeface="+mn-cs"/>
            </a:rPr>
            <a:t>年度以降は改善傾向にある。</a:t>
          </a:r>
          <a:endParaRPr kumimoji="1" lang="en-US" altLang="ja-JP" sz="1300" b="0" i="0" baseline="0">
            <a:solidFill>
              <a:schemeClr val="dk1"/>
            </a:solidFill>
            <a:effectLst/>
            <a:latin typeface="+mn-lt"/>
            <a:ea typeface="+mn-ea"/>
            <a:cs typeface="+mn-cs"/>
          </a:endParaRPr>
        </a:p>
        <a:p>
          <a:pPr eaLnBrk="1" fontAlgn="auto" latinLnBrk="0" hangingPunct="1"/>
          <a:r>
            <a:rPr kumimoji="1" lang="ja-JP" altLang="en-US" sz="1300" b="0" i="0" baseline="0">
              <a:solidFill>
                <a:schemeClr val="dk1"/>
              </a:solidFill>
              <a:effectLst/>
              <a:latin typeface="+mn-lt"/>
              <a:ea typeface="+mn-ea"/>
              <a:cs typeface="+mn-cs"/>
            </a:rPr>
            <a:t>　平成</a:t>
          </a:r>
          <a:r>
            <a:rPr kumimoji="1" lang="en-US" altLang="ja-JP" sz="1300" b="0" i="0" baseline="0">
              <a:solidFill>
                <a:schemeClr val="dk1"/>
              </a:solidFill>
              <a:effectLst/>
              <a:latin typeface="+mn-lt"/>
              <a:ea typeface="+mn-ea"/>
              <a:cs typeface="+mn-cs"/>
            </a:rPr>
            <a:t>28</a:t>
          </a:r>
          <a:r>
            <a:rPr kumimoji="1" lang="ja-JP" altLang="en-US" sz="1300" b="0" i="0" baseline="0">
              <a:solidFill>
                <a:schemeClr val="dk1"/>
              </a:solidFill>
              <a:effectLst/>
              <a:latin typeface="+mn-lt"/>
              <a:ea typeface="+mn-ea"/>
              <a:cs typeface="+mn-cs"/>
            </a:rPr>
            <a:t>年度は</a:t>
          </a:r>
          <a:r>
            <a:rPr kumimoji="1" lang="ja-JP" altLang="ja-JP" sz="1300" b="0" i="0" baseline="0">
              <a:solidFill>
                <a:schemeClr val="dk1"/>
              </a:solidFill>
              <a:effectLst/>
              <a:latin typeface="+mn-lt"/>
              <a:ea typeface="+mn-ea"/>
              <a:cs typeface="+mn-cs"/>
            </a:rPr>
            <a:t>光熱水費の減少やコミュニティバス運行委託料</a:t>
          </a:r>
          <a:r>
            <a:rPr kumimoji="1" lang="ja-JP" altLang="en-US" sz="1300" b="0" i="0" baseline="0">
              <a:solidFill>
                <a:schemeClr val="dk1"/>
              </a:solidFill>
              <a:effectLst/>
              <a:latin typeface="+mn-lt"/>
              <a:ea typeface="+mn-ea"/>
              <a:cs typeface="+mn-cs"/>
            </a:rPr>
            <a:t>、福祉センターなどの施設管理委託料</a:t>
          </a:r>
          <a:r>
            <a:rPr kumimoji="1" lang="ja-JP" altLang="ja-JP" sz="1300" b="0" i="0" baseline="0">
              <a:solidFill>
                <a:schemeClr val="dk1"/>
              </a:solidFill>
              <a:effectLst/>
              <a:latin typeface="+mn-lt"/>
              <a:ea typeface="+mn-ea"/>
              <a:cs typeface="+mn-cs"/>
            </a:rPr>
            <a:t>の減等により類似団体平均を</a:t>
          </a:r>
          <a:r>
            <a:rPr kumimoji="1" lang="en-US" altLang="ja-JP" sz="1300" b="0" i="0" baseline="0">
              <a:solidFill>
                <a:schemeClr val="dk1"/>
              </a:solidFill>
              <a:effectLst/>
              <a:latin typeface="+mn-lt"/>
              <a:ea typeface="+mn-ea"/>
              <a:cs typeface="+mn-cs"/>
            </a:rPr>
            <a:t>1.3</a:t>
          </a:r>
          <a:r>
            <a:rPr kumimoji="1" lang="ja-JP" altLang="ja-JP" sz="1300" b="0" i="0" baseline="0">
              <a:solidFill>
                <a:schemeClr val="dk1"/>
              </a:solidFill>
              <a:effectLst/>
              <a:latin typeface="+mn-lt"/>
              <a:ea typeface="+mn-ea"/>
              <a:cs typeface="+mn-cs"/>
            </a:rPr>
            <a:t>ポイント下回った。</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62230</xdr:rowOff>
    </xdr:from>
    <xdr:to>
      <xdr:col>24</xdr:col>
      <xdr:colOff>31750</xdr:colOff>
      <xdr:row>15</xdr:row>
      <xdr:rowOff>69850</xdr:rowOff>
    </xdr:to>
    <xdr:cxnSp macro="">
      <xdr:nvCxnSpPr>
        <xdr:cNvPr id="125" name="直線コネクタ 124"/>
        <xdr:cNvCxnSpPr/>
      </xdr:nvCxnSpPr>
      <xdr:spPr>
        <a:xfrm>
          <a:off x="15671800" y="2633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90187</xdr:rowOff>
    </xdr:from>
    <xdr:ext cx="762000" cy="259045"/>
    <xdr:sp macro="" textlink="">
      <xdr:nvSpPr>
        <xdr:cNvPr id="126" name="物件費平均値テキスト"/>
        <xdr:cNvSpPr txBox="1"/>
      </xdr:nvSpPr>
      <xdr:spPr>
        <a:xfrm>
          <a:off x="16598900" y="266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62230</xdr:rowOff>
    </xdr:from>
    <xdr:to>
      <xdr:col>22</xdr:col>
      <xdr:colOff>565150</xdr:colOff>
      <xdr:row>15</xdr:row>
      <xdr:rowOff>130810</xdr:rowOff>
    </xdr:to>
    <xdr:cxnSp macro="">
      <xdr:nvCxnSpPr>
        <xdr:cNvPr id="128" name="直線コネクタ 127"/>
        <xdr:cNvCxnSpPr/>
      </xdr:nvCxnSpPr>
      <xdr:spPr>
        <a:xfrm flipV="1">
          <a:off x="14782800" y="2633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158767</xdr:rowOff>
    </xdr:from>
    <xdr:ext cx="736600" cy="259045"/>
    <xdr:sp macro="" textlink="">
      <xdr:nvSpPr>
        <xdr:cNvPr id="130" name="テキスト ボックス 129"/>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77470</xdr:rowOff>
    </xdr:from>
    <xdr:to>
      <xdr:col>21</xdr:col>
      <xdr:colOff>361950</xdr:colOff>
      <xdr:row>15</xdr:row>
      <xdr:rowOff>130810</xdr:rowOff>
    </xdr:to>
    <xdr:cxnSp macro="">
      <xdr:nvCxnSpPr>
        <xdr:cNvPr id="131" name="直線コネクタ 130"/>
        <xdr:cNvCxnSpPr/>
      </xdr:nvCxnSpPr>
      <xdr:spPr>
        <a:xfrm>
          <a:off x="13893800" y="2649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33" name="テキスト ボックス 132"/>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24130</xdr:rowOff>
    </xdr:from>
    <xdr:to>
      <xdr:col>20</xdr:col>
      <xdr:colOff>158750</xdr:colOff>
      <xdr:row>15</xdr:row>
      <xdr:rowOff>77470</xdr:rowOff>
    </xdr:to>
    <xdr:cxnSp macro="">
      <xdr:nvCxnSpPr>
        <xdr:cNvPr id="134" name="直線コネクタ 133"/>
        <xdr:cNvCxnSpPr/>
      </xdr:nvCxnSpPr>
      <xdr:spPr>
        <a:xfrm>
          <a:off x="13004800" y="2595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115587</xdr:rowOff>
    </xdr:from>
    <xdr:ext cx="762000" cy="259045"/>
    <xdr:sp macro="" textlink="">
      <xdr:nvSpPr>
        <xdr:cNvPr id="136" name="テキスト ボックス 135"/>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77487</xdr:rowOff>
    </xdr:from>
    <xdr:ext cx="762000" cy="259045"/>
    <xdr:sp macro="" textlink="">
      <xdr:nvSpPr>
        <xdr:cNvPr id="138" name="テキスト ボックス 137"/>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19050</xdr:rowOff>
    </xdr:from>
    <xdr:to>
      <xdr:col>24</xdr:col>
      <xdr:colOff>82550</xdr:colOff>
      <xdr:row>15</xdr:row>
      <xdr:rowOff>120650</xdr:rowOff>
    </xdr:to>
    <xdr:sp macro="" textlink="">
      <xdr:nvSpPr>
        <xdr:cNvPr id="144" name="円/楕円 143"/>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35577</xdr:rowOff>
    </xdr:from>
    <xdr:ext cx="762000" cy="259045"/>
    <xdr:sp macro="" textlink="">
      <xdr:nvSpPr>
        <xdr:cNvPr id="145" name="物件費該当値テキスト"/>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11430</xdr:rowOff>
    </xdr:from>
    <xdr:to>
      <xdr:col>22</xdr:col>
      <xdr:colOff>615950</xdr:colOff>
      <xdr:row>15</xdr:row>
      <xdr:rowOff>113030</xdr:rowOff>
    </xdr:to>
    <xdr:sp macro="" textlink="">
      <xdr:nvSpPr>
        <xdr:cNvPr id="146" name="円/楕円 145"/>
        <xdr:cNvSpPr/>
      </xdr:nvSpPr>
      <xdr:spPr>
        <a:xfrm>
          <a:off x="15621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123207</xdr:rowOff>
    </xdr:from>
    <xdr:ext cx="736600" cy="259045"/>
    <xdr:sp macro="" textlink="">
      <xdr:nvSpPr>
        <xdr:cNvPr id="147" name="テキスト ボックス 146"/>
        <xdr:cNvSpPr txBox="1"/>
      </xdr:nvSpPr>
      <xdr:spPr>
        <a:xfrm>
          <a:off x="15290800" y="235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80010</xdr:rowOff>
    </xdr:from>
    <xdr:to>
      <xdr:col>21</xdr:col>
      <xdr:colOff>412750</xdr:colOff>
      <xdr:row>16</xdr:row>
      <xdr:rowOff>10160</xdr:rowOff>
    </xdr:to>
    <xdr:sp macro="" textlink="">
      <xdr:nvSpPr>
        <xdr:cNvPr id="148" name="円/楕円 147"/>
        <xdr:cNvSpPr/>
      </xdr:nvSpPr>
      <xdr:spPr>
        <a:xfrm>
          <a:off x="14732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166387</xdr:rowOff>
    </xdr:from>
    <xdr:ext cx="762000" cy="259045"/>
    <xdr:sp macro="" textlink="">
      <xdr:nvSpPr>
        <xdr:cNvPr id="149" name="テキスト ボックス 148"/>
        <xdr:cNvSpPr txBox="1"/>
      </xdr:nvSpPr>
      <xdr:spPr>
        <a:xfrm>
          <a:off x="144018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26670</xdr:rowOff>
    </xdr:from>
    <xdr:to>
      <xdr:col>20</xdr:col>
      <xdr:colOff>209550</xdr:colOff>
      <xdr:row>15</xdr:row>
      <xdr:rowOff>128270</xdr:rowOff>
    </xdr:to>
    <xdr:sp macro="" textlink="">
      <xdr:nvSpPr>
        <xdr:cNvPr id="150" name="円/楕円 149"/>
        <xdr:cNvSpPr/>
      </xdr:nvSpPr>
      <xdr:spPr>
        <a:xfrm>
          <a:off x="13843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113047</xdr:rowOff>
    </xdr:from>
    <xdr:ext cx="762000" cy="259045"/>
    <xdr:sp macro="" textlink="">
      <xdr:nvSpPr>
        <xdr:cNvPr id="151" name="テキスト ボックス 150"/>
        <xdr:cNvSpPr txBox="1"/>
      </xdr:nvSpPr>
      <xdr:spPr>
        <a:xfrm>
          <a:off x="13512800" y="268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144780</xdr:rowOff>
    </xdr:from>
    <xdr:to>
      <xdr:col>19</xdr:col>
      <xdr:colOff>6350</xdr:colOff>
      <xdr:row>15</xdr:row>
      <xdr:rowOff>74930</xdr:rowOff>
    </xdr:to>
    <xdr:sp macro="" textlink="">
      <xdr:nvSpPr>
        <xdr:cNvPr id="152" name="円/楕円 151"/>
        <xdr:cNvSpPr/>
      </xdr:nvSpPr>
      <xdr:spPr>
        <a:xfrm>
          <a:off x="12954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59707</xdr:rowOff>
    </xdr:from>
    <xdr:ext cx="762000" cy="259045"/>
    <xdr:sp macro="" textlink="">
      <xdr:nvSpPr>
        <xdr:cNvPr id="153" name="テキスト ボックス 152"/>
        <xdr:cNvSpPr txBox="1"/>
      </xdr:nvSpPr>
      <xdr:spPr>
        <a:xfrm>
          <a:off x="12623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類似団体平均より</a:t>
          </a:r>
          <a:r>
            <a:rPr kumimoji="1" lang="ja-JP" altLang="en-US" sz="1300" b="0" i="0" baseline="0">
              <a:solidFill>
                <a:schemeClr val="dk1"/>
              </a:solidFill>
              <a:effectLst/>
              <a:latin typeface="+mn-lt"/>
              <a:ea typeface="+mn-ea"/>
              <a:cs typeface="+mn-cs"/>
            </a:rPr>
            <a:t>やや</a:t>
          </a:r>
          <a:r>
            <a:rPr kumimoji="1" lang="ja-JP" altLang="ja-JP" sz="1300" b="0" i="0" baseline="0">
              <a:solidFill>
                <a:schemeClr val="dk1"/>
              </a:solidFill>
              <a:effectLst/>
              <a:latin typeface="+mn-lt"/>
              <a:ea typeface="+mn-ea"/>
              <a:cs typeface="+mn-cs"/>
            </a:rPr>
            <a:t>高い数値で推移している。特別保育事業、子ども医療費の単独助成拡大、ひとり親家庭等児童奨学金等の子育て支援策の充実や障害者自立支援給付費の増等が要因に挙げられ</a:t>
          </a:r>
          <a:r>
            <a:rPr kumimoji="1" lang="ja-JP" altLang="en-US" sz="1300" b="0" i="0" baseline="0">
              <a:solidFill>
                <a:schemeClr val="dk1"/>
              </a:solidFill>
              <a:effectLst/>
              <a:latin typeface="+mn-lt"/>
              <a:ea typeface="+mn-ea"/>
              <a:cs typeface="+mn-cs"/>
            </a:rPr>
            <a:t>る。</a:t>
          </a:r>
          <a:endParaRPr kumimoji="1" lang="en-US" altLang="ja-JP" sz="1300" b="0" i="0" baseline="0">
            <a:solidFill>
              <a:schemeClr val="dk1"/>
            </a:solidFill>
            <a:effectLst/>
            <a:latin typeface="+mn-lt"/>
            <a:ea typeface="+mn-ea"/>
            <a:cs typeface="+mn-cs"/>
          </a:endParaRPr>
        </a:p>
        <a:p>
          <a:pPr eaLnBrk="1" fontAlgn="auto" latinLnBrk="0" hangingPunct="1"/>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平成</a:t>
          </a:r>
          <a:r>
            <a:rPr kumimoji="1" lang="en-US" altLang="ja-JP" sz="1300" b="0" i="0" baseline="0">
              <a:solidFill>
                <a:schemeClr val="dk1"/>
              </a:solidFill>
              <a:effectLst/>
              <a:latin typeface="+mn-lt"/>
              <a:ea typeface="+mn-ea"/>
              <a:cs typeface="+mn-cs"/>
            </a:rPr>
            <a:t>28</a:t>
          </a:r>
          <a:r>
            <a:rPr kumimoji="1" lang="ja-JP" altLang="ja-JP" sz="1300" b="0" i="0" baseline="0">
              <a:solidFill>
                <a:schemeClr val="dk1"/>
              </a:solidFill>
              <a:effectLst/>
              <a:latin typeface="+mn-lt"/>
              <a:ea typeface="+mn-ea"/>
              <a:cs typeface="+mn-cs"/>
            </a:rPr>
            <a:t>年度</a:t>
          </a:r>
          <a:r>
            <a:rPr kumimoji="1" lang="ja-JP" altLang="en-US" sz="1300" b="0" i="0" baseline="0">
              <a:solidFill>
                <a:schemeClr val="dk1"/>
              </a:solidFill>
              <a:effectLst/>
              <a:latin typeface="+mn-lt"/>
              <a:ea typeface="+mn-ea"/>
              <a:cs typeface="+mn-cs"/>
            </a:rPr>
            <a:t>について</a:t>
          </a:r>
          <a:r>
            <a:rPr kumimoji="1" lang="ja-JP" altLang="ja-JP" sz="1300" b="0" i="0" baseline="0">
              <a:solidFill>
                <a:schemeClr val="dk1"/>
              </a:solidFill>
              <a:effectLst/>
              <a:latin typeface="+mn-lt"/>
              <a:ea typeface="+mn-ea"/>
              <a:cs typeface="+mn-cs"/>
            </a:rPr>
            <a:t>は</a:t>
          </a:r>
          <a:r>
            <a:rPr kumimoji="1" lang="ja-JP" altLang="en-US" sz="1300" b="0" i="0" baseline="0">
              <a:solidFill>
                <a:schemeClr val="dk1"/>
              </a:solidFill>
              <a:effectLst/>
              <a:latin typeface="+mn-lt"/>
              <a:ea typeface="+mn-ea"/>
              <a:cs typeface="+mn-cs"/>
            </a:rPr>
            <a:t>、</a:t>
          </a:r>
          <a:r>
            <a:rPr kumimoji="1" lang="ja-JP" altLang="ja-JP" sz="1300" b="0" i="0" baseline="0">
              <a:solidFill>
                <a:schemeClr val="dk1"/>
              </a:solidFill>
              <a:effectLst/>
              <a:latin typeface="+mn-lt"/>
              <a:ea typeface="+mn-ea"/>
              <a:cs typeface="+mn-cs"/>
            </a:rPr>
            <a:t>幼稚園から認定こども園</a:t>
          </a:r>
          <a:r>
            <a:rPr kumimoji="1" lang="ja-JP" altLang="en-US" sz="1300" b="0" i="0" baseline="0">
              <a:solidFill>
                <a:schemeClr val="dk1"/>
              </a:solidFill>
              <a:effectLst/>
              <a:latin typeface="+mn-lt"/>
              <a:ea typeface="+mn-ea"/>
              <a:cs typeface="+mn-cs"/>
            </a:rPr>
            <a:t>へ</a:t>
          </a:r>
          <a:r>
            <a:rPr kumimoji="1" lang="ja-JP" altLang="ja-JP" sz="1300" b="0" i="0" baseline="0">
              <a:solidFill>
                <a:schemeClr val="dk1"/>
              </a:solidFill>
              <a:effectLst/>
              <a:latin typeface="+mn-lt"/>
              <a:ea typeface="+mn-ea"/>
              <a:cs typeface="+mn-cs"/>
            </a:rPr>
            <a:t>の移行に</a:t>
          </a:r>
          <a:r>
            <a:rPr kumimoji="1" lang="ja-JP" altLang="en-US" sz="1300" b="0" i="0" baseline="0">
              <a:solidFill>
                <a:schemeClr val="dk1"/>
              </a:solidFill>
              <a:effectLst/>
              <a:latin typeface="+mn-lt"/>
              <a:ea typeface="+mn-ea"/>
              <a:cs typeface="+mn-cs"/>
            </a:rPr>
            <a:t>伴い、</a:t>
          </a:r>
          <a:r>
            <a:rPr kumimoji="1" lang="ja-JP" altLang="ja-JP" sz="1300" b="0" i="0" baseline="0">
              <a:solidFill>
                <a:schemeClr val="dk1"/>
              </a:solidFill>
              <a:effectLst/>
              <a:latin typeface="+mn-lt"/>
              <a:ea typeface="+mn-ea"/>
              <a:cs typeface="+mn-cs"/>
            </a:rPr>
            <a:t>私立保育園運営費負担金</a:t>
          </a:r>
          <a:r>
            <a:rPr kumimoji="1" lang="ja-JP" altLang="en-US" sz="1300" b="0" i="0" baseline="0">
              <a:solidFill>
                <a:schemeClr val="dk1"/>
              </a:solidFill>
              <a:effectLst/>
              <a:latin typeface="+mn-lt"/>
              <a:ea typeface="+mn-ea"/>
              <a:cs typeface="+mn-cs"/>
            </a:rPr>
            <a:t>が増加したことなどにより高い割合となった。</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少子高齢化等に伴い社会保障に関する経費は</a:t>
          </a:r>
          <a:r>
            <a:rPr kumimoji="1" lang="ja-JP" altLang="en-US" sz="1300" b="0" i="0" baseline="0">
              <a:solidFill>
                <a:schemeClr val="dk1"/>
              </a:solidFill>
              <a:effectLst/>
              <a:latin typeface="+mn-lt"/>
              <a:ea typeface="+mn-ea"/>
              <a:cs typeface="+mn-cs"/>
            </a:rPr>
            <a:t>年々</a:t>
          </a:r>
          <a:r>
            <a:rPr kumimoji="1" lang="ja-JP" altLang="ja-JP" sz="1300" b="0" i="0" baseline="0">
              <a:solidFill>
                <a:schemeClr val="dk1"/>
              </a:solidFill>
              <a:effectLst/>
              <a:latin typeface="+mn-lt"/>
              <a:ea typeface="+mn-ea"/>
              <a:cs typeface="+mn-cs"/>
            </a:rPr>
            <a:t>増加傾向にある</a:t>
          </a:r>
          <a:r>
            <a:rPr kumimoji="1" lang="ja-JP" altLang="en-US" sz="1300" b="0" i="0" baseline="0">
              <a:solidFill>
                <a:schemeClr val="dk1"/>
              </a:solidFill>
              <a:effectLst/>
              <a:latin typeface="+mn-lt"/>
              <a:ea typeface="+mn-ea"/>
              <a:cs typeface="+mn-cs"/>
            </a:rPr>
            <a:t>が、</a:t>
          </a:r>
          <a:r>
            <a:rPr kumimoji="1" lang="ja-JP" altLang="ja-JP" sz="1300" b="0" i="0" baseline="0">
              <a:solidFill>
                <a:schemeClr val="dk1"/>
              </a:solidFill>
              <a:effectLst/>
              <a:latin typeface="+mn-lt"/>
              <a:ea typeface="+mn-ea"/>
              <a:cs typeface="+mn-cs"/>
            </a:rPr>
            <a:t>今後は町独自の助成事業について制度の見直しを行うなど、上昇傾向に歯止めをかけるよう検討する。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152400</xdr:rowOff>
    </xdr:from>
    <xdr:to>
      <xdr:col>7</xdr:col>
      <xdr:colOff>15875</xdr:colOff>
      <xdr:row>57</xdr:row>
      <xdr:rowOff>57150</xdr:rowOff>
    </xdr:to>
    <xdr:cxnSp macro="">
      <xdr:nvCxnSpPr>
        <xdr:cNvPr id="186" name="直線コネクタ 185"/>
        <xdr:cNvCxnSpPr/>
      </xdr:nvCxnSpPr>
      <xdr:spPr>
        <a:xfrm>
          <a:off x="3987800" y="9753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114300</xdr:rowOff>
    </xdr:from>
    <xdr:to>
      <xdr:col>5</xdr:col>
      <xdr:colOff>549275</xdr:colOff>
      <xdr:row>56</xdr:row>
      <xdr:rowOff>152400</xdr:rowOff>
    </xdr:to>
    <xdr:cxnSp macro="">
      <xdr:nvCxnSpPr>
        <xdr:cNvPr id="189" name="直線コネクタ 188"/>
        <xdr:cNvCxnSpPr/>
      </xdr:nvCxnSpPr>
      <xdr:spPr>
        <a:xfrm>
          <a:off x="3098800" y="9715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191" name="テキスト ボックス 190"/>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88900</xdr:rowOff>
    </xdr:from>
    <xdr:to>
      <xdr:col>4</xdr:col>
      <xdr:colOff>346075</xdr:colOff>
      <xdr:row>56</xdr:row>
      <xdr:rowOff>114300</xdr:rowOff>
    </xdr:to>
    <xdr:cxnSp macro="">
      <xdr:nvCxnSpPr>
        <xdr:cNvPr id="192" name="直線コネクタ 191"/>
        <xdr:cNvCxnSpPr/>
      </xdr:nvCxnSpPr>
      <xdr:spPr>
        <a:xfrm>
          <a:off x="2209800" y="9690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4" name="テキスト ボックス 193"/>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158750</xdr:rowOff>
    </xdr:from>
    <xdr:to>
      <xdr:col>3</xdr:col>
      <xdr:colOff>142875</xdr:colOff>
      <xdr:row>56</xdr:row>
      <xdr:rowOff>88900</xdr:rowOff>
    </xdr:to>
    <xdr:cxnSp macro="">
      <xdr:nvCxnSpPr>
        <xdr:cNvPr id="195" name="直線コネクタ 194"/>
        <xdr:cNvCxnSpPr/>
      </xdr:nvCxnSpPr>
      <xdr:spPr>
        <a:xfrm>
          <a:off x="1320800" y="9588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48277</xdr:rowOff>
    </xdr:from>
    <xdr:ext cx="762000" cy="259045"/>
    <xdr:sp macro="" textlink="">
      <xdr:nvSpPr>
        <xdr:cNvPr id="197" name="テキスト ボックス 196"/>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22877</xdr:rowOff>
    </xdr:from>
    <xdr:ext cx="762000" cy="259045"/>
    <xdr:sp macro="" textlink="">
      <xdr:nvSpPr>
        <xdr:cNvPr id="199" name="テキスト ボックス 198"/>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6350</xdr:rowOff>
    </xdr:from>
    <xdr:to>
      <xdr:col>7</xdr:col>
      <xdr:colOff>66675</xdr:colOff>
      <xdr:row>57</xdr:row>
      <xdr:rowOff>107950</xdr:rowOff>
    </xdr:to>
    <xdr:sp macro="" textlink="">
      <xdr:nvSpPr>
        <xdr:cNvPr id="205" name="円/楕円 204"/>
        <xdr:cNvSpPr/>
      </xdr:nvSpPr>
      <xdr:spPr>
        <a:xfrm>
          <a:off x="47752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149877</xdr:rowOff>
    </xdr:from>
    <xdr:ext cx="762000" cy="259045"/>
    <xdr:sp macro="" textlink="">
      <xdr:nvSpPr>
        <xdr:cNvPr id="206" name="扶助費該当値テキスト"/>
        <xdr:cNvSpPr txBox="1"/>
      </xdr:nvSpPr>
      <xdr:spPr>
        <a:xfrm>
          <a:off x="4914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101600</xdr:rowOff>
    </xdr:from>
    <xdr:to>
      <xdr:col>5</xdr:col>
      <xdr:colOff>600075</xdr:colOff>
      <xdr:row>57</xdr:row>
      <xdr:rowOff>31750</xdr:rowOff>
    </xdr:to>
    <xdr:sp macro="" textlink="">
      <xdr:nvSpPr>
        <xdr:cNvPr id="207" name="円/楕円 206"/>
        <xdr:cNvSpPr/>
      </xdr:nvSpPr>
      <xdr:spPr>
        <a:xfrm>
          <a:off x="3937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16527</xdr:rowOff>
    </xdr:from>
    <xdr:ext cx="736600" cy="259045"/>
    <xdr:sp macro="" textlink="">
      <xdr:nvSpPr>
        <xdr:cNvPr id="208" name="テキスト ボックス 207"/>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63500</xdr:rowOff>
    </xdr:from>
    <xdr:to>
      <xdr:col>4</xdr:col>
      <xdr:colOff>396875</xdr:colOff>
      <xdr:row>56</xdr:row>
      <xdr:rowOff>165100</xdr:rowOff>
    </xdr:to>
    <xdr:sp macro="" textlink="">
      <xdr:nvSpPr>
        <xdr:cNvPr id="209" name="円/楕円 208"/>
        <xdr:cNvSpPr/>
      </xdr:nvSpPr>
      <xdr:spPr>
        <a:xfrm>
          <a:off x="3048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149877</xdr:rowOff>
    </xdr:from>
    <xdr:ext cx="762000" cy="259045"/>
    <xdr:sp macro="" textlink="">
      <xdr:nvSpPr>
        <xdr:cNvPr id="210" name="テキスト ボックス 209"/>
        <xdr:cNvSpPr txBox="1"/>
      </xdr:nvSpPr>
      <xdr:spPr>
        <a:xfrm>
          <a:off x="2717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38100</xdr:rowOff>
    </xdr:from>
    <xdr:to>
      <xdr:col>3</xdr:col>
      <xdr:colOff>193675</xdr:colOff>
      <xdr:row>56</xdr:row>
      <xdr:rowOff>139700</xdr:rowOff>
    </xdr:to>
    <xdr:sp macro="" textlink="">
      <xdr:nvSpPr>
        <xdr:cNvPr id="211" name="円/楕円 210"/>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12" name="テキスト ボックス 211"/>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107950</xdr:rowOff>
    </xdr:from>
    <xdr:to>
      <xdr:col>1</xdr:col>
      <xdr:colOff>676275</xdr:colOff>
      <xdr:row>56</xdr:row>
      <xdr:rowOff>38100</xdr:rowOff>
    </xdr:to>
    <xdr:sp macro="" textlink="">
      <xdr:nvSpPr>
        <xdr:cNvPr id="213" name="円/楕円 212"/>
        <xdr:cNvSpPr/>
      </xdr:nvSpPr>
      <xdr:spPr>
        <a:xfrm>
          <a:off x="1270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22877</xdr:rowOff>
    </xdr:from>
    <xdr:ext cx="762000" cy="259045"/>
    <xdr:sp macro="" textlink="">
      <xdr:nvSpPr>
        <xdr:cNvPr id="214" name="テキスト ボックス 213"/>
        <xdr:cNvSpPr txBox="1"/>
      </xdr:nvSpPr>
      <xdr:spPr>
        <a:xfrm>
          <a:off x="939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その他のうち、特別会計への繰出金に係る比率が</a:t>
          </a:r>
          <a:r>
            <a:rPr kumimoji="1" lang="en-US" altLang="ja-JP" sz="1300" b="0" i="0" baseline="0">
              <a:solidFill>
                <a:schemeClr val="dk1"/>
              </a:solidFill>
              <a:effectLst/>
              <a:latin typeface="+mn-lt"/>
              <a:ea typeface="+mn-ea"/>
              <a:cs typeface="+mn-cs"/>
            </a:rPr>
            <a:t>15.4</a:t>
          </a:r>
          <a:r>
            <a:rPr kumimoji="1" lang="ja-JP" altLang="ja-JP" sz="1300" b="0" i="0" baseline="0">
              <a:solidFill>
                <a:schemeClr val="dk1"/>
              </a:solidFill>
              <a:effectLst/>
              <a:latin typeface="+mn-lt"/>
              <a:ea typeface="+mn-ea"/>
              <a:cs typeface="+mn-cs"/>
            </a:rPr>
            <a:t>％と大部分を占め、繰出金だけで類似団体平均を</a:t>
          </a:r>
          <a:r>
            <a:rPr kumimoji="1" lang="en-US" altLang="ja-JP" sz="1300" b="0" i="0" baseline="0">
              <a:solidFill>
                <a:schemeClr val="dk1"/>
              </a:solidFill>
              <a:effectLst/>
              <a:latin typeface="+mn-lt"/>
              <a:ea typeface="+mn-ea"/>
              <a:cs typeface="+mn-cs"/>
            </a:rPr>
            <a:t>0.7</a:t>
          </a:r>
          <a:r>
            <a:rPr kumimoji="1" lang="ja-JP" altLang="ja-JP" sz="1300" b="0" i="0" baseline="0">
              <a:solidFill>
                <a:schemeClr val="dk1"/>
              </a:solidFill>
              <a:effectLst/>
              <a:latin typeface="+mn-lt"/>
              <a:ea typeface="+mn-ea"/>
              <a:cs typeface="+mn-cs"/>
            </a:rPr>
            <a:t>ポイント</a:t>
          </a:r>
          <a:r>
            <a:rPr kumimoji="1" lang="ja-JP" altLang="en-US" sz="1300" b="0" i="0" baseline="0">
              <a:solidFill>
                <a:schemeClr val="dk1"/>
              </a:solidFill>
              <a:effectLst/>
              <a:latin typeface="+mn-lt"/>
              <a:ea typeface="+mn-ea"/>
              <a:cs typeface="+mn-cs"/>
            </a:rPr>
            <a:t>上</a:t>
          </a:r>
          <a:r>
            <a:rPr kumimoji="1" lang="ja-JP" altLang="ja-JP" sz="1300" b="0" i="0" baseline="0">
              <a:solidFill>
                <a:schemeClr val="dk1"/>
              </a:solidFill>
              <a:effectLst/>
              <a:latin typeface="+mn-lt"/>
              <a:ea typeface="+mn-ea"/>
              <a:cs typeface="+mn-cs"/>
            </a:rPr>
            <a:t>回っている。</a:t>
          </a:r>
          <a:endParaRPr lang="ja-JP" altLang="ja-JP" sz="1300">
            <a:effectLst/>
          </a:endParaRPr>
        </a:p>
        <a:p>
          <a:pPr eaLnBrk="1" fontAlgn="auto" latinLnBrk="0" hangingPunct="1"/>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国保、後期高齢、介護保険各会計への繰出額は医療費等の増加に伴い上昇傾向が続いており、下水道事業でも準元利償還金やその他経費にかかる繰出金が増加している。</a:t>
          </a:r>
          <a:r>
            <a:rPr kumimoji="1" lang="ja-JP" altLang="en-US" sz="1300" b="0" i="0" baseline="0">
              <a:solidFill>
                <a:schemeClr val="dk1"/>
              </a:solidFill>
              <a:effectLst/>
              <a:latin typeface="+mn-lt"/>
              <a:ea typeface="+mn-ea"/>
              <a:cs typeface="+mn-cs"/>
            </a:rPr>
            <a:t>　今後、</a:t>
          </a:r>
          <a:r>
            <a:rPr kumimoji="1" lang="ja-JP" altLang="ja-JP" sz="1300" b="0" i="0" baseline="0">
              <a:solidFill>
                <a:schemeClr val="dk1"/>
              </a:solidFill>
              <a:effectLst/>
              <a:latin typeface="+mn-lt"/>
              <a:ea typeface="+mn-ea"/>
              <a:cs typeface="+mn-cs"/>
            </a:rPr>
            <a:t>各事業について料金等の改定や業務の効率化</a:t>
          </a:r>
          <a:r>
            <a:rPr kumimoji="1" lang="ja-JP" altLang="en-US" sz="1300" b="0" i="0" baseline="0">
              <a:solidFill>
                <a:schemeClr val="dk1"/>
              </a:solidFill>
              <a:effectLst/>
              <a:latin typeface="+mn-lt"/>
              <a:ea typeface="+mn-ea"/>
              <a:cs typeface="+mn-cs"/>
            </a:rPr>
            <a:t>を図りたい。</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146050</xdr:rowOff>
    </xdr:from>
    <xdr:to>
      <xdr:col>24</xdr:col>
      <xdr:colOff>31750</xdr:colOff>
      <xdr:row>58</xdr:row>
      <xdr:rowOff>12700</xdr:rowOff>
    </xdr:to>
    <xdr:cxnSp macro="">
      <xdr:nvCxnSpPr>
        <xdr:cNvPr id="247" name="直線コネクタ 246"/>
        <xdr:cNvCxnSpPr/>
      </xdr:nvCxnSpPr>
      <xdr:spPr>
        <a:xfrm>
          <a:off x="15671800" y="9918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48"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146050</xdr:rowOff>
    </xdr:from>
    <xdr:to>
      <xdr:col>22</xdr:col>
      <xdr:colOff>565150</xdr:colOff>
      <xdr:row>57</xdr:row>
      <xdr:rowOff>153670</xdr:rowOff>
    </xdr:to>
    <xdr:cxnSp macro="">
      <xdr:nvCxnSpPr>
        <xdr:cNvPr id="250" name="直線コネクタ 249"/>
        <xdr:cNvCxnSpPr/>
      </xdr:nvCxnSpPr>
      <xdr:spPr>
        <a:xfrm flipV="1">
          <a:off x="14782800" y="9918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2" name="テキスト ボックス 251"/>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92710</xdr:rowOff>
    </xdr:from>
    <xdr:to>
      <xdr:col>21</xdr:col>
      <xdr:colOff>361950</xdr:colOff>
      <xdr:row>57</xdr:row>
      <xdr:rowOff>153670</xdr:rowOff>
    </xdr:to>
    <xdr:cxnSp macro="">
      <xdr:nvCxnSpPr>
        <xdr:cNvPr id="253" name="直線コネクタ 252"/>
        <xdr:cNvCxnSpPr/>
      </xdr:nvCxnSpPr>
      <xdr:spPr>
        <a:xfrm>
          <a:off x="13893800" y="98653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5" name="テキスト ボックス 254"/>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39370</xdr:rowOff>
    </xdr:from>
    <xdr:to>
      <xdr:col>20</xdr:col>
      <xdr:colOff>158750</xdr:colOff>
      <xdr:row>57</xdr:row>
      <xdr:rowOff>92710</xdr:rowOff>
    </xdr:to>
    <xdr:cxnSp macro="">
      <xdr:nvCxnSpPr>
        <xdr:cNvPr id="256" name="直線コネクタ 255"/>
        <xdr:cNvCxnSpPr/>
      </xdr:nvCxnSpPr>
      <xdr:spPr>
        <a:xfrm>
          <a:off x="13004800" y="98120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58" name="テキスト ボックス 257"/>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0" name="テキスト ボックス 259"/>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66" name="円/楕円 265"/>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105427</xdr:rowOff>
    </xdr:from>
    <xdr:ext cx="762000" cy="259045"/>
    <xdr:sp macro="" textlink="">
      <xdr:nvSpPr>
        <xdr:cNvPr id="267" name="その他該当値テキスト"/>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95250</xdr:rowOff>
    </xdr:from>
    <xdr:to>
      <xdr:col>22</xdr:col>
      <xdr:colOff>615950</xdr:colOff>
      <xdr:row>58</xdr:row>
      <xdr:rowOff>25400</xdr:rowOff>
    </xdr:to>
    <xdr:sp macro="" textlink="">
      <xdr:nvSpPr>
        <xdr:cNvPr id="268" name="円/楕円 267"/>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10177</xdr:rowOff>
    </xdr:from>
    <xdr:ext cx="736600" cy="259045"/>
    <xdr:sp macro="" textlink="">
      <xdr:nvSpPr>
        <xdr:cNvPr id="269" name="テキスト ボックス 268"/>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102870</xdr:rowOff>
    </xdr:from>
    <xdr:to>
      <xdr:col>21</xdr:col>
      <xdr:colOff>412750</xdr:colOff>
      <xdr:row>58</xdr:row>
      <xdr:rowOff>33020</xdr:rowOff>
    </xdr:to>
    <xdr:sp macro="" textlink="">
      <xdr:nvSpPr>
        <xdr:cNvPr id="270" name="円/楕円 269"/>
        <xdr:cNvSpPr/>
      </xdr:nvSpPr>
      <xdr:spPr>
        <a:xfrm>
          <a:off x="14732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17797</xdr:rowOff>
    </xdr:from>
    <xdr:ext cx="762000" cy="259045"/>
    <xdr:sp macro="" textlink="">
      <xdr:nvSpPr>
        <xdr:cNvPr id="271" name="テキスト ボックス 270"/>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41910</xdr:rowOff>
    </xdr:from>
    <xdr:to>
      <xdr:col>20</xdr:col>
      <xdr:colOff>209550</xdr:colOff>
      <xdr:row>57</xdr:row>
      <xdr:rowOff>143510</xdr:rowOff>
    </xdr:to>
    <xdr:sp macro="" textlink="">
      <xdr:nvSpPr>
        <xdr:cNvPr id="272" name="円/楕円 271"/>
        <xdr:cNvSpPr/>
      </xdr:nvSpPr>
      <xdr:spPr>
        <a:xfrm>
          <a:off x="13843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128287</xdr:rowOff>
    </xdr:from>
    <xdr:ext cx="762000" cy="259045"/>
    <xdr:sp macro="" textlink="">
      <xdr:nvSpPr>
        <xdr:cNvPr id="273" name="テキスト ボックス 272"/>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160020</xdr:rowOff>
    </xdr:from>
    <xdr:to>
      <xdr:col>19</xdr:col>
      <xdr:colOff>6350</xdr:colOff>
      <xdr:row>57</xdr:row>
      <xdr:rowOff>90170</xdr:rowOff>
    </xdr:to>
    <xdr:sp macro="" textlink="">
      <xdr:nvSpPr>
        <xdr:cNvPr id="274" name="円/楕円 273"/>
        <xdr:cNvSpPr/>
      </xdr:nvSpPr>
      <xdr:spPr>
        <a:xfrm>
          <a:off x="12954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74947</xdr:rowOff>
    </xdr:from>
    <xdr:ext cx="762000" cy="259045"/>
    <xdr:sp macro="" textlink="">
      <xdr:nvSpPr>
        <xdr:cNvPr id="275" name="テキスト ボックス 274"/>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補助費等にかかる経常収支が類似団体平均を下回っているのは、ごみ処理施設を一部事務組合で行っているためであり、一部事務組合に係る準公債費についても、ごみ処理施設整備にかかる償還相当分の補助完了に伴い、徐々に減少している。</a:t>
          </a:r>
          <a:endParaRPr lang="ja-JP" altLang="ja-JP" sz="1300">
            <a:effectLst/>
          </a:endParaRPr>
        </a:p>
        <a:p>
          <a:pPr eaLnBrk="1" fontAlgn="auto" latinLnBrk="0" hangingPunct="1"/>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私立保育園運営費負担金や特別保育事業費負担金、介護給付費等、社会保障関係経費は増加傾向が見込まれるが、介護予防や健康寿命延伸などの取組みにより、経費の削減に努める。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26416</xdr:rowOff>
    </xdr:from>
    <xdr:to>
      <xdr:col>24</xdr:col>
      <xdr:colOff>31750</xdr:colOff>
      <xdr:row>36</xdr:row>
      <xdr:rowOff>44704</xdr:rowOff>
    </xdr:to>
    <xdr:cxnSp macro="">
      <xdr:nvCxnSpPr>
        <xdr:cNvPr id="305" name="直線コネクタ 304"/>
        <xdr:cNvCxnSpPr/>
      </xdr:nvCxnSpPr>
      <xdr:spPr>
        <a:xfrm flipV="1">
          <a:off x="15671800" y="61986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98569</xdr:rowOff>
    </xdr:from>
    <xdr:ext cx="762000" cy="259045"/>
    <xdr:sp macro="" textlink="">
      <xdr:nvSpPr>
        <xdr:cNvPr id="306"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35560</xdr:rowOff>
    </xdr:from>
    <xdr:to>
      <xdr:col>22</xdr:col>
      <xdr:colOff>565150</xdr:colOff>
      <xdr:row>36</xdr:row>
      <xdr:rowOff>44704</xdr:rowOff>
    </xdr:to>
    <xdr:cxnSp macro="">
      <xdr:nvCxnSpPr>
        <xdr:cNvPr id="308" name="直線コネクタ 307"/>
        <xdr:cNvCxnSpPr/>
      </xdr:nvCxnSpPr>
      <xdr:spPr>
        <a:xfrm>
          <a:off x="14782800" y="62077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18559</xdr:rowOff>
    </xdr:from>
    <xdr:ext cx="736600" cy="259045"/>
    <xdr:sp macro="" textlink="">
      <xdr:nvSpPr>
        <xdr:cNvPr id="310" name="テキスト ボックス 309"/>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35560</xdr:rowOff>
    </xdr:from>
    <xdr:to>
      <xdr:col>21</xdr:col>
      <xdr:colOff>361950</xdr:colOff>
      <xdr:row>36</xdr:row>
      <xdr:rowOff>58420</xdr:rowOff>
    </xdr:to>
    <xdr:cxnSp macro="">
      <xdr:nvCxnSpPr>
        <xdr:cNvPr id="311" name="直線コネクタ 310"/>
        <xdr:cNvCxnSpPr/>
      </xdr:nvCxnSpPr>
      <xdr:spPr>
        <a:xfrm flipV="1">
          <a:off x="13893800" y="6207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3" name="テキスト ボックス 312"/>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58420</xdr:rowOff>
    </xdr:from>
    <xdr:to>
      <xdr:col>20</xdr:col>
      <xdr:colOff>158750</xdr:colOff>
      <xdr:row>36</xdr:row>
      <xdr:rowOff>72136</xdr:rowOff>
    </xdr:to>
    <xdr:cxnSp macro="">
      <xdr:nvCxnSpPr>
        <xdr:cNvPr id="314" name="直線コネクタ 313"/>
        <xdr:cNvCxnSpPr/>
      </xdr:nvCxnSpPr>
      <xdr:spPr>
        <a:xfrm flipV="1">
          <a:off x="13004800" y="62306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16" name="テキスト ボックス 315"/>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18" name="テキスト ボックス 317"/>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24" name="円/楕円 323"/>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163593</xdr:rowOff>
    </xdr:from>
    <xdr:ext cx="762000" cy="259045"/>
    <xdr:sp macro="" textlink="">
      <xdr:nvSpPr>
        <xdr:cNvPr id="325" name="補助費等該当値テキスト"/>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165354</xdr:rowOff>
    </xdr:from>
    <xdr:to>
      <xdr:col>22</xdr:col>
      <xdr:colOff>615950</xdr:colOff>
      <xdr:row>36</xdr:row>
      <xdr:rowOff>95504</xdr:rowOff>
    </xdr:to>
    <xdr:sp macro="" textlink="">
      <xdr:nvSpPr>
        <xdr:cNvPr id="326" name="円/楕円 325"/>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105681</xdr:rowOff>
    </xdr:from>
    <xdr:ext cx="736600" cy="259045"/>
    <xdr:sp macro="" textlink="">
      <xdr:nvSpPr>
        <xdr:cNvPr id="327" name="テキスト ボックス 326"/>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156210</xdr:rowOff>
    </xdr:from>
    <xdr:to>
      <xdr:col>21</xdr:col>
      <xdr:colOff>412750</xdr:colOff>
      <xdr:row>36</xdr:row>
      <xdr:rowOff>86360</xdr:rowOff>
    </xdr:to>
    <xdr:sp macro="" textlink="">
      <xdr:nvSpPr>
        <xdr:cNvPr id="328" name="円/楕円 327"/>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96537</xdr:rowOff>
    </xdr:from>
    <xdr:ext cx="762000" cy="259045"/>
    <xdr:sp macro="" textlink="">
      <xdr:nvSpPr>
        <xdr:cNvPr id="329" name="テキスト ボックス 328"/>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xdr:rowOff>
    </xdr:from>
    <xdr:to>
      <xdr:col>20</xdr:col>
      <xdr:colOff>209550</xdr:colOff>
      <xdr:row>36</xdr:row>
      <xdr:rowOff>109220</xdr:rowOff>
    </xdr:to>
    <xdr:sp macro="" textlink="">
      <xdr:nvSpPr>
        <xdr:cNvPr id="330" name="円/楕円 329"/>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119397</xdr:rowOff>
    </xdr:from>
    <xdr:ext cx="762000" cy="259045"/>
    <xdr:sp macro="" textlink="">
      <xdr:nvSpPr>
        <xdr:cNvPr id="331" name="テキスト ボックス 330"/>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21336</xdr:rowOff>
    </xdr:from>
    <xdr:to>
      <xdr:col>19</xdr:col>
      <xdr:colOff>6350</xdr:colOff>
      <xdr:row>36</xdr:row>
      <xdr:rowOff>122936</xdr:rowOff>
    </xdr:to>
    <xdr:sp macro="" textlink="">
      <xdr:nvSpPr>
        <xdr:cNvPr id="332" name="円/楕円 331"/>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133113</xdr:rowOff>
    </xdr:from>
    <xdr:ext cx="762000" cy="259045"/>
    <xdr:sp macro="" textlink="">
      <xdr:nvSpPr>
        <xdr:cNvPr id="333" name="テキスト ボックス 332"/>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mn-lt"/>
              <a:ea typeface="+mn-ea"/>
              <a:cs typeface="+mn-cs"/>
            </a:rPr>
            <a:t>　過去に行ってきた普通建設事業に伴う借入により、</a:t>
          </a:r>
          <a:r>
            <a:rPr kumimoji="1" lang="ja-JP" altLang="ja-JP" sz="1300" b="0" i="0" baseline="0">
              <a:solidFill>
                <a:schemeClr val="dk1"/>
              </a:solidFill>
              <a:effectLst/>
              <a:latin typeface="+mn-lt"/>
              <a:ea typeface="+mn-ea"/>
              <a:cs typeface="+mn-cs"/>
            </a:rPr>
            <a:t>類似団体平均より高い数値で推移している。</a:t>
          </a:r>
          <a:endParaRPr kumimoji="1" lang="en-US" altLang="ja-JP" sz="1300" b="0" i="0" baseline="0">
            <a:solidFill>
              <a:schemeClr val="dk1"/>
            </a:solidFill>
            <a:effectLst/>
            <a:latin typeface="+mn-lt"/>
            <a:ea typeface="+mn-ea"/>
            <a:cs typeface="+mn-cs"/>
          </a:endParaRPr>
        </a:p>
        <a:p>
          <a:pPr eaLnBrk="1" fontAlgn="auto" latinLnBrk="0" hangingPunct="1"/>
          <a:r>
            <a:rPr kumimoji="1" lang="ja-JP" altLang="en-US" sz="1300" b="0" i="0" baseline="0">
              <a:solidFill>
                <a:schemeClr val="dk1"/>
              </a:solidFill>
              <a:effectLst/>
              <a:latin typeface="+mn-lt"/>
              <a:ea typeface="+mn-ea"/>
              <a:cs typeface="+mn-cs"/>
            </a:rPr>
            <a:t>　平成</a:t>
          </a:r>
          <a:r>
            <a:rPr kumimoji="1" lang="en-US" altLang="ja-JP" sz="1300" b="0" i="0" baseline="0">
              <a:solidFill>
                <a:schemeClr val="dk1"/>
              </a:solidFill>
              <a:effectLst/>
              <a:latin typeface="+mn-lt"/>
              <a:ea typeface="+mn-ea"/>
              <a:cs typeface="+mn-cs"/>
            </a:rPr>
            <a:t>28</a:t>
          </a:r>
          <a:r>
            <a:rPr kumimoji="1" lang="ja-JP" altLang="en-US" sz="1300" b="0" i="0" baseline="0">
              <a:solidFill>
                <a:schemeClr val="dk1"/>
              </a:solidFill>
              <a:effectLst/>
              <a:latin typeface="+mn-lt"/>
              <a:ea typeface="+mn-ea"/>
              <a:cs typeface="+mn-cs"/>
            </a:rPr>
            <a:t>年度は前年度に比べほぼ横ばいとなっているが、</a:t>
          </a:r>
          <a:r>
            <a:rPr kumimoji="1" lang="ja-JP" altLang="ja-JP" sz="1300" b="0" i="0" baseline="0">
              <a:solidFill>
                <a:schemeClr val="dk1"/>
              </a:solidFill>
              <a:effectLst/>
              <a:latin typeface="+mn-lt"/>
              <a:ea typeface="+mn-ea"/>
              <a:cs typeface="+mn-cs"/>
            </a:rPr>
            <a:t>今後は消防庁舎や小学校</a:t>
          </a:r>
          <a:r>
            <a:rPr kumimoji="1" lang="ja-JP" altLang="en-US" sz="1300" b="0" i="0" baseline="0">
              <a:solidFill>
                <a:schemeClr val="dk1"/>
              </a:solidFill>
              <a:effectLst/>
              <a:latin typeface="+mn-lt"/>
              <a:ea typeface="+mn-ea"/>
              <a:cs typeface="+mn-cs"/>
            </a:rPr>
            <a:t>の</a:t>
          </a:r>
          <a:r>
            <a:rPr kumimoji="1" lang="ja-JP" altLang="ja-JP" sz="1300" b="0" i="0" baseline="0">
              <a:solidFill>
                <a:schemeClr val="dk1"/>
              </a:solidFill>
              <a:effectLst/>
              <a:latin typeface="+mn-lt"/>
              <a:ea typeface="+mn-ea"/>
              <a:cs typeface="+mn-cs"/>
            </a:rPr>
            <a:t>建設に係る償還が</a:t>
          </a:r>
          <a:r>
            <a:rPr kumimoji="1" lang="ja-JP" altLang="en-US" sz="1300" b="0" i="0" baseline="0">
              <a:solidFill>
                <a:schemeClr val="dk1"/>
              </a:solidFill>
              <a:effectLst/>
              <a:latin typeface="+mn-lt"/>
              <a:ea typeface="+mn-ea"/>
              <a:cs typeface="+mn-cs"/>
            </a:rPr>
            <a:t>始まるため</a:t>
          </a:r>
          <a:r>
            <a:rPr kumimoji="1" lang="ja-JP" altLang="ja-JP" sz="1300" b="0" i="0" baseline="0">
              <a:solidFill>
                <a:schemeClr val="dk1"/>
              </a:solidFill>
              <a:effectLst/>
              <a:latin typeface="+mn-lt"/>
              <a:ea typeface="+mn-ea"/>
              <a:cs typeface="+mn-cs"/>
            </a:rPr>
            <a:t>、経常収支に占める公債費の割合の増加が見込まれる。公債費のピークは平成</a:t>
          </a:r>
          <a:r>
            <a:rPr kumimoji="1" lang="en-US" altLang="ja-JP" sz="1300" b="0" i="0" baseline="0">
              <a:solidFill>
                <a:schemeClr val="dk1"/>
              </a:solidFill>
              <a:effectLst/>
              <a:latin typeface="+mn-lt"/>
              <a:ea typeface="+mn-ea"/>
              <a:cs typeface="+mn-cs"/>
            </a:rPr>
            <a:t>33</a:t>
          </a:r>
          <a:r>
            <a:rPr kumimoji="1" lang="ja-JP" altLang="ja-JP" sz="1300" b="0" i="0" baseline="0">
              <a:solidFill>
                <a:schemeClr val="dk1"/>
              </a:solidFill>
              <a:effectLst/>
              <a:latin typeface="+mn-lt"/>
              <a:ea typeface="+mn-ea"/>
              <a:cs typeface="+mn-cs"/>
            </a:rPr>
            <a:t>年度になると見込まれるため、行財政改革等により経常的な歳出の抑制に努める。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161289</xdr:rowOff>
    </xdr:from>
    <xdr:to>
      <xdr:col>7</xdr:col>
      <xdr:colOff>15875</xdr:colOff>
      <xdr:row>77</xdr:row>
      <xdr:rowOff>168911</xdr:rowOff>
    </xdr:to>
    <xdr:cxnSp macro="">
      <xdr:nvCxnSpPr>
        <xdr:cNvPr id="366" name="直線コネクタ 365"/>
        <xdr:cNvCxnSpPr/>
      </xdr:nvCxnSpPr>
      <xdr:spPr>
        <a:xfrm>
          <a:off x="3987800" y="133629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115588</xdr:rowOff>
    </xdr:from>
    <xdr:ext cx="762000" cy="259045"/>
    <xdr:sp macro="" textlink="">
      <xdr:nvSpPr>
        <xdr:cNvPr id="367"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161289</xdr:rowOff>
    </xdr:from>
    <xdr:to>
      <xdr:col>5</xdr:col>
      <xdr:colOff>549275</xdr:colOff>
      <xdr:row>78</xdr:row>
      <xdr:rowOff>35561</xdr:rowOff>
    </xdr:to>
    <xdr:cxnSp macro="">
      <xdr:nvCxnSpPr>
        <xdr:cNvPr id="369" name="直線コネクタ 368"/>
        <xdr:cNvCxnSpPr/>
      </xdr:nvCxnSpPr>
      <xdr:spPr>
        <a:xfrm flipV="1">
          <a:off x="3098800" y="133629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142257</xdr:rowOff>
    </xdr:from>
    <xdr:ext cx="736600" cy="259045"/>
    <xdr:sp macro="" textlink="">
      <xdr:nvSpPr>
        <xdr:cNvPr id="371" name="テキスト ボックス 370"/>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35561</xdr:rowOff>
    </xdr:from>
    <xdr:to>
      <xdr:col>4</xdr:col>
      <xdr:colOff>346075</xdr:colOff>
      <xdr:row>78</xdr:row>
      <xdr:rowOff>88900</xdr:rowOff>
    </xdr:to>
    <xdr:cxnSp macro="">
      <xdr:nvCxnSpPr>
        <xdr:cNvPr id="372" name="直線コネクタ 371"/>
        <xdr:cNvCxnSpPr/>
      </xdr:nvCxnSpPr>
      <xdr:spPr>
        <a:xfrm flipV="1">
          <a:off x="2209800" y="134086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4" name="テキスト ボックス 373"/>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66039</xdr:rowOff>
    </xdr:from>
    <xdr:to>
      <xdr:col>3</xdr:col>
      <xdr:colOff>142875</xdr:colOff>
      <xdr:row>78</xdr:row>
      <xdr:rowOff>88900</xdr:rowOff>
    </xdr:to>
    <xdr:cxnSp macro="">
      <xdr:nvCxnSpPr>
        <xdr:cNvPr id="375" name="直線コネクタ 374"/>
        <xdr:cNvCxnSpPr/>
      </xdr:nvCxnSpPr>
      <xdr:spPr>
        <a:xfrm>
          <a:off x="1320800" y="134391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100347</xdr:rowOff>
    </xdr:from>
    <xdr:ext cx="762000" cy="259045"/>
    <xdr:sp macro="" textlink="">
      <xdr:nvSpPr>
        <xdr:cNvPr id="377" name="テキスト ボックス 376"/>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9" name="テキスト ボックス 378"/>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118111</xdr:rowOff>
    </xdr:from>
    <xdr:to>
      <xdr:col>7</xdr:col>
      <xdr:colOff>66675</xdr:colOff>
      <xdr:row>78</xdr:row>
      <xdr:rowOff>48261</xdr:rowOff>
    </xdr:to>
    <xdr:sp macro="" textlink="">
      <xdr:nvSpPr>
        <xdr:cNvPr id="385" name="円/楕円 384"/>
        <xdr:cNvSpPr/>
      </xdr:nvSpPr>
      <xdr:spPr>
        <a:xfrm>
          <a:off x="47752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90188</xdr:rowOff>
    </xdr:from>
    <xdr:ext cx="762000" cy="259045"/>
    <xdr:sp macro="" textlink="">
      <xdr:nvSpPr>
        <xdr:cNvPr id="386" name="公債費該当値テキスト"/>
        <xdr:cNvSpPr txBox="1"/>
      </xdr:nvSpPr>
      <xdr:spPr>
        <a:xfrm>
          <a:off x="49149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110489</xdr:rowOff>
    </xdr:from>
    <xdr:to>
      <xdr:col>5</xdr:col>
      <xdr:colOff>600075</xdr:colOff>
      <xdr:row>78</xdr:row>
      <xdr:rowOff>40639</xdr:rowOff>
    </xdr:to>
    <xdr:sp macro="" textlink="">
      <xdr:nvSpPr>
        <xdr:cNvPr id="387" name="円/楕円 386"/>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25416</xdr:rowOff>
    </xdr:from>
    <xdr:ext cx="736600" cy="259045"/>
    <xdr:sp macro="" textlink="">
      <xdr:nvSpPr>
        <xdr:cNvPr id="388" name="テキスト ボックス 387"/>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156211</xdr:rowOff>
    </xdr:from>
    <xdr:to>
      <xdr:col>4</xdr:col>
      <xdr:colOff>396875</xdr:colOff>
      <xdr:row>78</xdr:row>
      <xdr:rowOff>86361</xdr:rowOff>
    </xdr:to>
    <xdr:sp macro="" textlink="">
      <xdr:nvSpPr>
        <xdr:cNvPr id="389" name="円/楕円 388"/>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71138</xdr:rowOff>
    </xdr:from>
    <xdr:ext cx="762000" cy="259045"/>
    <xdr:sp macro="" textlink="">
      <xdr:nvSpPr>
        <xdr:cNvPr id="390" name="テキスト ボックス 389"/>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38100</xdr:rowOff>
    </xdr:from>
    <xdr:to>
      <xdr:col>3</xdr:col>
      <xdr:colOff>193675</xdr:colOff>
      <xdr:row>78</xdr:row>
      <xdr:rowOff>139700</xdr:rowOff>
    </xdr:to>
    <xdr:sp macro="" textlink="">
      <xdr:nvSpPr>
        <xdr:cNvPr id="391" name="円/楕円 390"/>
        <xdr:cNvSpPr/>
      </xdr:nvSpPr>
      <xdr:spPr>
        <a:xfrm>
          <a:off x="2159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124477</xdr:rowOff>
    </xdr:from>
    <xdr:ext cx="762000" cy="259045"/>
    <xdr:sp macro="" textlink="">
      <xdr:nvSpPr>
        <xdr:cNvPr id="392" name="テキスト ボックス 391"/>
        <xdr:cNvSpPr txBox="1"/>
      </xdr:nvSpPr>
      <xdr:spPr>
        <a:xfrm>
          <a:off x="1828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15239</xdr:rowOff>
    </xdr:from>
    <xdr:to>
      <xdr:col>1</xdr:col>
      <xdr:colOff>676275</xdr:colOff>
      <xdr:row>78</xdr:row>
      <xdr:rowOff>116839</xdr:rowOff>
    </xdr:to>
    <xdr:sp macro="" textlink="">
      <xdr:nvSpPr>
        <xdr:cNvPr id="393" name="円/楕円 392"/>
        <xdr:cNvSpPr/>
      </xdr:nvSpPr>
      <xdr:spPr>
        <a:xfrm>
          <a:off x="1270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101616</xdr:rowOff>
    </xdr:from>
    <xdr:ext cx="762000" cy="259045"/>
    <xdr:sp macro="" textlink="">
      <xdr:nvSpPr>
        <xdr:cNvPr id="394" name="テキスト ボックス 393"/>
        <xdr:cNvSpPr txBox="1"/>
      </xdr:nvSpPr>
      <xdr:spPr>
        <a:xfrm>
          <a:off x="939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ほぼ類似団体平均となっている。</a:t>
          </a:r>
          <a:endParaRPr lang="ja-JP" altLang="ja-JP" sz="1300">
            <a:effectLst/>
          </a:endParaRPr>
        </a:p>
        <a:p>
          <a:pPr eaLnBrk="1" fontAlgn="auto" latinLnBrk="0" hangingPunct="1"/>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高い水準にあるのは人件費と繰出金であり、社会保障費用や下水道事業に係る繰出金の増加が負担となっている。</a:t>
          </a:r>
          <a:endParaRPr lang="ja-JP" altLang="ja-JP" sz="1300">
            <a:effectLst/>
          </a:endParaRPr>
        </a:p>
        <a:p>
          <a:pPr eaLnBrk="1" fontAlgn="auto" latinLnBrk="0" hangingPunct="1"/>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今後、下水道事業については事務事業の見直しや収入の確保を、国民健康保険事業についても保険税の適正化を行うなど、収支の健全化及び経常経費の削減に努める。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24130</xdr:rowOff>
    </xdr:from>
    <xdr:to>
      <xdr:col>24</xdr:col>
      <xdr:colOff>31750</xdr:colOff>
      <xdr:row>77</xdr:row>
      <xdr:rowOff>165863</xdr:rowOff>
    </xdr:to>
    <xdr:cxnSp macro="">
      <xdr:nvCxnSpPr>
        <xdr:cNvPr id="425" name="直線コネクタ 424"/>
        <xdr:cNvCxnSpPr/>
      </xdr:nvCxnSpPr>
      <xdr:spPr>
        <a:xfrm>
          <a:off x="15671800" y="13225780"/>
          <a:ext cx="8382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122445</xdr:rowOff>
    </xdr:from>
    <xdr:ext cx="762000" cy="259045"/>
    <xdr:sp macro="" textlink="">
      <xdr:nvSpPr>
        <xdr:cNvPr id="426" name="公債費以外平均値テキスト"/>
        <xdr:cNvSpPr txBox="1"/>
      </xdr:nvSpPr>
      <xdr:spPr>
        <a:xfrm>
          <a:off x="16598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24130</xdr:rowOff>
    </xdr:from>
    <xdr:to>
      <xdr:col>22</xdr:col>
      <xdr:colOff>565150</xdr:colOff>
      <xdr:row>77</xdr:row>
      <xdr:rowOff>106426</xdr:rowOff>
    </xdr:to>
    <xdr:cxnSp macro="">
      <xdr:nvCxnSpPr>
        <xdr:cNvPr id="428" name="直線コネクタ 427"/>
        <xdr:cNvCxnSpPr/>
      </xdr:nvCxnSpPr>
      <xdr:spPr>
        <a:xfrm flipV="1">
          <a:off x="14782800" y="132257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73423</xdr:rowOff>
    </xdr:from>
    <xdr:ext cx="736600" cy="259045"/>
    <xdr:sp macro="" textlink="">
      <xdr:nvSpPr>
        <xdr:cNvPr id="430" name="テキスト ボックス 429"/>
        <xdr:cNvSpPr txBox="1"/>
      </xdr:nvSpPr>
      <xdr:spPr>
        <a:xfrm>
          <a:off x="15290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46989</xdr:rowOff>
    </xdr:from>
    <xdr:to>
      <xdr:col>21</xdr:col>
      <xdr:colOff>361950</xdr:colOff>
      <xdr:row>77</xdr:row>
      <xdr:rowOff>106426</xdr:rowOff>
    </xdr:to>
    <xdr:cxnSp macro="">
      <xdr:nvCxnSpPr>
        <xdr:cNvPr id="431" name="直線コネクタ 430"/>
        <xdr:cNvCxnSpPr/>
      </xdr:nvCxnSpPr>
      <xdr:spPr>
        <a:xfrm>
          <a:off x="13893800" y="13248639"/>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140715</xdr:rowOff>
    </xdr:from>
    <xdr:to>
      <xdr:col>20</xdr:col>
      <xdr:colOff>158750</xdr:colOff>
      <xdr:row>77</xdr:row>
      <xdr:rowOff>46989</xdr:rowOff>
    </xdr:to>
    <xdr:cxnSp macro="">
      <xdr:nvCxnSpPr>
        <xdr:cNvPr id="434" name="直線コネクタ 433"/>
        <xdr:cNvCxnSpPr/>
      </xdr:nvCxnSpPr>
      <xdr:spPr>
        <a:xfrm>
          <a:off x="13004800" y="13170915"/>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38" name="テキスト ボックス 437"/>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115063</xdr:rowOff>
    </xdr:from>
    <xdr:to>
      <xdr:col>24</xdr:col>
      <xdr:colOff>82550</xdr:colOff>
      <xdr:row>78</xdr:row>
      <xdr:rowOff>45213</xdr:rowOff>
    </xdr:to>
    <xdr:sp macro="" textlink="">
      <xdr:nvSpPr>
        <xdr:cNvPr id="444" name="円/楕円 443"/>
        <xdr:cNvSpPr/>
      </xdr:nvSpPr>
      <xdr:spPr>
        <a:xfrm>
          <a:off x="16459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87140</xdr:rowOff>
    </xdr:from>
    <xdr:ext cx="762000" cy="259045"/>
    <xdr:sp macro="" textlink="">
      <xdr:nvSpPr>
        <xdr:cNvPr id="445" name="公債費以外該当値テキスト"/>
        <xdr:cNvSpPr txBox="1"/>
      </xdr:nvSpPr>
      <xdr:spPr>
        <a:xfrm>
          <a:off x="16598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144780</xdr:rowOff>
    </xdr:from>
    <xdr:to>
      <xdr:col>22</xdr:col>
      <xdr:colOff>615950</xdr:colOff>
      <xdr:row>77</xdr:row>
      <xdr:rowOff>74930</xdr:rowOff>
    </xdr:to>
    <xdr:sp macro="" textlink="">
      <xdr:nvSpPr>
        <xdr:cNvPr id="446" name="円/楕円 445"/>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47" name="テキスト ボックス 446"/>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55626</xdr:rowOff>
    </xdr:from>
    <xdr:to>
      <xdr:col>21</xdr:col>
      <xdr:colOff>412750</xdr:colOff>
      <xdr:row>77</xdr:row>
      <xdr:rowOff>157226</xdr:rowOff>
    </xdr:to>
    <xdr:sp macro="" textlink="">
      <xdr:nvSpPr>
        <xdr:cNvPr id="448" name="円/楕円 447"/>
        <xdr:cNvSpPr/>
      </xdr:nvSpPr>
      <xdr:spPr>
        <a:xfrm>
          <a:off x="14732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142003</xdr:rowOff>
    </xdr:from>
    <xdr:ext cx="762000" cy="259045"/>
    <xdr:sp macro="" textlink="">
      <xdr:nvSpPr>
        <xdr:cNvPr id="449" name="テキスト ボックス 448"/>
        <xdr:cNvSpPr txBox="1"/>
      </xdr:nvSpPr>
      <xdr:spPr>
        <a:xfrm>
          <a:off x="14401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167639</xdr:rowOff>
    </xdr:from>
    <xdr:to>
      <xdr:col>20</xdr:col>
      <xdr:colOff>209550</xdr:colOff>
      <xdr:row>77</xdr:row>
      <xdr:rowOff>97789</xdr:rowOff>
    </xdr:to>
    <xdr:sp macro="" textlink="">
      <xdr:nvSpPr>
        <xdr:cNvPr id="450" name="円/楕円 449"/>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82566</xdr:rowOff>
    </xdr:from>
    <xdr:ext cx="762000" cy="259045"/>
    <xdr:sp macro="" textlink="">
      <xdr:nvSpPr>
        <xdr:cNvPr id="451" name="テキスト ボックス 450"/>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89915</xdr:rowOff>
    </xdr:from>
    <xdr:to>
      <xdr:col>19</xdr:col>
      <xdr:colOff>6350</xdr:colOff>
      <xdr:row>77</xdr:row>
      <xdr:rowOff>20065</xdr:rowOff>
    </xdr:to>
    <xdr:sp macro="" textlink="">
      <xdr:nvSpPr>
        <xdr:cNvPr id="452" name="円/楕円 451"/>
        <xdr:cNvSpPr/>
      </xdr:nvSpPr>
      <xdr:spPr>
        <a:xfrm>
          <a:off x="12954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4842</xdr:rowOff>
    </xdr:from>
    <xdr:ext cx="762000" cy="259045"/>
    <xdr:sp macro="" textlink="">
      <xdr:nvSpPr>
        <xdr:cNvPr id="453" name="テキスト ボックス 452"/>
        <xdr:cNvSpPr txBox="1"/>
      </xdr:nvSpPr>
      <xdr:spPr>
        <a:xfrm>
          <a:off x="12623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石川県内灘町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131191</xdr:rowOff>
    </xdr:from>
    <xdr:to>
      <xdr:col>4</xdr:col>
      <xdr:colOff>1117600</xdr:colOff>
      <xdr:row>18</xdr:row>
      <xdr:rowOff>136367</xdr:rowOff>
    </xdr:to>
    <xdr:cxnSp macro="">
      <xdr:nvCxnSpPr>
        <xdr:cNvPr id="52" name="直線コネクタ 51"/>
        <xdr:cNvCxnSpPr/>
      </xdr:nvCxnSpPr>
      <xdr:spPr bwMode="auto">
        <a:xfrm>
          <a:off x="5003800" y="3264916"/>
          <a:ext cx="647700" cy="5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147112</xdr:rowOff>
    </xdr:from>
    <xdr:ext cx="762000" cy="259045"/>
    <xdr:sp macro="" textlink="">
      <xdr:nvSpPr>
        <xdr:cNvPr id="53" name="人口1人当たり決算額の推移平均値テキスト130"/>
        <xdr:cNvSpPr txBox="1"/>
      </xdr:nvSpPr>
      <xdr:spPr>
        <a:xfrm>
          <a:off x="5740400" y="293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116871</xdr:rowOff>
    </xdr:from>
    <xdr:to>
      <xdr:col>4</xdr:col>
      <xdr:colOff>469900</xdr:colOff>
      <xdr:row>18</xdr:row>
      <xdr:rowOff>131191</xdr:rowOff>
    </xdr:to>
    <xdr:cxnSp macro="">
      <xdr:nvCxnSpPr>
        <xdr:cNvPr id="55" name="直線コネクタ 54"/>
        <xdr:cNvCxnSpPr/>
      </xdr:nvCxnSpPr>
      <xdr:spPr bwMode="auto">
        <a:xfrm>
          <a:off x="4305300" y="3250596"/>
          <a:ext cx="698500" cy="14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91829</xdr:rowOff>
    </xdr:from>
    <xdr:ext cx="736600" cy="259045"/>
    <xdr:sp macro="" textlink="">
      <xdr:nvSpPr>
        <xdr:cNvPr id="57" name="テキスト ボックス 56"/>
        <xdr:cNvSpPr txBox="1"/>
      </xdr:nvSpPr>
      <xdr:spPr>
        <a:xfrm>
          <a:off x="4622800" y="2882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116871</xdr:rowOff>
    </xdr:from>
    <xdr:to>
      <xdr:col>3</xdr:col>
      <xdr:colOff>904875</xdr:colOff>
      <xdr:row>18</xdr:row>
      <xdr:rowOff>144188</xdr:rowOff>
    </xdr:to>
    <xdr:cxnSp macro="">
      <xdr:nvCxnSpPr>
        <xdr:cNvPr id="58" name="直線コネクタ 57"/>
        <xdr:cNvCxnSpPr/>
      </xdr:nvCxnSpPr>
      <xdr:spPr bwMode="auto">
        <a:xfrm flipV="1">
          <a:off x="3606800" y="3250596"/>
          <a:ext cx="698500" cy="27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36393</xdr:rowOff>
    </xdr:from>
    <xdr:ext cx="762000" cy="259045"/>
    <xdr:sp macro="" textlink="">
      <xdr:nvSpPr>
        <xdr:cNvPr id="60" name="テキスト ボックス 59"/>
        <xdr:cNvSpPr txBox="1"/>
      </xdr:nvSpPr>
      <xdr:spPr>
        <a:xfrm>
          <a:off x="3924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115858</xdr:rowOff>
    </xdr:from>
    <xdr:to>
      <xdr:col>3</xdr:col>
      <xdr:colOff>206375</xdr:colOff>
      <xdr:row>18</xdr:row>
      <xdr:rowOff>144188</xdr:rowOff>
    </xdr:to>
    <xdr:cxnSp macro="">
      <xdr:nvCxnSpPr>
        <xdr:cNvPr id="61" name="直線コネクタ 60"/>
        <xdr:cNvCxnSpPr/>
      </xdr:nvCxnSpPr>
      <xdr:spPr bwMode="auto">
        <a:xfrm>
          <a:off x="2908300" y="3249583"/>
          <a:ext cx="698500" cy="28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57359</xdr:rowOff>
    </xdr:from>
    <xdr:ext cx="762000" cy="259045"/>
    <xdr:sp macro="" textlink="">
      <xdr:nvSpPr>
        <xdr:cNvPr id="63" name="テキスト ボックス 62"/>
        <xdr:cNvSpPr txBox="1"/>
      </xdr:nvSpPr>
      <xdr:spPr>
        <a:xfrm>
          <a:off x="32258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41014</xdr:rowOff>
    </xdr:from>
    <xdr:ext cx="762000" cy="259045"/>
    <xdr:sp macro="" textlink="">
      <xdr:nvSpPr>
        <xdr:cNvPr id="65" name="テキスト ボックス 64"/>
        <xdr:cNvSpPr txBox="1"/>
      </xdr:nvSpPr>
      <xdr:spPr>
        <a:xfrm>
          <a:off x="25273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85567</xdr:rowOff>
    </xdr:from>
    <xdr:to>
      <xdr:col>5</xdr:col>
      <xdr:colOff>34925</xdr:colOff>
      <xdr:row>19</xdr:row>
      <xdr:rowOff>15717</xdr:rowOff>
    </xdr:to>
    <xdr:sp macro="" textlink="">
      <xdr:nvSpPr>
        <xdr:cNvPr id="71" name="円/楕円 70"/>
        <xdr:cNvSpPr/>
      </xdr:nvSpPr>
      <xdr:spPr bwMode="auto">
        <a:xfrm>
          <a:off x="5600700" y="3219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57644</xdr:rowOff>
    </xdr:from>
    <xdr:ext cx="762000" cy="259045"/>
    <xdr:sp macro="" textlink="">
      <xdr:nvSpPr>
        <xdr:cNvPr id="72" name="人口1人当たり決算額の推移該当値テキスト130"/>
        <xdr:cNvSpPr txBox="1"/>
      </xdr:nvSpPr>
      <xdr:spPr>
        <a:xfrm>
          <a:off x="5740400" y="319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60,843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80391</xdr:rowOff>
    </xdr:from>
    <xdr:to>
      <xdr:col>4</xdr:col>
      <xdr:colOff>520700</xdr:colOff>
      <xdr:row>19</xdr:row>
      <xdr:rowOff>10541</xdr:rowOff>
    </xdr:to>
    <xdr:sp macro="" textlink="">
      <xdr:nvSpPr>
        <xdr:cNvPr id="73" name="円/楕円 72"/>
        <xdr:cNvSpPr/>
      </xdr:nvSpPr>
      <xdr:spPr bwMode="auto">
        <a:xfrm>
          <a:off x="4953000" y="3214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166768</xdr:rowOff>
    </xdr:from>
    <xdr:ext cx="736600" cy="259045"/>
    <xdr:sp macro="" textlink="">
      <xdr:nvSpPr>
        <xdr:cNvPr id="74" name="テキスト ボックス 73"/>
        <xdr:cNvSpPr txBox="1"/>
      </xdr:nvSpPr>
      <xdr:spPr>
        <a:xfrm>
          <a:off x="4622800" y="3300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61,160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66071</xdr:rowOff>
    </xdr:from>
    <xdr:to>
      <xdr:col>3</xdr:col>
      <xdr:colOff>955675</xdr:colOff>
      <xdr:row>18</xdr:row>
      <xdr:rowOff>167671</xdr:rowOff>
    </xdr:to>
    <xdr:sp macro="" textlink="">
      <xdr:nvSpPr>
        <xdr:cNvPr id="75" name="円/楕円 74"/>
        <xdr:cNvSpPr/>
      </xdr:nvSpPr>
      <xdr:spPr bwMode="auto">
        <a:xfrm>
          <a:off x="4254500" y="3199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152448</xdr:rowOff>
    </xdr:from>
    <xdr:ext cx="762000" cy="259045"/>
    <xdr:sp macro="" textlink="">
      <xdr:nvSpPr>
        <xdr:cNvPr id="76" name="テキスト ボックス 75"/>
        <xdr:cNvSpPr txBox="1"/>
      </xdr:nvSpPr>
      <xdr:spPr>
        <a:xfrm>
          <a:off x="3924300" y="3286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62,037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93388</xdr:rowOff>
    </xdr:from>
    <xdr:to>
      <xdr:col>3</xdr:col>
      <xdr:colOff>257175</xdr:colOff>
      <xdr:row>19</xdr:row>
      <xdr:rowOff>23538</xdr:rowOff>
    </xdr:to>
    <xdr:sp macro="" textlink="">
      <xdr:nvSpPr>
        <xdr:cNvPr id="77" name="円/楕円 76"/>
        <xdr:cNvSpPr/>
      </xdr:nvSpPr>
      <xdr:spPr bwMode="auto">
        <a:xfrm>
          <a:off x="3556000" y="3227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8315</xdr:rowOff>
    </xdr:from>
    <xdr:ext cx="762000" cy="259045"/>
    <xdr:sp macro="" textlink="">
      <xdr:nvSpPr>
        <xdr:cNvPr id="78" name="テキスト ボックス 77"/>
        <xdr:cNvSpPr txBox="1"/>
      </xdr:nvSpPr>
      <xdr:spPr>
        <a:xfrm>
          <a:off x="3225800" y="331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60,364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65058</xdr:rowOff>
    </xdr:from>
    <xdr:to>
      <xdr:col>2</xdr:col>
      <xdr:colOff>692150</xdr:colOff>
      <xdr:row>18</xdr:row>
      <xdr:rowOff>166658</xdr:rowOff>
    </xdr:to>
    <xdr:sp macro="" textlink="">
      <xdr:nvSpPr>
        <xdr:cNvPr id="79" name="円/楕円 78"/>
        <xdr:cNvSpPr/>
      </xdr:nvSpPr>
      <xdr:spPr bwMode="auto">
        <a:xfrm>
          <a:off x="2857500" y="3198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151435</xdr:rowOff>
    </xdr:from>
    <xdr:ext cx="762000" cy="259045"/>
    <xdr:sp macro="" textlink="">
      <xdr:nvSpPr>
        <xdr:cNvPr id="80" name="テキスト ボックス 79"/>
        <xdr:cNvSpPr txBox="1"/>
      </xdr:nvSpPr>
      <xdr:spPr>
        <a:xfrm>
          <a:off x="2527300" y="3285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62,099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288963</xdr:rowOff>
    </xdr:from>
    <xdr:to>
      <xdr:col>4</xdr:col>
      <xdr:colOff>1117600</xdr:colOff>
      <xdr:row>36</xdr:row>
      <xdr:rowOff>122124</xdr:rowOff>
    </xdr:to>
    <xdr:cxnSp macro="">
      <xdr:nvCxnSpPr>
        <xdr:cNvPr id="114" name="直線コネクタ 113"/>
        <xdr:cNvCxnSpPr/>
      </xdr:nvCxnSpPr>
      <xdr:spPr bwMode="auto">
        <a:xfrm flipV="1">
          <a:off x="5003800" y="6899313"/>
          <a:ext cx="647700" cy="176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33228</xdr:rowOff>
    </xdr:from>
    <xdr:ext cx="762000" cy="259045"/>
    <xdr:sp macro="" textlink="">
      <xdr:nvSpPr>
        <xdr:cNvPr id="115" name="人口1人当たり決算額の推移平均値テキスト445"/>
        <xdr:cNvSpPr txBox="1"/>
      </xdr:nvSpPr>
      <xdr:spPr>
        <a:xfrm>
          <a:off x="5740400" y="6986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43523</xdr:rowOff>
    </xdr:from>
    <xdr:to>
      <xdr:col>4</xdr:col>
      <xdr:colOff>469900</xdr:colOff>
      <xdr:row>36</xdr:row>
      <xdr:rowOff>122124</xdr:rowOff>
    </xdr:to>
    <xdr:cxnSp macro="">
      <xdr:nvCxnSpPr>
        <xdr:cNvPr id="117" name="直線コネクタ 116"/>
        <xdr:cNvCxnSpPr/>
      </xdr:nvCxnSpPr>
      <xdr:spPr bwMode="auto">
        <a:xfrm>
          <a:off x="4305300" y="6996773"/>
          <a:ext cx="698500" cy="78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16349</xdr:rowOff>
    </xdr:from>
    <xdr:ext cx="736600" cy="259045"/>
    <xdr:sp macro="" textlink="">
      <xdr:nvSpPr>
        <xdr:cNvPr id="119" name="テキスト ボックス 118"/>
        <xdr:cNvSpPr txBox="1"/>
      </xdr:nvSpPr>
      <xdr:spPr>
        <a:xfrm>
          <a:off x="4622800" y="7141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319634</xdr:rowOff>
    </xdr:from>
    <xdr:to>
      <xdr:col>3</xdr:col>
      <xdr:colOff>904875</xdr:colOff>
      <xdr:row>36</xdr:row>
      <xdr:rowOff>43523</xdr:rowOff>
    </xdr:to>
    <xdr:cxnSp macro="">
      <xdr:nvCxnSpPr>
        <xdr:cNvPr id="120" name="直線コネクタ 119"/>
        <xdr:cNvCxnSpPr/>
      </xdr:nvCxnSpPr>
      <xdr:spPr bwMode="auto">
        <a:xfrm>
          <a:off x="3606800" y="6929984"/>
          <a:ext cx="698500" cy="66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135526</xdr:rowOff>
    </xdr:from>
    <xdr:ext cx="762000" cy="259045"/>
    <xdr:sp macro="" textlink="">
      <xdr:nvSpPr>
        <xdr:cNvPr id="122" name="テキスト ボックス 121"/>
        <xdr:cNvSpPr txBox="1"/>
      </xdr:nvSpPr>
      <xdr:spPr>
        <a:xfrm>
          <a:off x="3924300" y="708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319634</xdr:rowOff>
    </xdr:from>
    <xdr:to>
      <xdr:col>3</xdr:col>
      <xdr:colOff>206375</xdr:colOff>
      <xdr:row>36</xdr:row>
      <xdr:rowOff>1194</xdr:rowOff>
    </xdr:to>
    <xdr:cxnSp macro="">
      <xdr:nvCxnSpPr>
        <xdr:cNvPr id="123" name="直線コネクタ 122"/>
        <xdr:cNvCxnSpPr/>
      </xdr:nvCxnSpPr>
      <xdr:spPr bwMode="auto">
        <a:xfrm flipV="1">
          <a:off x="2908300" y="6929984"/>
          <a:ext cx="698500" cy="24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68737</xdr:rowOff>
    </xdr:from>
    <xdr:ext cx="762000" cy="259045"/>
    <xdr:sp macro="" textlink="">
      <xdr:nvSpPr>
        <xdr:cNvPr id="125" name="テキスト ボックス 124"/>
        <xdr:cNvSpPr txBox="1"/>
      </xdr:nvSpPr>
      <xdr:spPr>
        <a:xfrm>
          <a:off x="3225800" y="702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47541</xdr:rowOff>
    </xdr:from>
    <xdr:ext cx="762000" cy="259045"/>
    <xdr:sp macro="" textlink="">
      <xdr:nvSpPr>
        <xdr:cNvPr id="127" name="テキスト ボックス 126"/>
        <xdr:cNvSpPr txBox="1"/>
      </xdr:nvSpPr>
      <xdr:spPr>
        <a:xfrm>
          <a:off x="2527300" y="665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238163</xdr:rowOff>
    </xdr:from>
    <xdr:to>
      <xdr:col>5</xdr:col>
      <xdr:colOff>34925</xdr:colOff>
      <xdr:row>35</xdr:row>
      <xdr:rowOff>339763</xdr:rowOff>
    </xdr:to>
    <xdr:sp macro="" textlink="">
      <xdr:nvSpPr>
        <xdr:cNvPr id="133" name="円/楕円 132"/>
        <xdr:cNvSpPr/>
      </xdr:nvSpPr>
      <xdr:spPr bwMode="auto">
        <a:xfrm>
          <a:off x="5600700" y="6848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83240</xdr:rowOff>
    </xdr:from>
    <xdr:ext cx="762000" cy="259045"/>
    <xdr:sp macro="" textlink="">
      <xdr:nvSpPr>
        <xdr:cNvPr id="134" name="人口1人当たり決算額の推移該当値テキスト445"/>
        <xdr:cNvSpPr txBox="1"/>
      </xdr:nvSpPr>
      <xdr:spPr>
        <a:xfrm>
          <a:off x="5740400" y="669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17,249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71324</xdr:rowOff>
    </xdr:from>
    <xdr:to>
      <xdr:col>4</xdr:col>
      <xdr:colOff>520700</xdr:colOff>
      <xdr:row>37</xdr:row>
      <xdr:rowOff>1474</xdr:rowOff>
    </xdr:to>
    <xdr:sp macro="" textlink="">
      <xdr:nvSpPr>
        <xdr:cNvPr id="135" name="円/楕円 134"/>
        <xdr:cNvSpPr/>
      </xdr:nvSpPr>
      <xdr:spPr bwMode="auto">
        <a:xfrm>
          <a:off x="4953000" y="7024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183101</xdr:rowOff>
    </xdr:from>
    <xdr:ext cx="736600" cy="259045"/>
    <xdr:sp macro="" textlink="">
      <xdr:nvSpPr>
        <xdr:cNvPr id="136" name="テキスト ボックス 135"/>
        <xdr:cNvSpPr txBox="1"/>
      </xdr:nvSpPr>
      <xdr:spPr>
        <a:xfrm>
          <a:off x="4622800" y="6793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12,628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335623</xdr:rowOff>
    </xdr:from>
    <xdr:to>
      <xdr:col>3</xdr:col>
      <xdr:colOff>955675</xdr:colOff>
      <xdr:row>36</xdr:row>
      <xdr:rowOff>94323</xdr:rowOff>
    </xdr:to>
    <xdr:sp macro="" textlink="">
      <xdr:nvSpPr>
        <xdr:cNvPr id="137" name="円/楕円 136"/>
        <xdr:cNvSpPr/>
      </xdr:nvSpPr>
      <xdr:spPr bwMode="auto">
        <a:xfrm>
          <a:off x="4254500" y="6945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104500</xdr:rowOff>
    </xdr:from>
    <xdr:ext cx="762000" cy="259045"/>
    <xdr:sp macro="" textlink="">
      <xdr:nvSpPr>
        <xdr:cNvPr id="138" name="テキスト ボックス 137"/>
        <xdr:cNvSpPr txBox="1"/>
      </xdr:nvSpPr>
      <xdr:spPr>
        <a:xfrm>
          <a:off x="3924300" y="671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14,691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268834</xdr:rowOff>
    </xdr:from>
    <xdr:to>
      <xdr:col>3</xdr:col>
      <xdr:colOff>257175</xdr:colOff>
      <xdr:row>36</xdr:row>
      <xdr:rowOff>27534</xdr:rowOff>
    </xdr:to>
    <xdr:sp macro="" textlink="">
      <xdr:nvSpPr>
        <xdr:cNvPr id="139" name="円/楕円 138"/>
        <xdr:cNvSpPr/>
      </xdr:nvSpPr>
      <xdr:spPr bwMode="auto">
        <a:xfrm>
          <a:off x="3556000" y="6879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37711</xdr:rowOff>
    </xdr:from>
    <xdr:ext cx="762000" cy="259045"/>
    <xdr:sp macro="" textlink="">
      <xdr:nvSpPr>
        <xdr:cNvPr id="140" name="テキスト ボックス 139"/>
        <xdr:cNvSpPr txBox="1"/>
      </xdr:nvSpPr>
      <xdr:spPr>
        <a:xfrm>
          <a:off x="3225800" y="6648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16,444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293294</xdr:rowOff>
    </xdr:from>
    <xdr:to>
      <xdr:col>2</xdr:col>
      <xdr:colOff>692150</xdr:colOff>
      <xdr:row>36</xdr:row>
      <xdr:rowOff>51994</xdr:rowOff>
    </xdr:to>
    <xdr:sp macro="" textlink="">
      <xdr:nvSpPr>
        <xdr:cNvPr id="141" name="円/楕円 140"/>
        <xdr:cNvSpPr/>
      </xdr:nvSpPr>
      <xdr:spPr bwMode="auto">
        <a:xfrm>
          <a:off x="2857500" y="6903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36771</xdr:rowOff>
    </xdr:from>
    <xdr:ext cx="762000" cy="259045"/>
    <xdr:sp macro="" textlink="">
      <xdr:nvSpPr>
        <xdr:cNvPr id="142" name="テキスト ボックス 141"/>
        <xdr:cNvSpPr txBox="1"/>
      </xdr:nvSpPr>
      <xdr:spPr>
        <a:xfrm>
          <a:off x="2527300" y="6990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15,802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石川県内灘町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26,979
26,752
20.33
11,158,445
10,991,931
119,852
5,552,448
11,222,860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52.6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80645</xdr:rowOff>
    </xdr:from>
    <xdr:to>
      <xdr:col>6</xdr:col>
      <xdr:colOff>511175</xdr:colOff>
      <xdr:row>37</xdr:row>
      <xdr:rowOff>166980</xdr:rowOff>
    </xdr:to>
    <xdr:cxnSp macro="">
      <xdr:nvCxnSpPr>
        <xdr:cNvPr id="61" name="直線コネクタ 60"/>
        <xdr:cNvCxnSpPr/>
      </xdr:nvCxnSpPr>
      <xdr:spPr>
        <a:xfrm flipV="1">
          <a:off x="3797300" y="6424295"/>
          <a:ext cx="838200" cy="8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13130</xdr:rowOff>
    </xdr:from>
    <xdr:ext cx="534377" cy="259045"/>
    <xdr:sp macro="" textlink="">
      <xdr:nvSpPr>
        <xdr:cNvPr id="62" name="人件費平均値テキスト"/>
        <xdr:cNvSpPr txBox="1"/>
      </xdr:nvSpPr>
      <xdr:spPr>
        <a:xfrm>
          <a:off x="4686300" y="6356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95828</xdr:rowOff>
    </xdr:from>
    <xdr:to>
      <xdr:col>5</xdr:col>
      <xdr:colOff>358775</xdr:colOff>
      <xdr:row>37</xdr:row>
      <xdr:rowOff>166980</xdr:rowOff>
    </xdr:to>
    <xdr:cxnSp macro="">
      <xdr:nvCxnSpPr>
        <xdr:cNvPr id="64" name="直線コネクタ 63"/>
        <xdr:cNvCxnSpPr/>
      </xdr:nvCxnSpPr>
      <xdr:spPr>
        <a:xfrm>
          <a:off x="2908300" y="6439478"/>
          <a:ext cx="889000" cy="7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162317</xdr:rowOff>
    </xdr:from>
    <xdr:ext cx="534377" cy="259045"/>
    <xdr:sp macro="" textlink="">
      <xdr:nvSpPr>
        <xdr:cNvPr id="66" name="テキスト ボックス 65"/>
        <xdr:cNvSpPr txBox="1"/>
      </xdr:nvSpPr>
      <xdr:spPr>
        <a:xfrm>
          <a:off x="3530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95828</xdr:rowOff>
    </xdr:from>
    <xdr:to>
      <xdr:col>4</xdr:col>
      <xdr:colOff>155575</xdr:colOff>
      <xdr:row>37</xdr:row>
      <xdr:rowOff>149492</xdr:rowOff>
    </xdr:to>
    <xdr:cxnSp macro="">
      <xdr:nvCxnSpPr>
        <xdr:cNvPr id="67" name="直線コネクタ 66"/>
        <xdr:cNvCxnSpPr/>
      </xdr:nvCxnSpPr>
      <xdr:spPr>
        <a:xfrm flipV="1">
          <a:off x="2019300" y="6439478"/>
          <a:ext cx="889000" cy="5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86764</xdr:rowOff>
    </xdr:from>
    <xdr:ext cx="534377" cy="259045"/>
    <xdr:sp macro="" textlink="">
      <xdr:nvSpPr>
        <xdr:cNvPr id="69" name="テキスト ボックス 68"/>
        <xdr:cNvSpPr txBox="1"/>
      </xdr:nvSpPr>
      <xdr:spPr>
        <a:xfrm>
          <a:off x="2641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94037</xdr:rowOff>
    </xdr:from>
    <xdr:to>
      <xdr:col>2</xdr:col>
      <xdr:colOff>638175</xdr:colOff>
      <xdr:row>37</xdr:row>
      <xdr:rowOff>149492</xdr:rowOff>
    </xdr:to>
    <xdr:cxnSp macro="">
      <xdr:nvCxnSpPr>
        <xdr:cNvPr id="70" name="直線コネクタ 69"/>
        <xdr:cNvCxnSpPr/>
      </xdr:nvCxnSpPr>
      <xdr:spPr>
        <a:xfrm>
          <a:off x="1130300" y="6437687"/>
          <a:ext cx="889000" cy="5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78744</xdr:rowOff>
    </xdr:from>
    <xdr:ext cx="534377" cy="259045"/>
    <xdr:sp macro="" textlink="">
      <xdr:nvSpPr>
        <xdr:cNvPr id="74" name="テキスト ボックス 73"/>
        <xdr:cNvSpPr txBox="1"/>
      </xdr:nvSpPr>
      <xdr:spPr>
        <a:xfrm>
          <a:off x="863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29845</xdr:rowOff>
    </xdr:from>
    <xdr:to>
      <xdr:col>6</xdr:col>
      <xdr:colOff>561975</xdr:colOff>
      <xdr:row>37</xdr:row>
      <xdr:rowOff>131445</xdr:rowOff>
    </xdr:to>
    <xdr:sp macro="" textlink="">
      <xdr:nvSpPr>
        <xdr:cNvPr id="80" name="円/楕円 79"/>
        <xdr:cNvSpPr/>
      </xdr:nvSpPr>
      <xdr:spPr>
        <a:xfrm>
          <a:off x="4584700" y="637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52722</xdr:rowOff>
    </xdr:from>
    <xdr:ext cx="534377" cy="259045"/>
    <xdr:sp macro="" textlink="">
      <xdr:nvSpPr>
        <xdr:cNvPr id="81" name="人件費該当値テキスト"/>
        <xdr:cNvSpPr txBox="1"/>
      </xdr:nvSpPr>
      <xdr:spPr>
        <a:xfrm>
          <a:off x="4686300" y="622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56,100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116180</xdr:rowOff>
    </xdr:from>
    <xdr:to>
      <xdr:col>5</xdr:col>
      <xdr:colOff>409575</xdr:colOff>
      <xdr:row>38</xdr:row>
      <xdr:rowOff>46330</xdr:rowOff>
    </xdr:to>
    <xdr:sp macro="" textlink="">
      <xdr:nvSpPr>
        <xdr:cNvPr id="82" name="円/楕円 81"/>
        <xdr:cNvSpPr/>
      </xdr:nvSpPr>
      <xdr:spPr>
        <a:xfrm>
          <a:off x="3746500" y="64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37457</xdr:rowOff>
    </xdr:from>
    <xdr:ext cx="534377" cy="259045"/>
    <xdr:sp macro="" textlink="">
      <xdr:nvSpPr>
        <xdr:cNvPr id="83" name="テキスト ボックス 82"/>
        <xdr:cNvSpPr txBox="1"/>
      </xdr:nvSpPr>
      <xdr:spPr>
        <a:xfrm>
          <a:off x="3530111" y="655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51,568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45028</xdr:rowOff>
    </xdr:from>
    <xdr:to>
      <xdr:col>4</xdr:col>
      <xdr:colOff>206375</xdr:colOff>
      <xdr:row>37</xdr:row>
      <xdr:rowOff>146628</xdr:rowOff>
    </xdr:to>
    <xdr:sp macro="" textlink="">
      <xdr:nvSpPr>
        <xdr:cNvPr id="84" name="円/楕円 83"/>
        <xdr:cNvSpPr/>
      </xdr:nvSpPr>
      <xdr:spPr>
        <a:xfrm>
          <a:off x="2857500" y="638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137754</xdr:rowOff>
    </xdr:from>
    <xdr:ext cx="534377" cy="259045"/>
    <xdr:sp macro="" textlink="">
      <xdr:nvSpPr>
        <xdr:cNvPr id="85" name="テキスト ボックス 84"/>
        <xdr:cNvSpPr txBox="1"/>
      </xdr:nvSpPr>
      <xdr:spPr>
        <a:xfrm>
          <a:off x="2641111" y="648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55,303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98692</xdr:rowOff>
    </xdr:from>
    <xdr:to>
      <xdr:col>3</xdr:col>
      <xdr:colOff>3175</xdr:colOff>
      <xdr:row>38</xdr:row>
      <xdr:rowOff>28842</xdr:rowOff>
    </xdr:to>
    <xdr:sp macro="" textlink="">
      <xdr:nvSpPr>
        <xdr:cNvPr id="86" name="円/楕円 85"/>
        <xdr:cNvSpPr/>
      </xdr:nvSpPr>
      <xdr:spPr>
        <a:xfrm>
          <a:off x="1968500" y="644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19969</xdr:rowOff>
    </xdr:from>
    <xdr:ext cx="534377" cy="259045"/>
    <xdr:sp macro="" textlink="">
      <xdr:nvSpPr>
        <xdr:cNvPr id="87" name="テキスト ボックス 86"/>
        <xdr:cNvSpPr txBox="1"/>
      </xdr:nvSpPr>
      <xdr:spPr>
        <a:xfrm>
          <a:off x="1752111" y="653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52,486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43237</xdr:rowOff>
    </xdr:from>
    <xdr:to>
      <xdr:col>1</xdr:col>
      <xdr:colOff>485775</xdr:colOff>
      <xdr:row>37</xdr:row>
      <xdr:rowOff>144837</xdr:rowOff>
    </xdr:to>
    <xdr:sp macro="" textlink="">
      <xdr:nvSpPr>
        <xdr:cNvPr id="88" name="円/楕円 87"/>
        <xdr:cNvSpPr/>
      </xdr:nvSpPr>
      <xdr:spPr>
        <a:xfrm>
          <a:off x="1079500" y="638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135964</xdr:rowOff>
    </xdr:from>
    <xdr:ext cx="534377" cy="259045"/>
    <xdr:sp macro="" textlink="">
      <xdr:nvSpPr>
        <xdr:cNvPr id="89" name="テキスト ボックス 88"/>
        <xdr:cNvSpPr txBox="1"/>
      </xdr:nvSpPr>
      <xdr:spPr>
        <a:xfrm>
          <a:off x="863111" y="647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65524</xdr:rowOff>
    </xdr:from>
    <xdr:to>
      <xdr:col>6</xdr:col>
      <xdr:colOff>511175</xdr:colOff>
      <xdr:row>57</xdr:row>
      <xdr:rowOff>72254</xdr:rowOff>
    </xdr:to>
    <xdr:cxnSp macro="">
      <xdr:nvCxnSpPr>
        <xdr:cNvPr id="116" name="直線コネクタ 115"/>
        <xdr:cNvCxnSpPr/>
      </xdr:nvCxnSpPr>
      <xdr:spPr>
        <a:xfrm>
          <a:off x="3797300" y="9838174"/>
          <a:ext cx="838200" cy="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16547</xdr:rowOff>
    </xdr:from>
    <xdr:ext cx="534377" cy="259045"/>
    <xdr:sp macro="" textlink="">
      <xdr:nvSpPr>
        <xdr:cNvPr id="117" name="物件費平均値テキスト"/>
        <xdr:cNvSpPr txBox="1"/>
      </xdr:nvSpPr>
      <xdr:spPr>
        <a:xfrm>
          <a:off x="4686300" y="961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65524</xdr:rowOff>
    </xdr:from>
    <xdr:to>
      <xdr:col>5</xdr:col>
      <xdr:colOff>358775</xdr:colOff>
      <xdr:row>57</xdr:row>
      <xdr:rowOff>72651</xdr:rowOff>
    </xdr:to>
    <xdr:cxnSp macro="">
      <xdr:nvCxnSpPr>
        <xdr:cNvPr id="119" name="直線コネクタ 118"/>
        <xdr:cNvCxnSpPr/>
      </xdr:nvCxnSpPr>
      <xdr:spPr>
        <a:xfrm flipV="1">
          <a:off x="2908300" y="9838174"/>
          <a:ext cx="889000" cy="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107519</xdr:rowOff>
    </xdr:from>
    <xdr:ext cx="534377" cy="259045"/>
    <xdr:sp macro="" textlink="">
      <xdr:nvSpPr>
        <xdr:cNvPr id="121" name="テキスト ボックス 120"/>
        <xdr:cNvSpPr txBox="1"/>
      </xdr:nvSpPr>
      <xdr:spPr>
        <a:xfrm>
          <a:off x="3530111" y="988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72651</xdr:rowOff>
    </xdr:from>
    <xdr:to>
      <xdr:col>4</xdr:col>
      <xdr:colOff>155575</xdr:colOff>
      <xdr:row>57</xdr:row>
      <xdr:rowOff>89614</xdr:rowOff>
    </xdr:to>
    <xdr:cxnSp macro="">
      <xdr:nvCxnSpPr>
        <xdr:cNvPr id="122" name="直線コネクタ 121"/>
        <xdr:cNvCxnSpPr/>
      </xdr:nvCxnSpPr>
      <xdr:spPr>
        <a:xfrm flipV="1">
          <a:off x="2019300" y="9845301"/>
          <a:ext cx="889000" cy="1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128540</xdr:rowOff>
    </xdr:from>
    <xdr:ext cx="534377" cy="259045"/>
    <xdr:sp macro="" textlink="">
      <xdr:nvSpPr>
        <xdr:cNvPr id="124" name="テキスト ボックス 123"/>
        <xdr:cNvSpPr txBox="1"/>
      </xdr:nvSpPr>
      <xdr:spPr>
        <a:xfrm>
          <a:off x="2641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85037</xdr:rowOff>
    </xdr:from>
    <xdr:to>
      <xdr:col>2</xdr:col>
      <xdr:colOff>638175</xdr:colOff>
      <xdr:row>57</xdr:row>
      <xdr:rowOff>89614</xdr:rowOff>
    </xdr:to>
    <xdr:cxnSp macro="">
      <xdr:nvCxnSpPr>
        <xdr:cNvPr id="125" name="直線コネクタ 124"/>
        <xdr:cNvCxnSpPr/>
      </xdr:nvCxnSpPr>
      <xdr:spPr>
        <a:xfrm>
          <a:off x="1130300" y="9857687"/>
          <a:ext cx="889000" cy="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142187</xdr:rowOff>
    </xdr:from>
    <xdr:ext cx="534377" cy="259045"/>
    <xdr:sp macro="" textlink="">
      <xdr:nvSpPr>
        <xdr:cNvPr id="127" name="テキスト ボックス 126"/>
        <xdr:cNvSpPr txBox="1"/>
      </xdr:nvSpPr>
      <xdr:spPr>
        <a:xfrm>
          <a:off x="1752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145406</xdr:rowOff>
    </xdr:from>
    <xdr:ext cx="534377" cy="259045"/>
    <xdr:sp macro="" textlink="">
      <xdr:nvSpPr>
        <xdr:cNvPr id="129" name="テキスト ボックス 128"/>
        <xdr:cNvSpPr txBox="1"/>
      </xdr:nvSpPr>
      <xdr:spPr>
        <a:xfrm>
          <a:off x="863111" y="95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21454</xdr:rowOff>
    </xdr:from>
    <xdr:to>
      <xdr:col>6</xdr:col>
      <xdr:colOff>561975</xdr:colOff>
      <xdr:row>57</xdr:row>
      <xdr:rowOff>123054</xdr:rowOff>
    </xdr:to>
    <xdr:sp macro="" textlink="">
      <xdr:nvSpPr>
        <xdr:cNvPr id="135" name="円/楕円 134"/>
        <xdr:cNvSpPr/>
      </xdr:nvSpPr>
      <xdr:spPr>
        <a:xfrm>
          <a:off x="4584700" y="979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143547</xdr:rowOff>
    </xdr:from>
    <xdr:ext cx="534377" cy="259045"/>
    <xdr:sp macro="" textlink="">
      <xdr:nvSpPr>
        <xdr:cNvPr id="136" name="物件費該当値テキスト"/>
        <xdr:cNvSpPr txBox="1"/>
      </xdr:nvSpPr>
      <xdr:spPr>
        <a:xfrm>
          <a:off x="4686300" y="974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52,252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14724</xdr:rowOff>
    </xdr:from>
    <xdr:to>
      <xdr:col>5</xdr:col>
      <xdr:colOff>409575</xdr:colOff>
      <xdr:row>57</xdr:row>
      <xdr:rowOff>116324</xdr:rowOff>
    </xdr:to>
    <xdr:sp macro="" textlink="">
      <xdr:nvSpPr>
        <xdr:cNvPr id="137" name="円/楕円 136"/>
        <xdr:cNvSpPr/>
      </xdr:nvSpPr>
      <xdr:spPr>
        <a:xfrm>
          <a:off x="3746500" y="978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132851</xdr:rowOff>
    </xdr:from>
    <xdr:ext cx="534377" cy="259045"/>
    <xdr:sp macro="" textlink="">
      <xdr:nvSpPr>
        <xdr:cNvPr id="138" name="テキスト ボックス 137"/>
        <xdr:cNvSpPr txBox="1"/>
      </xdr:nvSpPr>
      <xdr:spPr>
        <a:xfrm>
          <a:off x="3530111" y="956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53,724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21851</xdr:rowOff>
    </xdr:from>
    <xdr:to>
      <xdr:col>4</xdr:col>
      <xdr:colOff>206375</xdr:colOff>
      <xdr:row>57</xdr:row>
      <xdr:rowOff>123451</xdr:rowOff>
    </xdr:to>
    <xdr:sp macro="" textlink="">
      <xdr:nvSpPr>
        <xdr:cNvPr id="139" name="円/楕円 138"/>
        <xdr:cNvSpPr/>
      </xdr:nvSpPr>
      <xdr:spPr>
        <a:xfrm>
          <a:off x="2857500" y="979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114578</xdr:rowOff>
    </xdr:from>
    <xdr:ext cx="534377" cy="259045"/>
    <xdr:sp macro="" textlink="">
      <xdr:nvSpPr>
        <xdr:cNvPr id="140" name="テキスト ボックス 139"/>
        <xdr:cNvSpPr txBox="1"/>
      </xdr:nvSpPr>
      <xdr:spPr>
        <a:xfrm>
          <a:off x="2641111" y="988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52,165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38814</xdr:rowOff>
    </xdr:from>
    <xdr:to>
      <xdr:col>3</xdr:col>
      <xdr:colOff>3175</xdr:colOff>
      <xdr:row>57</xdr:row>
      <xdr:rowOff>140414</xdr:rowOff>
    </xdr:to>
    <xdr:sp macro="" textlink="">
      <xdr:nvSpPr>
        <xdr:cNvPr id="141" name="円/楕円 140"/>
        <xdr:cNvSpPr/>
      </xdr:nvSpPr>
      <xdr:spPr>
        <a:xfrm>
          <a:off x="1968500" y="981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131541</xdr:rowOff>
    </xdr:from>
    <xdr:ext cx="534377" cy="259045"/>
    <xdr:sp macro="" textlink="">
      <xdr:nvSpPr>
        <xdr:cNvPr id="142" name="テキスト ボックス 141"/>
        <xdr:cNvSpPr txBox="1"/>
      </xdr:nvSpPr>
      <xdr:spPr>
        <a:xfrm>
          <a:off x="1752111" y="990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48,455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34237</xdr:rowOff>
    </xdr:from>
    <xdr:to>
      <xdr:col>1</xdr:col>
      <xdr:colOff>485775</xdr:colOff>
      <xdr:row>57</xdr:row>
      <xdr:rowOff>135837</xdr:rowOff>
    </xdr:to>
    <xdr:sp macro="" textlink="">
      <xdr:nvSpPr>
        <xdr:cNvPr id="143" name="円/楕円 142"/>
        <xdr:cNvSpPr/>
      </xdr:nvSpPr>
      <xdr:spPr>
        <a:xfrm>
          <a:off x="1079500" y="980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126964</xdr:rowOff>
    </xdr:from>
    <xdr:ext cx="534377" cy="259045"/>
    <xdr:sp macro="" textlink="">
      <xdr:nvSpPr>
        <xdr:cNvPr id="144" name="テキスト ボックス 143"/>
        <xdr:cNvSpPr txBox="1"/>
      </xdr:nvSpPr>
      <xdr:spPr>
        <a:xfrm>
          <a:off x="863111" y="989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49,456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153415</xdr:rowOff>
    </xdr:from>
    <xdr:to>
      <xdr:col>6</xdr:col>
      <xdr:colOff>511175</xdr:colOff>
      <xdr:row>78</xdr:row>
      <xdr:rowOff>1626</xdr:rowOff>
    </xdr:to>
    <xdr:cxnSp macro="">
      <xdr:nvCxnSpPr>
        <xdr:cNvPr id="173" name="直線コネクタ 172"/>
        <xdr:cNvCxnSpPr/>
      </xdr:nvCxnSpPr>
      <xdr:spPr>
        <a:xfrm>
          <a:off x="3797300" y="13355065"/>
          <a:ext cx="838200" cy="1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93184</xdr:rowOff>
    </xdr:from>
    <xdr:ext cx="469744" cy="259045"/>
    <xdr:sp macro="" textlink="">
      <xdr:nvSpPr>
        <xdr:cNvPr id="174" name="維持補修費平均値テキスト"/>
        <xdr:cNvSpPr txBox="1"/>
      </xdr:nvSpPr>
      <xdr:spPr>
        <a:xfrm>
          <a:off x="4686300" y="13123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153415</xdr:rowOff>
    </xdr:from>
    <xdr:to>
      <xdr:col>5</xdr:col>
      <xdr:colOff>358775</xdr:colOff>
      <xdr:row>77</xdr:row>
      <xdr:rowOff>163855</xdr:rowOff>
    </xdr:to>
    <xdr:cxnSp macro="">
      <xdr:nvCxnSpPr>
        <xdr:cNvPr id="176" name="直線コネクタ 175"/>
        <xdr:cNvCxnSpPr/>
      </xdr:nvCxnSpPr>
      <xdr:spPr>
        <a:xfrm flipV="1">
          <a:off x="2908300" y="13355065"/>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16527</xdr:rowOff>
    </xdr:from>
    <xdr:ext cx="469744" cy="259045"/>
    <xdr:sp macro="" textlink="">
      <xdr:nvSpPr>
        <xdr:cNvPr id="178" name="テキスト ボックス 177"/>
        <xdr:cNvSpPr txBox="1"/>
      </xdr:nvSpPr>
      <xdr:spPr>
        <a:xfrm>
          <a:off x="3562427"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163855</xdr:rowOff>
    </xdr:from>
    <xdr:to>
      <xdr:col>4</xdr:col>
      <xdr:colOff>155575</xdr:colOff>
      <xdr:row>78</xdr:row>
      <xdr:rowOff>2693</xdr:rowOff>
    </xdr:to>
    <xdr:cxnSp macro="">
      <xdr:nvCxnSpPr>
        <xdr:cNvPr id="179" name="直線コネクタ 178"/>
        <xdr:cNvCxnSpPr/>
      </xdr:nvCxnSpPr>
      <xdr:spPr>
        <a:xfrm flipV="1">
          <a:off x="2019300" y="13365505"/>
          <a:ext cx="8890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161037</xdr:rowOff>
    </xdr:from>
    <xdr:to>
      <xdr:col>2</xdr:col>
      <xdr:colOff>638175</xdr:colOff>
      <xdr:row>78</xdr:row>
      <xdr:rowOff>2693</xdr:rowOff>
    </xdr:to>
    <xdr:cxnSp macro="">
      <xdr:nvCxnSpPr>
        <xdr:cNvPr id="182" name="直線コネクタ 181"/>
        <xdr:cNvCxnSpPr/>
      </xdr:nvCxnSpPr>
      <xdr:spPr>
        <a:xfrm>
          <a:off x="1130300" y="13362687"/>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4" name="テキスト ボックス 183"/>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6" name="テキスト ボックス 185"/>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122276</xdr:rowOff>
    </xdr:from>
    <xdr:to>
      <xdr:col>6</xdr:col>
      <xdr:colOff>561975</xdr:colOff>
      <xdr:row>78</xdr:row>
      <xdr:rowOff>52426</xdr:rowOff>
    </xdr:to>
    <xdr:sp macro="" textlink="">
      <xdr:nvSpPr>
        <xdr:cNvPr id="192" name="円/楕円 191"/>
        <xdr:cNvSpPr/>
      </xdr:nvSpPr>
      <xdr:spPr>
        <a:xfrm>
          <a:off x="4584700" y="1332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100703</xdr:rowOff>
    </xdr:from>
    <xdr:ext cx="469744" cy="259045"/>
    <xdr:sp macro="" textlink="">
      <xdr:nvSpPr>
        <xdr:cNvPr id="193" name="維持補修費該当値テキスト"/>
        <xdr:cNvSpPr txBox="1"/>
      </xdr:nvSpPr>
      <xdr:spPr>
        <a:xfrm>
          <a:off x="4686300" y="1330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102615</xdr:rowOff>
    </xdr:from>
    <xdr:to>
      <xdr:col>5</xdr:col>
      <xdr:colOff>409575</xdr:colOff>
      <xdr:row>78</xdr:row>
      <xdr:rowOff>32765</xdr:rowOff>
    </xdr:to>
    <xdr:sp macro="" textlink="">
      <xdr:nvSpPr>
        <xdr:cNvPr id="194" name="円/楕円 193"/>
        <xdr:cNvSpPr/>
      </xdr:nvSpPr>
      <xdr:spPr>
        <a:xfrm>
          <a:off x="3746500" y="1330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23892</xdr:rowOff>
    </xdr:from>
    <xdr:ext cx="469744" cy="259045"/>
    <xdr:sp macro="" textlink="">
      <xdr:nvSpPr>
        <xdr:cNvPr id="195" name="テキスト ボックス 194"/>
        <xdr:cNvSpPr txBox="1"/>
      </xdr:nvSpPr>
      <xdr:spPr>
        <a:xfrm>
          <a:off x="3562427" y="1339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113055</xdr:rowOff>
    </xdr:from>
    <xdr:to>
      <xdr:col>4</xdr:col>
      <xdr:colOff>206375</xdr:colOff>
      <xdr:row>78</xdr:row>
      <xdr:rowOff>43205</xdr:rowOff>
    </xdr:to>
    <xdr:sp macro="" textlink="">
      <xdr:nvSpPr>
        <xdr:cNvPr id="196" name="円/楕円 195"/>
        <xdr:cNvSpPr/>
      </xdr:nvSpPr>
      <xdr:spPr>
        <a:xfrm>
          <a:off x="2857500" y="1331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34332</xdr:rowOff>
    </xdr:from>
    <xdr:ext cx="469744" cy="259045"/>
    <xdr:sp macro="" textlink="">
      <xdr:nvSpPr>
        <xdr:cNvPr id="197" name="テキスト ボックス 196"/>
        <xdr:cNvSpPr txBox="1"/>
      </xdr:nvSpPr>
      <xdr:spPr>
        <a:xfrm>
          <a:off x="2673427" y="13407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123343</xdr:rowOff>
    </xdr:from>
    <xdr:to>
      <xdr:col>3</xdr:col>
      <xdr:colOff>3175</xdr:colOff>
      <xdr:row>78</xdr:row>
      <xdr:rowOff>53493</xdr:rowOff>
    </xdr:to>
    <xdr:sp macro="" textlink="">
      <xdr:nvSpPr>
        <xdr:cNvPr id="198" name="円/楕円 197"/>
        <xdr:cNvSpPr/>
      </xdr:nvSpPr>
      <xdr:spPr>
        <a:xfrm>
          <a:off x="1968500" y="1332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44620</xdr:rowOff>
    </xdr:from>
    <xdr:ext cx="469744" cy="259045"/>
    <xdr:sp macro="" textlink="">
      <xdr:nvSpPr>
        <xdr:cNvPr id="199" name="テキスト ボックス 198"/>
        <xdr:cNvSpPr txBox="1"/>
      </xdr:nvSpPr>
      <xdr:spPr>
        <a:xfrm>
          <a:off x="1784427" y="1341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110237</xdr:rowOff>
    </xdr:from>
    <xdr:to>
      <xdr:col>1</xdr:col>
      <xdr:colOff>485775</xdr:colOff>
      <xdr:row>78</xdr:row>
      <xdr:rowOff>40387</xdr:rowOff>
    </xdr:to>
    <xdr:sp macro="" textlink="">
      <xdr:nvSpPr>
        <xdr:cNvPr id="200" name="円/楕円 199"/>
        <xdr:cNvSpPr/>
      </xdr:nvSpPr>
      <xdr:spPr>
        <a:xfrm>
          <a:off x="1079500" y="1331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31514</xdr:rowOff>
    </xdr:from>
    <xdr:ext cx="469744" cy="259045"/>
    <xdr:sp macro="" textlink="">
      <xdr:nvSpPr>
        <xdr:cNvPr id="201" name="テキスト ボックス 200"/>
        <xdr:cNvSpPr txBox="1"/>
      </xdr:nvSpPr>
      <xdr:spPr>
        <a:xfrm>
          <a:off x="895427" y="1340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87,641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125603</xdr:rowOff>
    </xdr:from>
    <xdr:to>
      <xdr:col>6</xdr:col>
      <xdr:colOff>511175</xdr:colOff>
      <xdr:row>95</xdr:row>
      <xdr:rowOff>61385</xdr:rowOff>
    </xdr:to>
    <xdr:cxnSp macro="">
      <xdr:nvCxnSpPr>
        <xdr:cNvPr id="231" name="直線コネクタ 230"/>
        <xdr:cNvCxnSpPr/>
      </xdr:nvCxnSpPr>
      <xdr:spPr>
        <a:xfrm flipV="1">
          <a:off x="3797300" y="16241903"/>
          <a:ext cx="838200" cy="10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3243</xdr:rowOff>
    </xdr:from>
    <xdr:ext cx="534377" cy="259045"/>
    <xdr:sp macro="" textlink="">
      <xdr:nvSpPr>
        <xdr:cNvPr id="232" name="扶助費平均値テキスト"/>
        <xdr:cNvSpPr txBox="1"/>
      </xdr:nvSpPr>
      <xdr:spPr>
        <a:xfrm>
          <a:off x="4686300" y="16462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53784</xdr:rowOff>
    </xdr:from>
    <xdr:to>
      <xdr:col>5</xdr:col>
      <xdr:colOff>358775</xdr:colOff>
      <xdr:row>95</xdr:row>
      <xdr:rowOff>61385</xdr:rowOff>
    </xdr:to>
    <xdr:cxnSp macro="">
      <xdr:nvCxnSpPr>
        <xdr:cNvPr id="234" name="直線コネクタ 233"/>
        <xdr:cNvCxnSpPr/>
      </xdr:nvCxnSpPr>
      <xdr:spPr>
        <a:xfrm>
          <a:off x="2908300" y="16341534"/>
          <a:ext cx="889000" cy="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53821</xdr:rowOff>
    </xdr:from>
    <xdr:ext cx="534377" cy="259045"/>
    <xdr:sp macro="" textlink="">
      <xdr:nvSpPr>
        <xdr:cNvPr id="236" name="テキスト ボックス 235"/>
        <xdr:cNvSpPr txBox="1"/>
      </xdr:nvSpPr>
      <xdr:spPr>
        <a:xfrm>
          <a:off x="3530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53784</xdr:rowOff>
    </xdr:from>
    <xdr:to>
      <xdr:col>4</xdr:col>
      <xdr:colOff>155575</xdr:colOff>
      <xdr:row>95</xdr:row>
      <xdr:rowOff>164464</xdr:rowOff>
    </xdr:to>
    <xdr:cxnSp macro="">
      <xdr:nvCxnSpPr>
        <xdr:cNvPr id="237" name="直線コネクタ 236"/>
        <xdr:cNvCxnSpPr/>
      </xdr:nvCxnSpPr>
      <xdr:spPr>
        <a:xfrm flipV="1">
          <a:off x="2019300" y="16341534"/>
          <a:ext cx="889000" cy="11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115848</xdr:rowOff>
    </xdr:from>
    <xdr:ext cx="534377" cy="259045"/>
    <xdr:sp macro="" textlink="">
      <xdr:nvSpPr>
        <xdr:cNvPr id="239" name="テキスト ボックス 238"/>
        <xdr:cNvSpPr txBox="1"/>
      </xdr:nvSpPr>
      <xdr:spPr>
        <a:xfrm>
          <a:off x="2641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164464</xdr:rowOff>
    </xdr:from>
    <xdr:to>
      <xdr:col>2</xdr:col>
      <xdr:colOff>638175</xdr:colOff>
      <xdr:row>96</xdr:row>
      <xdr:rowOff>94514</xdr:rowOff>
    </xdr:to>
    <xdr:cxnSp macro="">
      <xdr:nvCxnSpPr>
        <xdr:cNvPr id="240" name="直線コネクタ 239"/>
        <xdr:cNvCxnSpPr/>
      </xdr:nvCxnSpPr>
      <xdr:spPr>
        <a:xfrm flipV="1">
          <a:off x="1130300" y="16452214"/>
          <a:ext cx="889000" cy="10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52049</xdr:rowOff>
    </xdr:from>
    <xdr:ext cx="534377" cy="259045"/>
    <xdr:sp macro="" textlink="">
      <xdr:nvSpPr>
        <xdr:cNvPr id="242" name="テキスト ボックス 241"/>
        <xdr:cNvSpPr txBox="1"/>
      </xdr:nvSpPr>
      <xdr:spPr>
        <a:xfrm>
          <a:off x="1752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66812</xdr:rowOff>
    </xdr:from>
    <xdr:ext cx="534377" cy="259045"/>
    <xdr:sp macro="" textlink="">
      <xdr:nvSpPr>
        <xdr:cNvPr id="244" name="テキスト ボックス 243"/>
        <xdr:cNvSpPr txBox="1"/>
      </xdr:nvSpPr>
      <xdr:spPr>
        <a:xfrm>
          <a:off x="863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74803</xdr:rowOff>
    </xdr:from>
    <xdr:to>
      <xdr:col>6</xdr:col>
      <xdr:colOff>561975</xdr:colOff>
      <xdr:row>95</xdr:row>
      <xdr:rowOff>4953</xdr:rowOff>
    </xdr:to>
    <xdr:sp macro="" textlink="">
      <xdr:nvSpPr>
        <xdr:cNvPr id="250" name="円/楕円 249"/>
        <xdr:cNvSpPr/>
      </xdr:nvSpPr>
      <xdr:spPr>
        <a:xfrm>
          <a:off x="4584700" y="1619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97680</xdr:rowOff>
    </xdr:from>
    <xdr:ext cx="534377" cy="259045"/>
    <xdr:sp macro="" textlink="">
      <xdr:nvSpPr>
        <xdr:cNvPr id="251" name="扶助費該当値テキスト"/>
        <xdr:cNvSpPr txBox="1"/>
      </xdr:nvSpPr>
      <xdr:spPr>
        <a:xfrm>
          <a:off x="4686300" y="1604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80,740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10585</xdr:rowOff>
    </xdr:from>
    <xdr:to>
      <xdr:col>5</xdr:col>
      <xdr:colOff>409575</xdr:colOff>
      <xdr:row>95</xdr:row>
      <xdr:rowOff>112185</xdr:rowOff>
    </xdr:to>
    <xdr:sp macro="" textlink="">
      <xdr:nvSpPr>
        <xdr:cNvPr id="252" name="円/楕円 251"/>
        <xdr:cNvSpPr/>
      </xdr:nvSpPr>
      <xdr:spPr>
        <a:xfrm>
          <a:off x="3746500" y="1629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128712</xdr:rowOff>
    </xdr:from>
    <xdr:ext cx="534377" cy="259045"/>
    <xdr:sp macro="" textlink="">
      <xdr:nvSpPr>
        <xdr:cNvPr id="253" name="テキスト ボックス 252"/>
        <xdr:cNvSpPr txBox="1"/>
      </xdr:nvSpPr>
      <xdr:spPr>
        <a:xfrm>
          <a:off x="3530111" y="1607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75,111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2984</xdr:rowOff>
    </xdr:from>
    <xdr:to>
      <xdr:col>4</xdr:col>
      <xdr:colOff>206375</xdr:colOff>
      <xdr:row>95</xdr:row>
      <xdr:rowOff>104584</xdr:rowOff>
    </xdr:to>
    <xdr:sp macro="" textlink="">
      <xdr:nvSpPr>
        <xdr:cNvPr id="254" name="円/楕円 253"/>
        <xdr:cNvSpPr/>
      </xdr:nvSpPr>
      <xdr:spPr>
        <a:xfrm>
          <a:off x="2857500" y="1629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121111</xdr:rowOff>
    </xdr:from>
    <xdr:ext cx="534377" cy="259045"/>
    <xdr:sp macro="" textlink="">
      <xdr:nvSpPr>
        <xdr:cNvPr id="255" name="テキスト ボックス 254"/>
        <xdr:cNvSpPr txBox="1"/>
      </xdr:nvSpPr>
      <xdr:spPr>
        <a:xfrm>
          <a:off x="2641111" y="1606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75,510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113664</xdr:rowOff>
    </xdr:from>
    <xdr:to>
      <xdr:col>3</xdr:col>
      <xdr:colOff>3175</xdr:colOff>
      <xdr:row>96</xdr:row>
      <xdr:rowOff>43814</xdr:rowOff>
    </xdr:to>
    <xdr:sp macro="" textlink="">
      <xdr:nvSpPr>
        <xdr:cNvPr id="256" name="円/楕円 255"/>
        <xdr:cNvSpPr/>
      </xdr:nvSpPr>
      <xdr:spPr>
        <a:xfrm>
          <a:off x="1968500" y="1640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60341</xdr:rowOff>
    </xdr:from>
    <xdr:ext cx="534377" cy="259045"/>
    <xdr:sp macro="" textlink="">
      <xdr:nvSpPr>
        <xdr:cNvPr id="257" name="テキスト ボックス 256"/>
        <xdr:cNvSpPr txBox="1"/>
      </xdr:nvSpPr>
      <xdr:spPr>
        <a:xfrm>
          <a:off x="1752111" y="1617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69,700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43714</xdr:rowOff>
    </xdr:from>
    <xdr:to>
      <xdr:col>1</xdr:col>
      <xdr:colOff>485775</xdr:colOff>
      <xdr:row>96</xdr:row>
      <xdr:rowOff>145314</xdr:rowOff>
    </xdr:to>
    <xdr:sp macro="" textlink="">
      <xdr:nvSpPr>
        <xdr:cNvPr id="258" name="円/楕円 257"/>
        <xdr:cNvSpPr/>
      </xdr:nvSpPr>
      <xdr:spPr>
        <a:xfrm>
          <a:off x="1079500" y="1650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161841</xdr:rowOff>
    </xdr:from>
    <xdr:ext cx="534377" cy="259045"/>
    <xdr:sp macro="" textlink="">
      <xdr:nvSpPr>
        <xdr:cNvPr id="259" name="テキスト ボックス 258"/>
        <xdr:cNvSpPr txBox="1"/>
      </xdr:nvSpPr>
      <xdr:spPr>
        <a:xfrm>
          <a:off x="863111" y="1627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64,372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142649</xdr:rowOff>
    </xdr:from>
    <xdr:to>
      <xdr:col>15</xdr:col>
      <xdr:colOff>180975</xdr:colOff>
      <xdr:row>37</xdr:row>
      <xdr:rowOff>150353</xdr:rowOff>
    </xdr:to>
    <xdr:cxnSp macro="">
      <xdr:nvCxnSpPr>
        <xdr:cNvPr id="286" name="直線コネクタ 285"/>
        <xdr:cNvCxnSpPr/>
      </xdr:nvCxnSpPr>
      <xdr:spPr>
        <a:xfrm>
          <a:off x="9639300" y="6486299"/>
          <a:ext cx="838200" cy="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74831</xdr:rowOff>
    </xdr:from>
    <xdr:ext cx="534377" cy="259045"/>
    <xdr:sp macro="" textlink="">
      <xdr:nvSpPr>
        <xdr:cNvPr id="287" name="補助費等平均値テキスト"/>
        <xdr:cNvSpPr txBox="1"/>
      </xdr:nvSpPr>
      <xdr:spPr>
        <a:xfrm>
          <a:off x="10528300" y="6247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142649</xdr:rowOff>
    </xdr:from>
    <xdr:to>
      <xdr:col>14</xdr:col>
      <xdr:colOff>28575</xdr:colOff>
      <xdr:row>37</xdr:row>
      <xdr:rowOff>166958</xdr:rowOff>
    </xdr:to>
    <xdr:cxnSp macro="">
      <xdr:nvCxnSpPr>
        <xdr:cNvPr id="289" name="直線コネクタ 288"/>
        <xdr:cNvCxnSpPr/>
      </xdr:nvCxnSpPr>
      <xdr:spPr>
        <a:xfrm flipV="1">
          <a:off x="8750300" y="6486299"/>
          <a:ext cx="889000" cy="2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15350</xdr:rowOff>
    </xdr:from>
    <xdr:ext cx="534377" cy="259045"/>
    <xdr:sp macro="" textlink="">
      <xdr:nvSpPr>
        <xdr:cNvPr id="291" name="テキスト ボックス 290"/>
        <xdr:cNvSpPr txBox="1"/>
      </xdr:nvSpPr>
      <xdr:spPr>
        <a:xfrm>
          <a:off x="9372111" y="618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166958</xdr:rowOff>
    </xdr:from>
    <xdr:to>
      <xdr:col>12</xdr:col>
      <xdr:colOff>511175</xdr:colOff>
      <xdr:row>37</xdr:row>
      <xdr:rowOff>167717</xdr:rowOff>
    </xdr:to>
    <xdr:cxnSp macro="">
      <xdr:nvCxnSpPr>
        <xdr:cNvPr id="292" name="直線コネクタ 291"/>
        <xdr:cNvCxnSpPr/>
      </xdr:nvCxnSpPr>
      <xdr:spPr>
        <a:xfrm flipV="1">
          <a:off x="7861300" y="6510608"/>
          <a:ext cx="889000" cy="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23027</xdr:rowOff>
    </xdr:from>
    <xdr:ext cx="534377" cy="259045"/>
    <xdr:sp macro="" textlink="">
      <xdr:nvSpPr>
        <xdr:cNvPr id="294" name="テキスト ボックス 293"/>
        <xdr:cNvSpPr txBox="1"/>
      </xdr:nvSpPr>
      <xdr:spPr>
        <a:xfrm>
          <a:off x="8483111" y="61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164704</xdr:rowOff>
    </xdr:from>
    <xdr:to>
      <xdr:col>11</xdr:col>
      <xdr:colOff>307975</xdr:colOff>
      <xdr:row>37</xdr:row>
      <xdr:rowOff>167717</xdr:rowOff>
    </xdr:to>
    <xdr:cxnSp macro="">
      <xdr:nvCxnSpPr>
        <xdr:cNvPr id="295" name="直線コネクタ 294"/>
        <xdr:cNvCxnSpPr/>
      </xdr:nvCxnSpPr>
      <xdr:spPr>
        <a:xfrm>
          <a:off x="6972300" y="6508354"/>
          <a:ext cx="889000" cy="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7537</xdr:rowOff>
    </xdr:from>
    <xdr:ext cx="534377" cy="259045"/>
    <xdr:sp macro="" textlink="">
      <xdr:nvSpPr>
        <xdr:cNvPr id="297" name="テキスト ボックス 296"/>
        <xdr:cNvSpPr txBox="1"/>
      </xdr:nvSpPr>
      <xdr:spPr>
        <a:xfrm>
          <a:off x="7594111" y="61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20266</xdr:rowOff>
    </xdr:from>
    <xdr:ext cx="534377" cy="259045"/>
    <xdr:sp macro="" textlink="">
      <xdr:nvSpPr>
        <xdr:cNvPr id="299" name="テキスト ボックス 298"/>
        <xdr:cNvSpPr txBox="1"/>
      </xdr:nvSpPr>
      <xdr:spPr>
        <a:xfrm>
          <a:off x="6705111" y="61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99553</xdr:rowOff>
    </xdr:from>
    <xdr:to>
      <xdr:col>15</xdr:col>
      <xdr:colOff>231775</xdr:colOff>
      <xdr:row>38</xdr:row>
      <xdr:rowOff>29703</xdr:rowOff>
    </xdr:to>
    <xdr:sp macro="" textlink="">
      <xdr:nvSpPr>
        <xdr:cNvPr id="305" name="円/楕円 304"/>
        <xdr:cNvSpPr/>
      </xdr:nvSpPr>
      <xdr:spPr>
        <a:xfrm>
          <a:off x="10426700" y="644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30381</xdr:rowOff>
    </xdr:from>
    <xdr:ext cx="534377" cy="259045"/>
    <xdr:sp macro="" textlink="">
      <xdr:nvSpPr>
        <xdr:cNvPr id="306" name="補助費等該当値テキスト"/>
        <xdr:cNvSpPr txBox="1"/>
      </xdr:nvSpPr>
      <xdr:spPr>
        <a:xfrm>
          <a:off x="10528300" y="637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35,170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91849</xdr:rowOff>
    </xdr:from>
    <xdr:to>
      <xdr:col>14</xdr:col>
      <xdr:colOff>79375</xdr:colOff>
      <xdr:row>38</xdr:row>
      <xdr:rowOff>21999</xdr:rowOff>
    </xdr:to>
    <xdr:sp macro="" textlink="">
      <xdr:nvSpPr>
        <xdr:cNvPr id="307" name="円/楕円 306"/>
        <xdr:cNvSpPr/>
      </xdr:nvSpPr>
      <xdr:spPr>
        <a:xfrm>
          <a:off x="9588500" y="643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13126</xdr:rowOff>
    </xdr:from>
    <xdr:ext cx="534377" cy="259045"/>
    <xdr:sp macro="" textlink="">
      <xdr:nvSpPr>
        <xdr:cNvPr id="308" name="テキスト ボックス 307"/>
        <xdr:cNvSpPr txBox="1"/>
      </xdr:nvSpPr>
      <xdr:spPr>
        <a:xfrm>
          <a:off x="9372111" y="652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36,855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116158</xdr:rowOff>
    </xdr:from>
    <xdr:to>
      <xdr:col>12</xdr:col>
      <xdr:colOff>561975</xdr:colOff>
      <xdr:row>38</xdr:row>
      <xdr:rowOff>46309</xdr:rowOff>
    </xdr:to>
    <xdr:sp macro="" textlink="">
      <xdr:nvSpPr>
        <xdr:cNvPr id="309" name="円/楕円 308"/>
        <xdr:cNvSpPr/>
      </xdr:nvSpPr>
      <xdr:spPr>
        <a:xfrm>
          <a:off x="8699500" y="64598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37435</xdr:rowOff>
    </xdr:from>
    <xdr:ext cx="534377" cy="259045"/>
    <xdr:sp macro="" textlink="">
      <xdr:nvSpPr>
        <xdr:cNvPr id="310" name="テキスト ボックス 309"/>
        <xdr:cNvSpPr txBox="1"/>
      </xdr:nvSpPr>
      <xdr:spPr>
        <a:xfrm>
          <a:off x="8483111" y="655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31,538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116917</xdr:rowOff>
    </xdr:from>
    <xdr:to>
      <xdr:col>11</xdr:col>
      <xdr:colOff>358775</xdr:colOff>
      <xdr:row>38</xdr:row>
      <xdr:rowOff>47067</xdr:rowOff>
    </xdr:to>
    <xdr:sp macro="" textlink="">
      <xdr:nvSpPr>
        <xdr:cNvPr id="311" name="円/楕円 310"/>
        <xdr:cNvSpPr/>
      </xdr:nvSpPr>
      <xdr:spPr>
        <a:xfrm>
          <a:off x="7810500" y="646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38194</xdr:rowOff>
    </xdr:from>
    <xdr:ext cx="534377" cy="259045"/>
    <xdr:sp macro="" textlink="">
      <xdr:nvSpPr>
        <xdr:cNvPr id="312" name="テキスト ボックス 311"/>
        <xdr:cNvSpPr txBox="1"/>
      </xdr:nvSpPr>
      <xdr:spPr>
        <a:xfrm>
          <a:off x="7594111" y="655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31,372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113904</xdr:rowOff>
    </xdr:from>
    <xdr:to>
      <xdr:col>10</xdr:col>
      <xdr:colOff>155575</xdr:colOff>
      <xdr:row>38</xdr:row>
      <xdr:rowOff>44055</xdr:rowOff>
    </xdr:to>
    <xdr:sp macro="" textlink="">
      <xdr:nvSpPr>
        <xdr:cNvPr id="313" name="円/楕円 312"/>
        <xdr:cNvSpPr/>
      </xdr:nvSpPr>
      <xdr:spPr>
        <a:xfrm>
          <a:off x="6921500" y="64575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35181</xdr:rowOff>
    </xdr:from>
    <xdr:ext cx="534377" cy="259045"/>
    <xdr:sp macro="" textlink="">
      <xdr:nvSpPr>
        <xdr:cNvPr id="314" name="テキスト ボックス 313"/>
        <xdr:cNvSpPr txBox="1"/>
      </xdr:nvSpPr>
      <xdr:spPr>
        <a:xfrm>
          <a:off x="6705111" y="65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32,031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30452</xdr:rowOff>
    </xdr:from>
    <xdr:to>
      <xdr:col>15</xdr:col>
      <xdr:colOff>180975</xdr:colOff>
      <xdr:row>57</xdr:row>
      <xdr:rowOff>82504</xdr:rowOff>
    </xdr:to>
    <xdr:cxnSp macro="">
      <xdr:nvCxnSpPr>
        <xdr:cNvPr id="343" name="直線コネクタ 342"/>
        <xdr:cNvCxnSpPr/>
      </xdr:nvCxnSpPr>
      <xdr:spPr>
        <a:xfrm flipV="1">
          <a:off x="9639300" y="9460202"/>
          <a:ext cx="838200" cy="39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122663</xdr:rowOff>
    </xdr:from>
    <xdr:ext cx="534377" cy="259045"/>
    <xdr:sp macro="" textlink="">
      <xdr:nvSpPr>
        <xdr:cNvPr id="344" name="普通建設事業費平均値テキスト"/>
        <xdr:cNvSpPr txBox="1"/>
      </xdr:nvSpPr>
      <xdr:spPr>
        <a:xfrm>
          <a:off x="10528300" y="972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100724</xdr:rowOff>
    </xdr:from>
    <xdr:to>
      <xdr:col>14</xdr:col>
      <xdr:colOff>28575</xdr:colOff>
      <xdr:row>57</xdr:row>
      <xdr:rowOff>82504</xdr:rowOff>
    </xdr:to>
    <xdr:cxnSp macro="">
      <xdr:nvCxnSpPr>
        <xdr:cNvPr id="346" name="直線コネクタ 345"/>
        <xdr:cNvCxnSpPr/>
      </xdr:nvCxnSpPr>
      <xdr:spPr>
        <a:xfrm>
          <a:off x="8750300" y="9530474"/>
          <a:ext cx="889000" cy="32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74294</xdr:rowOff>
    </xdr:from>
    <xdr:ext cx="534377" cy="259045"/>
    <xdr:sp macro="" textlink="">
      <xdr:nvSpPr>
        <xdr:cNvPr id="348" name="テキスト ボックス 347"/>
        <xdr:cNvSpPr txBox="1"/>
      </xdr:nvSpPr>
      <xdr:spPr>
        <a:xfrm>
          <a:off x="9372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100724</xdr:rowOff>
    </xdr:from>
    <xdr:to>
      <xdr:col>12</xdr:col>
      <xdr:colOff>511175</xdr:colOff>
      <xdr:row>57</xdr:row>
      <xdr:rowOff>107148</xdr:rowOff>
    </xdr:to>
    <xdr:cxnSp macro="">
      <xdr:nvCxnSpPr>
        <xdr:cNvPr id="349" name="直線コネクタ 348"/>
        <xdr:cNvCxnSpPr/>
      </xdr:nvCxnSpPr>
      <xdr:spPr>
        <a:xfrm flipV="1">
          <a:off x="7861300" y="9530474"/>
          <a:ext cx="889000" cy="34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23192</xdr:rowOff>
    </xdr:from>
    <xdr:ext cx="534377" cy="259045"/>
    <xdr:sp macro="" textlink="">
      <xdr:nvSpPr>
        <xdr:cNvPr id="351" name="テキスト ボックス 350"/>
        <xdr:cNvSpPr txBox="1"/>
      </xdr:nvSpPr>
      <xdr:spPr>
        <a:xfrm>
          <a:off x="8483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107148</xdr:rowOff>
    </xdr:from>
    <xdr:to>
      <xdr:col>11</xdr:col>
      <xdr:colOff>307975</xdr:colOff>
      <xdr:row>58</xdr:row>
      <xdr:rowOff>107186</xdr:rowOff>
    </xdr:to>
    <xdr:cxnSp macro="">
      <xdr:nvCxnSpPr>
        <xdr:cNvPr id="352" name="直線コネクタ 351"/>
        <xdr:cNvCxnSpPr/>
      </xdr:nvCxnSpPr>
      <xdr:spPr>
        <a:xfrm flipV="1">
          <a:off x="6972300" y="9879798"/>
          <a:ext cx="889000" cy="17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48760</xdr:rowOff>
    </xdr:from>
    <xdr:ext cx="534377" cy="259045"/>
    <xdr:sp macro="" textlink="">
      <xdr:nvSpPr>
        <xdr:cNvPr id="354" name="テキスト ボックス 353"/>
        <xdr:cNvSpPr txBox="1"/>
      </xdr:nvSpPr>
      <xdr:spPr>
        <a:xfrm>
          <a:off x="7594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97917</xdr:rowOff>
    </xdr:from>
    <xdr:ext cx="534377" cy="259045"/>
    <xdr:sp macro="" textlink="">
      <xdr:nvSpPr>
        <xdr:cNvPr id="356" name="テキスト ボックス 355"/>
        <xdr:cNvSpPr txBox="1"/>
      </xdr:nvSpPr>
      <xdr:spPr>
        <a:xfrm>
          <a:off x="6705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151102</xdr:rowOff>
    </xdr:from>
    <xdr:to>
      <xdr:col>15</xdr:col>
      <xdr:colOff>231775</xdr:colOff>
      <xdr:row>55</xdr:row>
      <xdr:rowOff>81252</xdr:rowOff>
    </xdr:to>
    <xdr:sp macro="" textlink="">
      <xdr:nvSpPr>
        <xdr:cNvPr id="362" name="円/楕円 361"/>
        <xdr:cNvSpPr/>
      </xdr:nvSpPr>
      <xdr:spPr>
        <a:xfrm>
          <a:off x="10426700" y="94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2529</xdr:rowOff>
    </xdr:from>
    <xdr:ext cx="534377" cy="259045"/>
    <xdr:sp macro="" textlink="">
      <xdr:nvSpPr>
        <xdr:cNvPr id="363" name="普通建設事業費該当値テキスト"/>
        <xdr:cNvSpPr txBox="1"/>
      </xdr:nvSpPr>
      <xdr:spPr>
        <a:xfrm>
          <a:off x="10528300" y="926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91,837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31704</xdr:rowOff>
    </xdr:from>
    <xdr:to>
      <xdr:col>14</xdr:col>
      <xdr:colOff>79375</xdr:colOff>
      <xdr:row>57</xdr:row>
      <xdr:rowOff>133304</xdr:rowOff>
    </xdr:to>
    <xdr:sp macro="" textlink="">
      <xdr:nvSpPr>
        <xdr:cNvPr id="364" name="円/楕円 363"/>
        <xdr:cNvSpPr/>
      </xdr:nvSpPr>
      <xdr:spPr>
        <a:xfrm>
          <a:off x="9588500" y="980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124431</xdr:rowOff>
    </xdr:from>
    <xdr:ext cx="534377" cy="259045"/>
    <xdr:sp macro="" textlink="">
      <xdr:nvSpPr>
        <xdr:cNvPr id="365" name="テキスト ボックス 364"/>
        <xdr:cNvSpPr txBox="1"/>
      </xdr:nvSpPr>
      <xdr:spPr>
        <a:xfrm>
          <a:off x="9372111" y="989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40,006</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49924</xdr:rowOff>
    </xdr:from>
    <xdr:to>
      <xdr:col>12</xdr:col>
      <xdr:colOff>561975</xdr:colOff>
      <xdr:row>55</xdr:row>
      <xdr:rowOff>151524</xdr:rowOff>
    </xdr:to>
    <xdr:sp macro="" textlink="">
      <xdr:nvSpPr>
        <xdr:cNvPr id="366" name="円/楕円 365"/>
        <xdr:cNvSpPr/>
      </xdr:nvSpPr>
      <xdr:spPr>
        <a:xfrm>
          <a:off x="8699500" y="947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168051</xdr:rowOff>
    </xdr:from>
    <xdr:ext cx="534377" cy="259045"/>
    <xdr:sp macro="" textlink="">
      <xdr:nvSpPr>
        <xdr:cNvPr id="367" name="テキスト ボックス 366"/>
        <xdr:cNvSpPr txBox="1"/>
      </xdr:nvSpPr>
      <xdr:spPr>
        <a:xfrm>
          <a:off x="8483111" y="925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82,615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56348</xdr:rowOff>
    </xdr:from>
    <xdr:to>
      <xdr:col>11</xdr:col>
      <xdr:colOff>358775</xdr:colOff>
      <xdr:row>57</xdr:row>
      <xdr:rowOff>157948</xdr:rowOff>
    </xdr:to>
    <xdr:sp macro="" textlink="">
      <xdr:nvSpPr>
        <xdr:cNvPr id="368" name="円/楕円 367"/>
        <xdr:cNvSpPr/>
      </xdr:nvSpPr>
      <xdr:spPr>
        <a:xfrm>
          <a:off x="7810500" y="982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149075</xdr:rowOff>
    </xdr:from>
    <xdr:ext cx="534377" cy="259045"/>
    <xdr:sp macro="" textlink="">
      <xdr:nvSpPr>
        <xdr:cNvPr id="369" name="テキスト ボックス 368"/>
        <xdr:cNvSpPr txBox="1"/>
      </xdr:nvSpPr>
      <xdr:spPr>
        <a:xfrm>
          <a:off x="7594111" y="992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36,772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56386</xdr:rowOff>
    </xdr:from>
    <xdr:to>
      <xdr:col>10</xdr:col>
      <xdr:colOff>155575</xdr:colOff>
      <xdr:row>58</xdr:row>
      <xdr:rowOff>157986</xdr:rowOff>
    </xdr:to>
    <xdr:sp macro="" textlink="">
      <xdr:nvSpPr>
        <xdr:cNvPr id="370" name="円/楕円 369"/>
        <xdr:cNvSpPr/>
      </xdr:nvSpPr>
      <xdr:spPr>
        <a:xfrm>
          <a:off x="6921500" y="1000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149113</xdr:rowOff>
    </xdr:from>
    <xdr:ext cx="534377" cy="259045"/>
    <xdr:sp macro="" textlink="">
      <xdr:nvSpPr>
        <xdr:cNvPr id="371" name="テキスト ボックス 370"/>
        <xdr:cNvSpPr txBox="1"/>
      </xdr:nvSpPr>
      <xdr:spPr>
        <a:xfrm>
          <a:off x="6705111" y="1009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22,560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137490</xdr:rowOff>
    </xdr:from>
    <xdr:to>
      <xdr:col>15</xdr:col>
      <xdr:colOff>180975</xdr:colOff>
      <xdr:row>77</xdr:row>
      <xdr:rowOff>62243</xdr:rowOff>
    </xdr:to>
    <xdr:cxnSp macro="">
      <xdr:nvCxnSpPr>
        <xdr:cNvPr id="400" name="直線コネクタ 399"/>
        <xdr:cNvCxnSpPr/>
      </xdr:nvCxnSpPr>
      <xdr:spPr>
        <a:xfrm flipV="1">
          <a:off x="9639300" y="12653340"/>
          <a:ext cx="838200" cy="61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122559</xdr:rowOff>
    </xdr:from>
    <xdr:ext cx="534377" cy="259045"/>
    <xdr:sp macro="" textlink="">
      <xdr:nvSpPr>
        <xdr:cNvPr id="401" name="普通建設事業費 （ うち新規整備　）平均値テキスト"/>
        <xdr:cNvSpPr txBox="1"/>
      </xdr:nvSpPr>
      <xdr:spPr>
        <a:xfrm>
          <a:off x="10528300" y="1332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81153</xdr:rowOff>
    </xdr:from>
    <xdr:to>
      <xdr:col>14</xdr:col>
      <xdr:colOff>28575</xdr:colOff>
      <xdr:row>77</xdr:row>
      <xdr:rowOff>62243</xdr:rowOff>
    </xdr:to>
    <xdr:cxnSp macro="">
      <xdr:nvCxnSpPr>
        <xdr:cNvPr id="403" name="直線コネクタ 402"/>
        <xdr:cNvCxnSpPr/>
      </xdr:nvCxnSpPr>
      <xdr:spPr>
        <a:xfrm>
          <a:off x="8750300" y="12768453"/>
          <a:ext cx="889000" cy="49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121366</xdr:rowOff>
    </xdr:from>
    <xdr:ext cx="534377" cy="259045"/>
    <xdr:sp macro="" textlink="">
      <xdr:nvSpPr>
        <xdr:cNvPr id="405" name="テキスト ボックス 404"/>
        <xdr:cNvSpPr txBox="1"/>
      </xdr:nvSpPr>
      <xdr:spPr>
        <a:xfrm>
          <a:off x="9372111" y="1332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142676</xdr:rowOff>
    </xdr:from>
    <xdr:ext cx="534377" cy="259045"/>
    <xdr:sp macro="" textlink="">
      <xdr:nvSpPr>
        <xdr:cNvPr id="407" name="テキスト ボックス 406"/>
        <xdr:cNvSpPr txBox="1"/>
      </xdr:nvSpPr>
      <xdr:spPr>
        <a:xfrm>
          <a:off x="8483111" y="133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73</xdr:row>
      <xdr:rowOff>86690</xdr:rowOff>
    </xdr:from>
    <xdr:to>
      <xdr:col>15</xdr:col>
      <xdr:colOff>231775</xdr:colOff>
      <xdr:row>74</xdr:row>
      <xdr:rowOff>16840</xdr:rowOff>
    </xdr:to>
    <xdr:sp macro="" textlink="">
      <xdr:nvSpPr>
        <xdr:cNvPr id="413" name="円/楕円 412"/>
        <xdr:cNvSpPr/>
      </xdr:nvSpPr>
      <xdr:spPr>
        <a:xfrm>
          <a:off x="10426700" y="126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109567</xdr:rowOff>
    </xdr:from>
    <xdr:ext cx="534377" cy="259045"/>
    <xdr:sp macro="" textlink="">
      <xdr:nvSpPr>
        <xdr:cNvPr id="414" name="普通建設事業費 （ うち新規整備　）該当値テキスト"/>
        <xdr:cNvSpPr txBox="1"/>
      </xdr:nvSpPr>
      <xdr:spPr>
        <a:xfrm>
          <a:off x="10528300" y="1245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73,674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11443</xdr:rowOff>
    </xdr:from>
    <xdr:to>
      <xdr:col>14</xdr:col>
      <xdr:colOff>79375</xdr:colOff>
      <xdr:row>77</xdr:row>
      <xdr:rowOff>113043</xdr:rowOff>
    </xdr:to>
    <xdr:sp macro="" textlink="">
      <xdr:nvSpPr>
        <xdr:cNvPr id="415" name="円/楕円 414"/>
        <xdr:cNvSpPr/>
      </xdr:nvSpPr>
      <xdr:spPr>
        <a:xfrm>
          <a:off x="9588500" y="1321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129570</xdr:rowOff>
    </xdr:from>
    <xdr:ext cx="534377" cy="259045"/>
    <xdr:sp macro="" textlink="">
      <xdr:nvSpPr>
        <xdr:cNvPr id="416" name="テキスト ボックス 415"/>
        <xdr:cNvSpPr txBox="1"/>
      </xdr:nvSpPr>
      <xdr:spPr>
        <a:xfrm>
          <a:off x="9372111" y="1298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25,599</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30353</xdr:rowOff>
    </xdr:from>
    <xdr:to>
      <xdr:col>12</xdr:col>
      <xdr:colOff>561975</xdr:colOff>
      <xdr:row>74</xdr:row>
      <xdr:rowOff>131953</xdr:rowOff>
    </xdr:to>
    <xdr:sp macro="" textlink="">
      <xdr:nvSpPr>
        <xdr:cNvPr id="417" name="円/楕円 416"/>
        <xdr:cNvSpPr/>
      </xdr:nvSpPr>
      <xdr:spPr>
        <a:xfrm>
          <a:off x="8699500" y="1271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148480</xdr:rowOff>
    </xdr:from>
    <xdr:ext cx="534377" cy="259045"/>
    <xdr:sp macro="" textlink="">
      <xdr:nvSpPr>
        <xdr:cNvPr id="418" name="テキスト ボックス 417"/>
        <xdr:cNvSpPr txBox="1"/>
      </xdr:nvSpPr>
      <xdr:spPr>
        <a:xfrm>
          <a:off x="8483111" y="1249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32,619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54229</xdr:rowOff>
    </xdr:from>
    <xdr:to>
      <xdr:col>15</xdr:col>
      <xdr:colOff>180975</xdr:colOff>
      <xdr:row>98</xdr:row>
      <xdr:rowOff>131305</xdr:rowOff>
    </xdr:to>
    <xdr:cxnSp macro="">
      <xdr:nvCxnSpPr>
        <xdr:cNvPr id="447" name="直線コネクタ 446"/>
        <xdr:cNvCxnSpPr/>
      </xdr:nvCxnSpPr>
      <xdr:spPr>
        <a:xfrm>
          <a:off x="9639300" y="16856329"/>
          <a:ext cx="838200" cy="7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52277</xdr:rowOff>
    </xdr:from>
    <xdr:ext cx="534377" cy="259045"/>
    <xdr:sp macro="" textlink="">
      <xdr:nvSpPr>
        <xdr:cNvPr id="448" name="普通建設事業費 （ うち更新整備　）平均値テキスト"/>
        <xdr:cNvSpPr txBox="1"/>
      </xdr:nvSpPr>
      <xdr:spPr>
        <a:xfrm>
          <a:off x="10528300" y="16511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165379</xdr:rowOff>
    </xdr:from>
    <xdr:to>
      <xdr:col>14</xdr:col>
      <xdr:colOff>28575</xdr:colOff>
      <xdr:row>98</xdr:row>
      <xdr:rowOff>54229</xdr:rowOff>
    </xdr:to>
    <xdr:cxnSp macro="">
      <xdr:nvCxnSpPr>
        <xdr:cNvPr id="450" name="直線コネクタ 449"/>
        <xdr:cNvCxnSpPr/>
      </xdr:nvCxnSpPr>
      <xdr:spPr>
        <a:xfrm>
          <a:off x="8750300" y="16796029"/>
          <a:ext cx="889000" cy="6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56050</xdr:rowOff>
    </xdr:from>
    <xdr:ext cx="534377" cy="259045"/>
    <xdr:sp macro="" textlink="">
      <xdr:nvSpPr>
        <xdr:cNvPr id="452" name="テキスト ボックス 451"/>
        <xdr:cNvSpPr txBox="1"/>
      </xdr:nvSpPr>
      <xdr:spPr>
        <a:xfrm>
          <a:off x="9372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54" name="テキスト ボックス 453"/>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80505</xdr:rowOff>
    </xdr:from>
    <xdr:to>
      <xdr:col>15</xdr:col>
      <xdr:colOff>231775</xdr:colOff>
      <xdr:row>99</xdr:row>
      <xdr:rowOff>10655</xdr:rowOff>
    </xdr:to>
    <xdr:sp macro="" textlink="">
      <xdr:nvSpPr>
        <xdr:cNvPr id="460" name="円/楕円 459"/>
        <xdr:cNvSpPr/>
      </xdr:nvSpPr>
      <xdr:spPr>
        <a:xfrm>
          <a:off x="10426700" y="1688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166882</xdr:rowOff>
    </xdr:from>
    <xdr:ext cx="469744" cy="259045"/>
    <xdr:sp macro="" textlink="">
      <xdr:nvSpPr>
        <xdr:cNvPr id="461" name="普通建設事業費 （ うち更新整備　）該当値テキスト"/>
        <xdr:cNvSpPr txBox="1"/>
      </xdr:nvSpPr>
      <xdr:spPr>
        <a:xfrm>
          <a:off x="10528300" y="1679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3429</xdr:rowOff>
    </xdr:from>
    <xdr:to>
      <xdr:col>14</xdr:col>
      <xdr:colOff>79375</xdr:colOff>
      <xdr:row>98</xdr:row>
      <xdr:rowOff>105029</xdr:rowOff>
    </xdr:to>
    <xdr:sp macro="" textlink="">
      <xdr:nvSpPr>
        <xdr:cNvPr id="462" name="円/楕円 461"/>
        <xdr:cNvSpPr/>
      </xdr:nvSpPr>
      <xdr:spPr>
        <a:xfrm>
          <a:off x="9588500" y="1680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96156</xdr:rowOff>
    </xdr:from>
    <xdr:ext cx="534377" cy="259045"/>
    <xdr:sp macro="" textlink="">
      <xdr:nvSpPr>
        <xdr:cNvPr id="463" name="テキスト ボックス 462"/>
        <xdr:cNvSpPr txBox="1"/>
      </xdr:nvSpPr>
      <xdr:spPr>
        <a:xfrm>
          <a:off x="9372111" y="1689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12,730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114579</xdr:rowOff>
    </xdr:from>
    <xdr:to>
      <xdr:col>12</xdr:col>
      <xdr:colOff>561975</xdr:colOff>
      <xdr:row>98</xdr:row>
      <xdr:rowOff>44729</xdr:rowOff>
    </xdr:to>
    <xdr:sp macro="" textlink="">
      <xdr:nvSpPr>
        <xdr:cNvPr id="464" name="円/楕円 463"/>
        <xdr:cNvSpPr/>
      </xdr:nvSpPr>
      <xdr:spPr>
        <a:xfrm>
          <a:off x="8699500" y="1674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35856</xdr:rowOff>
    </xdr:from>
    <xdr:ext cx="534377" cy="259045"/>
    <xdr:sp macro="" textlink="">
      <xdr:nvSpPr>
        <xdr:cNvPr id="465" name="テキスト ボックス 464"/>
        <xdr:cNvSpPr txBox="1"/>
      </xdr:nvSpPr>
      <xdr:spPr>
        <a:xfrm>
          <a:off x="8483111" y="1683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17,478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4" name="直線コネクタ 49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7" name="直線コネクタ 49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499" name="テキスト ボックス 498"/>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0" name="直線コネクタ 49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3" name="直線コネクタ 50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3" name="円/楕円 51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249299" cy="259045"/>
    <xdr:sp macro="" textlink="">
      <xdr:nvSpPr>
        <xdr:cNvPr id="514" name="災害復旧事業費該当値テキスト"/>
        <xdr:cNvSpPr txBox="1"/>
      </xdr:nvSpPr>
      <xdr:spPr>
        <a:xfrm>
          <a:off x="16370300" y="6624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5" name="円/楕円 51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6" name="テキスト ボックス 515"/>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7" name="円/楕円 51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8" name="テキスト ボックス 517"/>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9" name="円/楕円 51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0" name="テキスト ボックス 519"/>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1" name="円/楕円 52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2" name="テキスト ボックス 521"/>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70794</xdr:rowOff>
    </xdr:from>
    <xdr:to>
      <xdr:col>23</xdr:col>
      <xdr:colOff>517525</xdr:colOff>
      <xdr:row>77</xdr:row>
      <xdr:rowOff>75954</xdr:rowOff>
    </xdr:to>
    <xdr:cxnSp macro="">
      <xdr:nvCxnSpPr>
        <xdr:cNvPr id="602" name="直線コネクタ 601"/>
        <xdr:cNvCxnSpPr/>
      </xdr:nvCxnSpPr>
      <xdr:spPr>
        <a:xfrm flipV="1">
          <a:off x="15481300" y="13272444"/>
          <a:ext cx="838200" cy="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23827</xdr:rowOff>
    </xdr:from>
    <xdr:ext cx="534377" cy="259045"/>
    <xdr:sp macro="" textlink="">
      <xdr:nvSpPr>
        <xdr:cNvPr id="603" name="公債費平均値テキスト"/>
        <xdr:cNvSpPr txBox="1"/>
      </xdr:nvSpPr>
      <xdr:spPr>
        <a:xfrm>
          <a:off x="16370300" y="13225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75954</xdr:rowOff>
    </xdr:from>
    <xdr:to>
      <xdr:col>22</xdr:col>
      <xdr:colOff>365125</xdr:colOff>
      <xdr:row>77</xdr:row>
      <xdr:rowOff>76019</xdr:rowOff>
    </xdr:to>
    <xdr:cxnSp macro="">
      <xdr:nvCxnSpPr>
        <xdr:cNvPr id="605" name="直線コネクタ 604"/>
        <xdr:cNvCxnSpPr/>
      </xdr:nvCxnSpPr>
      <xdr:spPr>
        <a:xfrm flipV="1">
          <a:off x="14592300" y="13277604"/>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160062</xdr:rowOff>
    </xdr:from>
    <xdr:ext cx="534377" cy="259045"/>
    <xdr:sp macro="" textlink="">
      <xdr:nvSpPr>
        <xdr:cNvPr id="607" name="テキスト ボックス 606"/>
        <xdr:cNvSpPr txBox="1"/>
      </xdr:nvSpPr>
      <xdr:spPr>
        <a:xfrm>
          <a:off x="15214111" y="1336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61551</xdr:rowOff>
    </xdr:from>
    <xdr:to>
      <xdr:col>21</xdr:col>
      <xdr:colOff>161925</xdr:colOff>
      <xdr:row>77</xdr:row>
      <xdr:rowOff>76019</xdr:rowOff>
    </xdr:to>
    <xdr:cxnSp macro="">
      <xdr:nvCxnSpPr>
        <xdr:cNvPr id="608" name="直線コネクタ 607"/>
        <xdr:cNvCxnSpPr/>
      </xdr:nvCxnSpPr>
      <xdr:spPr>
        <a:xfrm>
          <a:off x="13703300" y="13263201"/>
          <a:ext cx="889000" cy="1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136531</xdr:rowOff>
    </xdr:from>
    <xdr:ext cx="534377" cy="259045"/>
    <xdr:sp macro="" textlink="">
      <xdr:nvSpPr>
        <xdr:cNvPr id="610" name="テキスト ボックス 609"/>
        <xdr:cNvSpPr txBox="1"/>
      </xdr:nvSpPr>
      <xdr:spPr>
        <a:xfrm>
          <a:off x="14325111" y="129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61551</xdr:rowOff>
    </xdr:from>
    <xdr:to>
      <xdr:col>19</xdr:col>
      <xdr:colOff>644525</xdr:colOff>
      <xdr:row>77</xdr:row>
      <xdr:rowOff>69847</xdr:rowOff>
    </xdr:to>
    <xdr:cxnSp macro="">
      <xdr:nvCxnSpPr>
        <xdr:cNvPr id="611" name="直線コネクタ 610"/>
        <xdr:cNvCxnSpPr/>
      </xdr:nvCxnSpPr>
      <xdr:spPr>
        <a:xfrm flipV="1">
          <a:off x="12814300" y="13263201"/>
          <a:ext cx="889000" cy="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108094</xdr:rowOff>
    </xdr:from>
    <xdr:ext cx="534377" cy="259045"/>
    <xdr:sp macro="" textlink="">
      <xdr:nvSpPr>
        <xdr:cNvPr id="613" name="テキスト ボックス 612"/>
        <xdr:cNvSpPr txBox="1"/>
      </xdr:nvSpPr>
      <xdr:spPr>
        <a:xfrm>
          <a:off x="13436111" y="1330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115978</xdr:rowOff>
    </xdr:from>
    <xdr:ext cx="534377" cy="259045"/>
    <xdr:sp macro="" textlink="">
      <xdr:nvSpPr>
        <xdr:cNvPr id="615" name="テキスト ボックス 614"/>
        <xdr:cNvSpPr txBox="1"/>
      </xdr:nvSpPr>
      <xdr:spPr>
        <a:xfrm>
          <a:off x="12547111" y="129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19994</xdr:rowOff>
    </xdr:from>
    <xdr:to>
      <xdr:col>23</xdr:col>
      <xdr:colOff>568325</xdr:colOff>
      <xdr:row>77</xdr:row>
      <xdr:rowOff>121594</xdr:rowOff>
    </xdr:to>
    <xdr:sp macro="" textlink="">
      <xdr:nvSpPr>
        <xdr:cNvPr id="621" name="円/楕円 620"/>
        <xdr:cNvSpPr/>
      </xdr:nvSpPr>
      <xdr:spPr>
        <a:xfrm>
          <a:off x="16268700" y="1322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42871</xdr:rowOff>
    </xdr:from>
    <xdr:ext cx="534377" cy="259045"/>
    <xdr:sp macro="" textlink="">
      <xdr:nvSpPr>
        <xdr:cNvPr id="622" name="公債費該当値テキスト"/>
        <xdr:cNvSpPr txBox="1"/>
      </xdr:nvSpPr>
      <xdr:spPr>
        <a:xfrm>
          <a:off x="16370300" y="1307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34,080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25154</xdr:rowOff>
    </xdr:from>
    <xdr:to>
      <xdr:col>22</xdr:col>
      <xdr:colOff>415925</xdr:colOff>
      <xdr:row>77</xdr:row>
      <xdr:rowOff>126754</xdr:rowOff>
    </xdr:to>
    <xdr:sp macro="" textlink="">
      <xdr:nvSpPr>
        <xdr:cNvPr id="623" name="円/楕円 622"/>
        <xdr:cNvSpPr/>
      </xdr:nvSpPr>
      <xdr:spPr>
        <a:xfrm>
          <a:off x="15430500" y="1322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143281</xdr:rowOff>
    </xdr:from>
    <xdr:ext cx="534377" cy="259045"/>
    <xdr:sp macro="" textlink="">
      <xdr:nvSpPr>
        <xdr:cNvPr id="624" name="テキスト ボックス 623"/>
        <xdr:cNvSpPr txBox="1"/>
      </xdr:nvSpPr>
      <xdr:spPr>
        <a:xfrm>
          <a:off x="15214111" y="130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33,606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25219</xdr:rowOff>
    </xdr:from>
    <xdr:to>
      <xdr:col>21</xdr:col>
      <xdr:colOff>212725</xdr:colOff>
      <xdr:row>77</xdr:row>
      <xdr:rowOff>126819</xdr:rowOff>
    </xdr:to>
    <xdr:sp macro="" textlink="">
      <xdr:nvSpPr>
        <xdr:cNvPr id="625" name="円/楕円 624"/>
        <xdr:cNvSpPr/>
      </xdr:nvSpPr>
      <xdr:spPr>
        <a:xfrm>
          <a:off x="14541500" y="1322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117946</xdr:rowOff>
    </xdr:from>
    <xdr:ext cx="534377" cy="259045"/>
    <xdr:sp macro="" textlink="">
      <xdr:nvSpPr>
        <xdr:cNvPr id="626" name="テキスト ボックス 625"/>
        <xdr:cNvSpPr txBox="1"/>
      </xdr:nvSpPr>
      <xdr:spPr>
        <a:xfrm>
          <a:off x="14325111" y="1331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33,600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10751</xdr:rowOff>
    </xdr:from>
    <xdr:to>
      <xdr:col>20</xdr:col>
      <xdr:colOff>9525</xdr:colOff>
      <xdr:row>77</xdr:row>
      <xdr:rowOff>112351</xdr:rowOff>
    </xdr:to>
    <xdr:sp macro="" textlink="">
      <xdr:nvSpPr>
        <xdr:cNvPr id="627" name="円/楕円 626"/>
        <xdr:cNvSpPr/>
      </xdr:nvSpPr>
      <xdr:spPr>
        <a:xfrm>
          <a:off x="13652500" y="1321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128878</xdr:rowOff>
    </xdr:from>
    <xdr:ext cx="534377" cy="259045"/>
    <xdr:sp macro="" textlink="">
      <xdr:nvSpPr>
        <xdr:cNvPr id="628" name="テキスト ボックス 627"/>
        <xdr:cNvSpPr txBox="1"/>
      </xdr:nvSpPr>
      <xdr:spPr>
        <a:xfrm>
          <a:off x="13436111" y="1298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34,929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19047</xdr:rowOff>
    </xdr:from>
    <xdr:to>
      <xdr:col>18</xdr:col>
      <xdr:colOff>492125</xdr:colOff>
      <xdr:row>77</xdr:row>
      <xdr:rowOff>120647</xdr:rowOff>
    </xdr:to>
    <xdr:sp macro="" textlink="">
      <xdr:nvSpPr>
        <xdr:cNvPr id="629" name="円/楕円 628"/>
        <xdr:cNvSpPr/>
      </xdr:nvSpPr>
      <xdr:spPr>
        <a:xfrm>
          <a:off x="12763500" y="1322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111774</xdr:rowOff>
    </xdr:from>
    <xdr:ext cx="534377" cy="259045"/>
    <xdr:sp macro="" textlink="">
      <xdr:nvSpPr>
        <xdr:cNvPr id="630" name="テキスト ボックス 629"/>
        <xdr:cNvSpPr txBox="1"/>
      </xdr:nvSpPr>
      <xdr:spPr>
        <a:xfrm>
          <a:off x="12547111" y="1331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34,167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109207</xdr:rowOff>
    </xdr:from>
    <xdr:to>
      <xdr:col>23</xdr:col>
      <xdr:colOff>517525</xdr:colOff>
      <xdr:row>98</xdr:row>
      <xdr:rowOff>141300</xdr:rowOff>
    </xdr:to>
    <xdr:cxnSp macro="">
      <xdr:nvCxnSpPr>
        <xdr:cNvPr id="659" name="直線コネクタ 658"/>
        <xdr:cNvCxnSpPr/>
      </xdr:nvCxnSpPr>
      <xdr:spPr>
        <a:xfrm flipV="1">
          <a:off x="15481300" y="16911307"/>
          <a:ext cx="838200" cy="3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9644</xdr:rowOff>
    </xdr:from>
    <xdr:ext cx="534377" cy="259045"/>
    <xdr:sp macro="" textlink="">
      <xdr:nvSpPr>
        <xdr:cNvPr id="660" name="積立金平均値テキスト"/>
        <xdr:cNvSpPr txBox="1"/>
      </xdr:nvSpPr>
      <xdr:spPr>
        <a:xfrm>
          <a:off x="16370300" y="1664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141300</xdr:rowOff>
    </xdr:from>
    <xdr:to>
      <xdr:col>22</xdr:col>
      <xdr:colOff>365125</xdr:colOff>
      <xdr:row>98</xdr:row>
      <xdr:rowOff>161810</xdr:rowOff>
    </xdr:to>
    <xdr:cxnSp macro="">
      <xdr:nvCxnSpPr>
        <xdr:cNvPr id="662" name="直線コネクタ 661"/>
        <xdr:cNvCxnSpPr/>
      </xdr:nvCxnSpPr>
      <xdr:spPr>
        <a:xfrm flipV="1">
          <a:off x="14592300" y="16943400"/>
          <a:ext cx="8890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104539</xdr:rowOff>
    </xdr:from>
    <xdr:ext cx="534377" cy="259045"/>
    <xdr:sp macro="" textlink="">
      <xdr:nvSpPr>
        <xdr:cNvPr id="664" name="テキスト ボックス 663"/>
        <xdr:cNvSpPr txBox="1"/>
      </xdr:nvSpPr>
      <xdr:spPr>
        <a:xfrm>
          <a:off x="15214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124676</xdr:rowOff>
    </xdr:from>
    <xdr:to>
      <xdr:col>21</xdr:col>
      <xdr:colOff>161925</xdr:colOff>
      <xdr:row>98</xdr:row>
      <xdr:rowOff>161810</xdr:rowOff>
    </xdr:to>
    <xdr:cxnSp macro="">
      <xdr:nvCxnSpPr>
        <xdr:cNvPr id="665" name="直線コネクタ 664"/>
        <xdr:cNvCxnSpPr/>
      </xdr:nvCxnSpPr>
      <xdr:spPr>
        <a:xfrm>
          <a:off x="13703300" y="16926776"/>
          <a:ext cx="889000" cy="3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121429</xdr:rowOff>
    </xdr:from>
    <xdr:ext cx="534377" cy="259045"/>
    <xdr:sp macro="" textlink="">
      <xdr:nvSpPr>
        <xdr:cNvPr id="667" name="テキスト ボックス 666"/>
        <xdr:cNvSpPr txBox="1"/>
      </xdr:nvSpPr>
      <xdr:spPr>
        <a:xfrm>
          <a:off x="14325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124676</xdr:rowOff>
    </xdr:from>
    <xdr:to>
      <xdr:col>19</xdr:col>
      <xdr:colOff>644525</xdr:colOff>
      <xdr:row>99</xdr:row>
      <xdr:rowOff>1918</xdr:rowOff>
    </xdr:to>
    <xdr:cxnSp macro="">
      <xdr:nvCxnSpPr>
        <xdr:cNvPr id="668" name="直線コネクタ 667"/>
        <xdr:cNvCxnSpPr/>
      </xdr:nvCxnSpPr>
      <xdr:spPr>
        <a:xfrm flipV="1">
          <a:off x="12814300" y="16926776"/>
          <a:ext cx="8890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69905</xdr:rowOff>
    </xdr:from>
    <xdr:ext cx="534377" cy="259045"/>
    <xdr:sp macro="" textlink="">
      <xdr:nvSpPr>
        <xdr:cNvPr id="670" name="テキスト ボックス 669"/>
        <xdr:cNvSpPr txBox="1"/>
      </xdr:nvSpPr>
      <xdr:spPr>
        <a:xfrm>
          <a:off x="13436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58407</xdr:rowOff>
    </xdr:from>
    <xdr:to>
      <xdr:col>23</xdr:col>
      <xdr:colOff>568325</xdr:colOff>
      <xdr:row>98</xdr:row>
      <xdr:rowOff>160007</xdr:rowOff>
    </xdr:to>
    <xdr:sp macro="" textlink="">
      <xdr:nvSpPr>
        <xdr:cNvPr id="678" name="円/楕円 677"/>
        <xdr:cNvSpPr/>
      </xdr:nvSpPr>
      <xdr:spPr>
        <a:xfrm>
          <a:off x="16268700" y="1686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144784</xdr:rowOff>
    </xdr:from>
    <xdr:ext cx="469744" cy="259045"/>
    <xdr:sp macro="" textlink="">
      <xdr:nvSpPr>
        <xdr:cNvPr id="679" name="積立金該当値テキスト"/>
        <xdr:cNvSpPr txBox="1"/>
      </xdr:nvSpPr>
      <xdr:spPr>
        <a:xfrm>
          <a:off x="16370300" y="1677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8,401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90500</xdr:rowOff>
    </xdr:from>
    <xdr:to>
      <xdr:col>22</xdr:col>
      <xdr:colOff>415925</xdr:colOff>
      <xdr:row>99</xdr:row>
      <xdr:rowOff>20650</xdr:rowOff>
    </xdr:to>
    <xdr:sp macro="" textlink="">
      <xdr:nvSpPr>
        <xdr:cNvPr id="680" name="円/楕円 679"/>
        <xdr:cNvSpPr/>
      </xdr:nvSpPr>
      <xdr:spPr>
        <a:xfrm>
          <a:off x="15430500" y="1689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11777</xdr:rowOff>
    </xdr:from>
    <xdr:ext cx="469744" cy="259045"/>
    <xdr:sp macro="" textlink="">
      <xdr:nvSpPr>
        <xdr:cNvPr id="681" name="テキスト ボックス 680"/>
        <xdr:cNvSpPr txBox="1"/>
      </xdr:nvSpPr>
      <xdr:spPr>
        <a:xfrm>
          <a:off x="15246427" y="1698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111010</xdr:rowOff>
    </xdr:from>
    <xdr:to>
      <xdr:col>21</xdr:col>
      <xdr:colOff>212725</xdr:colOff>
      <xdr:row>99</xdr:row>
      <xdr:rowOff>41160</xdr:rowOff>
    </xdr:to>
    <xdr:sp macro="" textlink="">
      <xdr:nvSpPr>
        <xdr:cNvPr id="682" name="円/楕円 681"/>
        <xdr:cNvSpPr/>
      </xdr:nvSpPr>
      <xdr:spPr>
        <a:xfrm>
          <a:off x="14541500" y="16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32287</xdr:rowOff>
    </xdr:from>
    <xdr:ext cx="469744" cy="259045"/>
    <xdr:sp macro="" textlink="">
      <xdr:nvSpPr>
        <xdr:cNvPr id="683" name="テキスト ボックス 682"/>
        <xdr:cNvSpPr txBox="1"/>
      </xdr:nvSpPr>
      <xdr:spPr>
        <a:xfrm>
          <a:off x="14357427" y="17005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73876</xdr:rowOff>
    </xdr:from>
    <xdr:to>
      <xdr:col>20</xdr:col>
      <xdr:colOff>9525</xdr:colOff>
      <xdr:row>99</xdr:row>
      <xdr:rowOff>4026</xdr:rowOff>
    </xdr:to>
    <xdr:sp macro="" textlink="">
      <xdr:nvSpPr>
        <xdr:cNvPr id="684" name="円/楕円 683"/>
        <xdr:cNvSpPr/>
      </xdr:nvSpPr>
      <xdr:spPr>
        <a:xfrm>
          <a:off x="13652500" y="1687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166603</xdr:rowOff>
    </xdr:from>
    <xdr:ext cx="469744" cy="259045"/>
    <xdr:sp macro="" textlink="">
      <xdr:nvSpPr>
        <xdr:cNvPr id="685" name="テキスト ボックス 684"/>
        <xdr:cNvSpPr txBox="1"/>
      </xdr:nvSpPr>
      <xdr:spPr>
        <a:xfrm>
          <a:off x="13468427" y="1696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122568</xdr:rowOff>
    </xdr:from>
    <xdr:to>
      <xdr:col>18</xdr:col>
      <xdr:colOff>492125</xdr:colOff>
      <xdr:row>99</xdr:row>
      <xdr:rowOff>52718</xdr:rowOff>
    </xdr:to>
    <xdr:sp macro="" textlink="">
      <xdr:nvSpPr>
        <xdr:cNvPr id="686" name="円/楕円 685"/>
        <xdr:cNvSpPr/>
      </xdr:nvSpPr>
      <xdr:spPr>
        <a:xfrm>
          <a:off x="12763500" y="1692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43845</xdr:rowOff>
    </xdr:from>
    <xdr:ext cx="469744" cy="259045"/>
    <xdr:sp macro="" textlink="">
      <xdr:nvSpPr>
        <xdr:cNvPr id="687" name="テキスト ボックス 686"/>
        <xdr:cNvSpPr txBox="1"/>
      </xdr:nvSpPr>
      <xdr:spPr>
        <a:xfrm>
          <a:off x="12579427" y="1701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69378</xdr:rowOff>
    </xdr:from>
    <xdr:to>
      <xdr:col>32</xdr:col>
      <xdr:colOff>187325</xdr:colOff>
      <xdr:row>39</xdr:row>
      <xdr:rowOff>95613</xdr:rowOff>
    </xdr:to>
    <xdr:cxnSp macro="">
      <xdr:nvCxnSpPr>
        <xdr:cNvPr id="718" name="直線コネクタ 717"/>
        <xdr:cNvCxnSpPr/>
      </xdr:nvCxnSpPr>
      <xdr:spPr>
        <a:xfrm flipV="1">
          <a:off x="21323300" y="6755928"/>
          <a:ext cx="838200" cy="2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95286</xdr:rowOff>
    </xdr:from>
    <xdr:to>
      <xdr:col>31</xdr:col>
      <xdr:colOff>34925</xdr:colOff>
      <xdr:row>39</xdr:row>
      <xdr:rowOff>95613</xdr:rowOff>
    </xdr:to>
    <xdr:cxnSp macro="">
      <xdr:nvCxnSpPr>
        <xdr:cNvPr id="721" name="直線コネクタ 720"/>
        <xdr:cNvCxnSpPr/>
      </xdr:nvCxnSpPr>
      <xdr:spPr>
        <a:xfrm>
          <a:off x="20434300" y="6781836"/>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75583</xdr:rowOff>
    </xdr:from>
    <xdr:to>
      <xdr:col>29</xdr:col>
      <xdr:colOff>517525</xdr:colOff>
      <xdr:row>39</xdr:row>
      <xdr:rowOff>95286</xdr:rowOff>
    </xdr:to>
    <xdr:cxnSp macro="">
      <xdr:nvCxnSpPr>
        <xdr:cNvPr id="724" name="直線コネクタ 723"/>
        <xdr:cNvCxnSpPr/>
      </xdr:nvCxnSpPr>
      <xdr:spPr>
        <a:xfrm>
          <a:off x="19545300" y="6762133"/>
          <a:ext cx="889000" cy="1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75583</xdr:rowOff>
    </xdr:from>
    <xdr:to>
      <xdr:col>28</xdr:col>
      <xdr:colOff>314325</xdr:colOff>
      <xdr:row>39</xdr:row>
      <xdr:rowOff>78413</xdr:rowOff>
    </xdr:to>
    <xdr:cxnSp macro="">
      <xdr:nvCxnSpPr>
        <xdr:cNvPr id="727" name="直線コネクタ 726"/>
        <xdr:cNvCxnSpPr/>
      </xdr:nvCxnSpPr>
      <xdr:spPr>
        <a:xfrm flipV="1">
          <a:off x="18656300" y="6762133"/>
          <a:ext cx="889000" cy="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1" name="テキスト ボックス 730"/>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18578</xdr:rowOff>
    </xdr:from>
    <xdr:to>
      <xdr:col>32</xdr:col>
      <xdr:colOff>238125</xdr:colOff>
      <xdr:row>39</xdr:row>
      <xdr:rowOff>120178</xdr:rowOff>
    </xdr:to>
    <xdr:sp macro="" textlink="">
      <xdr:nvSpPr>
        <xdr:cNvPr id="737" name="円/楕円 736"/>
        <xdr:cNvSpPr/>
      </xdr:nvSpPr>
      <xdr:spPr>
        <a:xfrm>
          <a:off x="22110700" y="670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104955</xdr:rowOff>
    </xdr:from>
    <xdr:ext cx="378565" cy="259045"/>
    <xdr:sp macro="" textlink="">
      <xdr:nvSpPr>
        <xdr:cNvPr id="738" name="投資及び出資金該当値テキスト"/>
        <xdr:cNvSpPr txBox="1"/>
      </xdr:nvSpPr>
      <xdr:spPr>
        <a:xfrm>
          <a:off x="22212300" y="6620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44813</xdr:rowOff>
    </xdr:from>
    <xdr:to>
      <xdr:col>31</xdr:col>
      <xdr:colOff>85725</xdr:colOff>
      <xdr:row>39</xdr:row>
      <xdr:rowOff>146413</xdr:rowOff>
    </xdr:to>
    <xdr:sp macro="" textlink="">
      <xdr:nvSpPr>
        <xdr:cNvPr id="739" name="円/楕円 738"/>
        <xdr:cNvSpPr/>
      </xdr:nvSpPr>
      <xdr:spPr>
        <a:xfrm>
          <a:off x="212725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137540</xdr:rowOff>
    </xdr:from>
    <xdr:ext cx="313932" cy="259045"/>
    <xdr:sp macro="" textlink="">
      <xdr:nvSpPr>
        <xdr:cNvPr id="740" name="テキスト ボックス 739"/>
        <xdr:cNvSpPr txBox="1"/>
      </xdr:nvSpPr>
      <xdr:spPr>
        <a:xfrm>
          <a:off x="21166333" y="68240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44486</xdr:rowOff>
    </xdr:from>
    <xdr:to>
      <xdr:col>29</xdr:col>
      <xdr:colOff>568325</xdr:colOff>
      <xdr:row>39</xdr:row>
      <xdr:rowOff>146086</xdr:rowOff>
    </xdr:to>
    <xdr:sp macro="" textlink="">
      <xdr:nvSpPr>
        <xdr:cNvPr id="741" name="円/楕円 740"/>
        <xdr:cNvSpPr/>
      </xdr:nvSpPr>
      <xdr:spPr>
        <a:xfrm>
          <a:off x="20383500" y="67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137213</xdr:rowOff>
    </xdr:from>
    <xdr:ext cx="313932" cy="259045"/>
    <xdr:sp macro="" textlink="">
      <xdr:nvSpPr>
        <xdr:cNvPr id="742" name="テキスト ボックス 741"/>
        <xdr:cNvSpPr txBox="1"/>
      </xdr:nvSpPr>
      <xdr:spPr>
        <a:xfrm>
          <a:off x="20277333" y="68237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24783</xdr:rowOff>
    </xdr:from>
    <xdr:to>
      <xdr:col>28</xdr:col>
      <xdr:colOff>365125</xdr:colOff>
      <xdr:row>39</xdr:row>
      <xdr:rowOff>126383</xdr:rowOff>
    </xdr:to>
    <xdr:sp macro="" textlink="">
      <xdr:nvSpPr>
        <xdr:cNvPr id="743" name="円/楕円 742"/>
        <xdr:cNvSpPr/>
      </xdr:nvSpPr>
      <xdr:spPr>
        <a:xfrm>
          <a:off x="19494500" y="671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117510</xdr:rowOff>
    </xdr:from>
    <xdr:ext cx="378565" cy="259045"/>
    <xdr:sp macro="" textlink="">
      <xdr:nvSpPr>
        <xdr:cNvPr id="744" name="テキスト ボックス 743"/>
        <xdr:cNvSpPr txBox="1"/>
      </xdr:nvSpPr>
      <xdr:spPr>
        <a:xfrm>
          <a:off x="19356017" y="6804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27613</xdr:rowOff>
    </xdr:from>
    <xdr:to>
      <xdr:col>27</xdr:col>
      <xdr:colOff>161925</xdr:colOff>
      <xdr:row>39</xdr:row>
      <xdr:rowOff>129213</xdr:rowOff>
    </xdr:to>
    <xdr:sp macro="" textlink="">
      <xdr:nvSpPr>
        <xdr:cNvPr id="745" name="円/楕円 744"/>
        <xdr:cNvSpPr/>
      </xdr:nvSpPr>
      <xdr:spPr>
        <a:xfrm>
          <a:off x="18605500" y="671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120340</xdr:rowOff>
    </xdr:from>
    <xdr:ext cx="378565" cy="259045"/>
    <xdr:sp macro="" textlink="">
      <xdr:nvSpPr>
        <xdr:cNvPr id="746" name="テキスト ボックス 745"/>
        <xdr:cNvSpPr txBox="1"/>
      </xdr:nvSpPr>
      <xdr:spPr>
        <a:xfrm>
          <a:off x="18467017" y="6806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12598</xdr:rowOff>
    </xdr:from>
    <xdr:to>
      <xdr:col>32</xdr:col>
      <xdr:colOff>187325</xdr:colOff>
      <xdr:row>58</xdr:row>
      <xdr:rowOff>139700</xdr:rowOff>
    </xdr:to>
    <xdr:cxnSp macro="">
      <xdr:nvCxnSpPr>
        <xdr:cNvPr id="773" name="直線コネクタ 772"/>
        <xdr:cNvCxnSpPr/>
      </xdr:nvCxnSpPr>
      <xdr:spPr>
        <a:xfrm flipV="1">
          <a:off x="21323300" y="9956698"/>
          <a:ext cx="838200" cy="12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168871</xdr:rowOff>
    </xdr:from>
    <xdr:ext cx="469744" cy="259045"/>
    <xdr:sp macro="" textlink="">
      <xdr:nvSpPr>
        <xdr:cNvPr id="774" name="貸付金平均値テキスト"/>
        <xdr:cNvSpPr txBox="1"/>
      </xdr:nvSpPr>
      <xdr:spPr>
        <a:xfrm>
          <a:off x="22212300" y="9941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6" name="直線コネクタ 77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152071</xdr:rowOff>
    </xdr:from>
    <xdr:ext cx="469744" cy="259045"/>
    <xdr:sp macro="" textlink="">
      <xdr:nvSpPr>
        <xdr:cNvPr id="778" name="テキスト ボックス 777"/>
        <xdr:cNvSpPr txBox="1"/>
      </xdr:nvSpPr>
      <xdr:spPr>
        <a:xfrm>
          <a:off x="21088427"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122875</xdr:rowOff>
    </xdr:from>
    <xdr:to>
      <xdr:col>29</xdr:col>
      <xdr:colOff>517525</xdr:colOff>
      <xdr:row>58</xdr:row>
      <xdr:rowOff>139700</xdr:rowOff>
    </xdr:to>
    <xdr:cxnSp macro="">
      <xdr:nvCxnSpPr>
        <xdr:cNvPr id="779" name="直線コネクタ 778"/>
        <xdr:cNvCxnSpPr/>
      </xdr:nvCxnSpPr>
      <xdr:spPr>
        <a:xfrm>
          <a:off x="19545300" y="10066975"/>
          <a:ext cx="889000" cy="1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142059</xdr:rowOff>
    </xdr:from>
    <xdr:ext cx="469744" cy="259045"/>
    <xdr:sp macro="" textlink="">
      <xdr:nvSpPr>
        <xdr:cNvPr id="781" name="テキスト ボックス 780"/>
        <xdr:cNvSpPr txBox="1"/>
      </xdr:nvSpPr>
      <xdr:spPr>
        <a:xfrm>
          <a:off x="20199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122875</xdr:rowOff>
    </xdr:from>
    <xdr:to>
      <xdr:col>28</xdr:col>
      <xdr:colOff>314325</xdr:colOff>
      <xdr:row>58</xdr:row>
      <xdr:rowOff>139700</xdr:rowOff>
    </xdr:to>
    <xdr:cxnSp macro="">
      <xdr:nvCxnSpPr>
        <xdr:cNvPr id="782" name="直線コネクタ 781"/>
        <xdr:cNvCxnSpPr/>
      </xdr:nvCxnSpPr>
      <xdr:spPr>
        <a:xfrm flipV="1">
          <a:off x="18656300" y="10066975"/>
          <a:ext cx="889000" cy="1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133097</xdr:rowOff>
    </xdr:from>
    <xdr:ext cx="469744" cy="259045"/>
    <xdr:sp macro="" textlink="">
      <xdr:nvSpPr>
        <xdr:cNvPr id="784" name="テキスト ボックス 783"/>
        <xdr:cNvSpPr txBox="1"/>
      </xdr:nvSpPr>
      <xdr:spPr>
        <a:xfrm>
          <a:off x="19310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6" name="テキスト ボックス 785"/>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133248</xdr:rowOff>
    </xdr:from>
    <xdr:to>
      <xdr:col>32</xdr:col>
      <xdr:colOff>238125</xdr:colOff>
      <xdr:row>58</xdr:row>
      <xdr:rowOff>63398</xdr:rowOff>
    </xdr:to>
    <xdr:sp macro="" textlink="">
      <xdr:nvSpPr>
        <xdr:cNvPr id="792" name="円/楕円 791"/>
        <xdr:cNvSpPr/>
      </xdr:nvSpPr>
      <xdr:spPr>
        <a:xfrm>
          <a:off x="22110700" y="99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156125</xdr:rowOff>
    </xdr:from>
    <xdr:ext cx="469744" cy="259045"/>
    <xdr:sp macro="" textlink="">
      <xdr:nvSpPr>
        <xdr:cNvPr id="793" name="貸付金該当値テキスト"/>
        <xdr:cNvSpPr txBox="1"/>
      </xdr:nvSpPr>
      <xdr:spPr>
        <a:xfrm>
          <a:off x="22212300" y="975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4" name="円/楕円 79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5" name="テキスト ボックス 794"/>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6" name="円/楕円 79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7" name="テキスト ボックス 796"/>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72075</xdr:rowOff>
    </xdr:from>
    <xdr:to>
      <xdr:col>28</xdr:col>
      <xdr:colOff>365125</xdr:colOff>
      <xdr:row>59</xdr:row>
      <xdr:rowOff>2225</xdr:rowOff>
    </xdr:to>
    <xdr:sp macro="" textlink="">
      <xdr:nvSpPr>
        <xdr:cNvPr id="798" name="円/楕円 797"/>
        <xdr:cNvSpPr/>
      </xdr:nvSpPr>
      <xdr:spPr>
        <a:xfrm>
          <a:off x="19494500" y="1001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164802</xdr:rowOff>
    </xdr:from>
    <xdr:ext cx="378565" cy="259045"/>
    <xdr:sp macro="" textlink="">
      <xdr:nvSpPr>
        <xdr:cNvPr id="799" name="テキスト ボックス 798"/>
        <xdr:cNvSpPr txBox="1"/>
      </xdr:nvSpPr>
      <xdr:spPr>
        <a:xfrm>
          <a:off x="19356017" y="10108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00" name="円/楕円 79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01" name="テキスト ボックス 800"/>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39,707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128384</xdr:rowOff>
    </xdr:from>
    <xdr:to>
      <xdr:col>32</xdr:col>
      <xdr:colOff>187325</xdr:colOff>
      <xdr:row>75</xdr:row>
      <xdr:rowOff>128636</xdr:rowOff>
    </xdr:to>
    <xdr:cxnSp macro="">
      <xdr:nvCxnSpPr>
        <xdr:cNvPr id="829" name="直線コネクタ 828"/>
        <xdr:cNvCxnSpPr/>
      </xdr:nvCxnSpPr>
      <xdr:spPr>
        <a:xfrm>
          <a:off x="21323300" y="12987134"/>
          <a:ext cx="838200" cy="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77591</xdr:rowOff>
    </xdr:from>
    <xdr:ext cx="534377" cy="259045"/>
    <xdr:sp macro="" textlink="">
      <xdr:nvSpPr>
        <xdr:cNvPr id="830" name="繰出金平均値テキスト"/>
        <xdr:cNvSpPr txBox="1"/>
      </xdr:nvSpPr>
      <xdr:spPr>
        <a:xfrm>
          <a:off x="22212300" y="12936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128384</xdr:rowOff>
    </xdr:from>
    <xdr:to>
      <xdr:col>31</xdr:col>
      <xdr:colOff>34925</xdr:colOff>
      <xdr:row>75</xdr:row>
      <xdr:rowOff>168756</xdr:rowOff>
    </xdr:to>
    <xdr:cxnSp macro="">
      <xdr:nvCxnSpPr>
        <xdr:cNvPr id="832" name="直線コネクタ 831"/>
        <xdr:cNvCxnSpPr/>
      </xdr:nvCxnSpPr>
      <xdr:spPr>
        <a:xfrm flipV="1">
          <a:off x="20434300" y="12987134"/>
          <a:ext cx="889000" cy="4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16440</xdr:rowOff>
    </xdr:from>
    <xdr:ext cx="534377" cy="259045"/>
    <xdr:sp macro="" textlink="">
      <xdr:nvSpPr>
        <xdr:cNvPr id="834" name="テキスト ボックス 833"/>
        <xdr:cNvSpPr txBox="1"/>
      </xdr:nvSpPr>
      <xdr:spPr>
        <a:xfrm>
          <a:off x="21056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168756</xdr:rowOff>
    </xdr:from>
    <xdr:to>
      <xdr:col>29</xdr:col>
      <xdr:colOff>517525</xdr:colOff>
      <xdr:row>76</xdr:row>
      <xdr:rowOff>102256</xdr:rowOff>
    </xdr:to>
    <xdr:cxnSp macro="">
      <xdr:nvCxnSpPr>
        <xdr:cNvPr id="835" name="直線コネクタ 834"/>
        <xdr:cNvCxnSpPr/>
      </xdr:nvCxnSpPr>
      <xdr:spPr>
        <a:xfrm flipV="1">
          <a:off x="19545300" y="13027506"/>
          <a:ext cx="889000" cy="10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56105</xdr:rowOff>
    </xdr:from>
    <xdr:ext cx="534377" cy="259045"/>
    <xdr:sp macro="" textlink="">
      <xdr:nvSpPr>
        <xdr:cNvPr id="837" name="テキスト ボックス 836"/>
        <xdr:cNvSpPr txBox="1"/>
      </xdr:nvSpPr>
      <xdr:spPr>
        <a:xfrm>
          <a:off x="20167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102256</xdr:rowOff>
    </xdr:from>
    <xdr:to>
      <xdr:col>28</xdr:col>
      <xdr:colOff>314325</xdr:colOff>
      <xdr:row>76</xdr:row>
      <xdr:rowOff>133024</xdr:rowOff>
    </xdr:to>
    <xdr:cxnSp macro="">
      <xdr:nvCxnSpPr>
        <xdr:cNvPr id="838" name="直線コネクタ 837"/>
        <xdr:cNvCxnSpPr/>
      </xdr:nvCxnSpPr>
      <xdr:spPr>
        <a:xfrm flipV="1">
          <a:off x="18656300" y="13132456"/>
          <a:ext cx="889000" cy="3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80200</xdr:rowOff>
    </xdr:from>
    <xdr:ext cx="534377" cy="259045"/>
    <xdr:sp macro="" textlink="">
      <xdr:nvSpPr>
        <xdr:cNvPr id="840" name="テキスト ボックス 839"/>
        <xdr:cNvSpPr txBox="1"/>
      </xdr:nvSpPr>
      <xdr:spPr>
        <a:xfrm>
          <a:off x="19278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103677</xdr:rowOff>
    </xdr:from>
    <xdr:ext cx="534377" cy="259045"/>
    <xdr:sp macro="" textlink="">
      <xdr:nvSpPr>
        <xdr:cNvPr id="842" name="テキスト ボックス 841"/>
        <xdr:cNvSpPr txBox="1"/>
      </xdr:nvSpPr>
      <xdr:spPr>
        <a:xfrm>
          <a:off x="18389111" y="127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77836</xdr:rowOff>
    </xdr:from>
    <xdr:to>
      <xdr:col>32</xdr:col>
      <xdr:colOff>238125</xdr:colOff>
      <xdr:row>76</xdr:row>
      <xdr:rowOff>7986</xdr:rowOff>
    </xdr:to>
    <xdr:sp macro="" textlink="">
      <xdr:nvSpPr>
        <xdr:cNvPr id="848" name="円/楕円 847"/>
        <xdr:cNvSpPr/>
      </xdr:nvSpPr>
      <xdr:spPr>
        <a:xfrm>
          <a:off x="22110700" y="1293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100713</xdr:rowOff>
    </xdr:from>
    <xdr:ext cx="534377" cy="259045"/>
    <xdr:sp macro="" textlink="">
      <xdr:nvSpPr>
        <xdr:cNvPr id="849" name="繰出金該当値テキスト"/>
        <xdr:cNvSpPr txBox="1"/>
      </xdr:nvSpPr>
      <xdr:spPr>
        <a:xfrm>
          <a:off x="22212300" y="1278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42,984</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77584</xdr:rowOff>
    </xdr:from>
    <xdr:to>
      <xdr:col>31</xdr:col>
      <xdr:colOff>85725</xdr:colOff>
      <xdr:row>76</xdr:row>
      <xdr:rowOff>7734</xdr:rowOff>
    </xdr:to>
    <xdr:sp macro="" textlink="">
      <xdr:nvSpPr>
        <xdr:cNvPr id="850" name="円/楕円 849"/>
        <xdr:cNvSpPr/>
      </xdr:nvSpPr>
      <xdr:spPr>
        <a:xfrm>
          <a:off x="21272500" y="1293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24261</xdr:rowOff>
    </xdr:from>
    <xdr:ext cx="534377" cy="259045"/>
    <xdr:sp macro="" textlink="">
      <xdr:nvSpPr>
        <xdr:cNvPr id="851" name="テキスト ボックス 850"/>
        <xdr:cNvSpPr txBox="1"/>
      </xdr:nvSpPr>
      <xdr:spPr>
        <a:xfrm>
          <a:off x="21056111" y="1271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42,995</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117955</xdr:rowOff>
    </xdr:from>
    <xdr:to>
      <xdr:col>29</xdr:col>
      <xdr:colOff>568325</xdr:colOff>
      <xdr:row>76</xdr:row>
      <xdr:rowOff>48106</xdr:rowOff>
    </xdr:to>
    <xdr:sp macro="" textlink="">
      <xdr:nvSpPr>
        <xdr:cNvPr id="852" name="円/楕円 851"/>
        <xdr:cNvSpPr/>
      </xdr:nvSpPr>
      <xdr:spPr>
        <a:xfrm>
          <a:off x="20383500" y="1297670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39233</xdr:rowOff>
    </xdr:from>
    <xdr:ext cx="534377" cy="259045"/>
    <xdr:sp macro="" textlink="">
      <xdr:nvSpPr>
        <xdr:cNvPr id="853" name="テキスト ボックス 852"/>
        <xdr:cNvSpPr txBox="1"/>
      </xdr:nvSpPr>
      <xdr:spPr>
        <a:xfrm>
          <a:off x="20167111" y="1306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41,229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51456</xdr:rowOff>
    </xdr:from>
    <xdr:to>
      <xdr:col>28</xdr:col>
      <xdr:colOff>365125</xdr:colOff>
      <xdr:row>76</xdr:row>
      <xdr:rowOff>153056</xdr:rowOff>
    </xdr:to>
    <xdr:sp macro="" textlink="">
      <xdr:nvSpPr>
        <xdr:cNvPr id="854" name="円/楕円 853"/>
        <xdr:cNvSpPr/>
      </xdr:nvSpPr>
      <xdr:spPr>
        <a:xfrm>
          <a:off x="19494500" y="1308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144183</xdr:rowOff>
    </xdr:from>
    <xdr:ext cx="534377" cy="259045"/>
    <xdr:sp macro="" textlink="">
      <xdr:nvSpPr>
        <xdr:cNvPr id="855" name="テキスト ボックス 854"/>
        <xdr:cNvSpPr txBox="1"/>
      </xdr:nvSpPr>
      <xdr:spPr>
        <a:xfrm>
          <a:off x="19278111" y="1317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36,638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82224</xdr:rowOff>
    </xdr:from>
    <xdr:to>
      <xdr:col>27</xdr:col>
      <xdr:colOff>161925</xdr:colOff>
      <xdr:row>77</xdr:row>
      <xdr:rowOff>12374</xdr:rowOff>
    </xdr:to>
    <xdr:sp macro="" textlink="">
      <xdr:nvSpPr>
        <xdr:cNvPr id="856" name="円/楕円 855"/>
        <xdr:cNvSpPr/>
      </xdr:nvSpPr>
      <xdr:spPr>
        <a:xfrm>
          <a:off x="18605500" y="1311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3501</xdr:rowOff>
    </xdr:from>
    <xdr:ext cx="534377" cy="259045"/>
    <xdr:sp macro="" textlink="">
      <xdr:nvSpPr>
        <xdr:cNvPr id="857" name="テキスト ボックス 856"/>
        <xdr:cNvSpPr txBox="1"/>
      </xdr:nvSpPr>
      <xdr:spPr>
        <a:xfrm>
          <a:off x="18389111" y="1320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35,292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歳出決算総額は、住民一人当たり</a:t>
          </a:r>
          <a:r>
            <a:rPr kumimoji="1" lang="en-US" altLang="ja-JP" sz="1300">
              <a:solidFill>
                <a:schemeClr val="dk1"/>
              </a:solidFill>
              <a:effectLst/>
              <a:latin typeface="+mn-lt"/>
              <a:ea typeface="+mn-ea"/>
              <a:cs typeface="+mn-cs"/>
            </a:rPr>
            <a:t>407,425</a:t>
          </a:r>
          <a:r>
            <a:rPr kumimoji="1" lang="ja-JP" altLang="ja-JP" sz="1300">
              <a:solidFill>
                <a:schemeClr val="dk1"/>
              </a:solidFill>
              <a:effectLst/>
              <a:latin typeface="+mn-lt"/>
              <a:ea typeface="+mn-ea"/>
              <a:cs typeface="+mn-cs"/>
            </a:rPr>
            <a:t>円となっている。物件費</a:t>
          </a:r>
          <a:r>
            <a:rPr kumimoji="1" lang="ja-JP" altLang="en-US" sz="1300">
              <a:solidFill>
                <a:schemeClr val="dk1"/>
              </a:solidFill>
              <a:effectLst/>
              <a:latin typeface="+mn-lt"/>
              <a:ea typeface="+mn-ea"/>
              <a:cs typeface="+mn-cs"/>
            </a:rPr>
            <a:t>や補助費</a:t>
          </a:r>
          <a:r>
            <a:rPr kumimoji="1" lang="ja-JP" altLang="ja-JP" sz="1300">
              <a:solidFill>
                <a:schemeClr val="dk1"/>
              </a:solidFill>
              <a:effectLst/>
              <a:latin typeface="+mn-lt"/>
              <a:ea typeface="+mn-ea"/>
              <a:cs typeface="+mn-cs"/>
            </a:rPr>
            <a:t>等は類似団体より下回っているが、扶助費</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80,740</a:t>
          </a:r>
          <a:r>
            <a:rPr kumimoji="1" lang="ja-JP" altLang="ja-JP" sz="1300">
              <a:solidFill>
                <a:schemeClr val="dk1"/>
              </a:solidFill>
              <a:effectLst/>
              <a:latin typeface="+mn-lt"/>
              <a:ea typeface="+mn-ea"/>
              <a:cs typeface="+mn-cs"/>
            </a:rPr>
            <a:t>円</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人）や普通建設事業費（</a:t>
          </a:r>
          <a:r>
            <a:rPr kumimoji="1" lang="en-US" altLang="ja-JP" sz="1300">
              <a:solidFill>
                <a:schemeClr val="dk1"/>
              </a:solidFill>
              <a:effectLst/>
              <a:latin typeface="+mn-lt"/>
              <a:ea typeface="+mn-ea"/>
              <a:cs typeface="+mn-cs"/>
            </a:rPr>
            <a:t>91,837</a:t>
          </a:r>
          <a:r>
            <a:rPr kumimoji="1" lang="ja-JP" altLang="en-US" sz="1300">
              <a:solidFill>
                <a:schemeClr val="dk1"/>
              </a:solidFill>
              <a:effectLst/>
              <a:latin typeface="+mn-lt"/>
              <a:ea typeface="+mn-ea"/>
              <a:cs typeface="+mn-cs"/>
            </a:rPr>
            <a:t>円</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人）は</a:t>
          </a:r>
          <a:r>
            <a:rPr kumimoji="1" lang="ja-JP" altLang="ja-JP" sz="1300">
              <a:solidFill>
                <a:schemeClr val="dk1"/>
              </a:solidFill>
              <a:effectLst/>
              <a:latin typeface="+mn-lt"/>
              <a:ea typeface="+mn-ea"/>
              <a:cs typeface="+mn-cs"/>
            </a:rPr>
            <a:t>、類似団体と比較して突出して高い状況となっている。</a:t>
          </a:r>
          <a:endParaRPr lang="ja-JP" altLang="ja-JP" sz="1300">
            <a:effectLst/>
          </a:endParaRPr>
        </a:p>
        <a:p>
          <a:r>
            <a:rPr kumimoji="1" lang="ja-JP" altLang="en-US" sz="1300">
              <a:solidFill>
                <a:schemeClr val="dk1"/>
              </a:solidFill>
              <a:effectLst/>
              <a:latin typeface="+mn-lt"/>
              <a:ea typeface="+mn-ea"/>
              <a:cs typeface="+mn-cs"/>
            </a:rPr>
            <a:t>　扶助費については</a:t>
          </a:r>
          <a:r>
            <a:rPr kumimoji="1" lang="ja-JP" altLang="ja-JP" sz="1300">
              <a:solidFill>
                <a:schemeClr val="dk1"/>
              </a:solidFill>
              <a:effectLst/>
              <a:latin typeface="+mn-lt"/>
              <a:ea typeface="+mn-ea"/>
              <a:cs typeface="+mn-cs"/>
            </a:rPr>
            <a:t>、夜間保育や病児保育などの特別保育事業にかかる経費が多大であることや、子ども医療費助成を</a:t>
          </a:r>
          <a:r>
            <a:rPr kumimoji="1" lang="en-US" altLang="ja-JP" sz="1300">
              <a:solidFill>
                <a:schemeClr val="dk1"/>
              </a:solidFill>
              <a:effectLst/>
              <a:latin typeface="+mn-lt"/>
              <a:ea typeface="+mn-ea"/>
              <a:cs typeface="+mn-cs"/>
            </a:rPr>
            <a:t>18</a:t>
          </a:r>
          <a:r>
            <a:rPr kumimoji="1" lang="ja-JP" altLang="ja-JP" sz="1300">
              <a:solidFill>
                <a:schemeClr val="dk1"/>
              </a:solidFill>
              <a:effectLst/>
              <a:latin typeface="+mn-lt"/>
              <a:ea typeface="+mn-ea"/>
              <a:cs typeface="+mn-cs"/>
            </a:rPr>
            <a:t>歳以下まで拡充していること、ひとり親家庭への医療費や奨学金の支給</a:t>
          </a:r>
          <a:r>
            <a:rPr kumimoji="1" lang="ja-JP" altLang="en-US" sz="1300">
              <a:solidFill>
                <a:schemeClr val="dk1"/>
              </a:solidFill>
              <a:effectLst/>
              <a:latin typeface="+mn-lt"/>
              <a:ea typeface="+mn-ea"/>
              <a:cs typeface="+mn-cs"/>
            </a:rPr>
            <a:t>を行っている</a:t>
          </a:r>
          <a:r>
            <a:rPr kumimoji="1" lang="ja-JP" altLang="ja-JP" sz="1300">
              <a:solidFill>
                <a:schemeClr val="dk1"/>
              </a:solidFill>
              <a:effectLst/>
              <a:latin typeface="+mn-lt"/>
              <a:ea typeface="+mn-ea"/>
              <a:cs typeface="+mn-cs"/>
            </a:rPr>
            <a:t>など、内灘町が他の経費を見直し、子育て環境の充実に重点的に取り組んできたためである。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普通建設事業費</a:t>
          </a:r>
          <a:r>
            <a:rPr kumimoji="1" lang="ja-JP" altLang="en-US" sz="1300">
              <a:solidFill>
                <a:schemeClr val="dk1"/>
              </a:solidFill>
              <a:effectLst/>
              <a:latin typeface="+mn-lt"/>
              <a:ea typeface="+mn-ea"/>
              <a:cs typeface="+mn-cs"/>
            </a:rPr>
            <a:t>について</a:t>
          </a:r>
          <a:r>
            <a:rPr kumimoji="1" lang="ja-JP" altLang="ja-JP" sz="1300">
              <a:solidFill>
                <a:schemeClr val="dk1"/>
              </a:solidFill>
              <a:effectLst/>
              <a:latin typeface="+mn-lt"/>
              <a:ea typeface="+mn-ea"/>
              <a:cs typeface="+mn-cs"/>
            </a:rPr>
            <a:t>は、</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年度に白帆台小学校や地域防災センターの建設など、大規模な新規整備を行ったためである。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また、公債費</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類似団体より高い傾向にある</a:t>
          </a:r>
          <a:r>
            <a:rPr kumimoji="1" lang="ja-JP" altLang="en-US" sz="1300">
              <a:solidFill>
                <a:schemeClr val="dk1"/>
              </a:solidFill>
              <a:effectLst/>
              <a:latin typeface="+mn-lt"/>
              <a:ea typeface="+mn-ea"/>
              <a:cs typeface="+mn-cs"/>
            </a:rPr>
            <a:t>が、これは</a:t>
          </a:r>
          <a:r>
            <a:rPr kumimoji="1" lang="ja-JP" altLang="ja-JP" sz="1300">
              <a:solidFill>
                <a:schemeClr val="dk1"/>
              </a:solidFill>
              <a:effectLst/>
              <a:latin typeface="+mn-lt"/>
              <a:ea typeface="+mn-ea"/>
              <a:cs typeface="+mn-cs"/>
            </a:rPr>
            <a:t>役場庁舎建設事業（平成</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年）や消雪設備整備、公園整備等に係る地方債の償還が要因としてあげられる。</a:t>
          </a:r>
          <a:endParaRPr lang="ja-JP" altLang="ja-JP" sz="1300">
            <a:effectLst/>
          </a:endParaRPr>
        </a:p>
        <a:p>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石川県内灘町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26,979
26,752
20.33
11,158,445
10,991,931
119,852
5,552,448
11,222,860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52.6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81788</xdr:rowOff>
    </xdr:from>
    <xdr:to>
      <xdr:col>6</xdr:col>
      <xdr:colOff>511175</xdr:colOff>
      <xdr:row>33</xdr:row>
      <xdr:rowOff>106172</xdr:rowOff>
    </xdr:to>
    <xdr:cxnSp macro="">
      <xdr:nvCxnSpPr>
        <xdr:cNvPr id="61" name="直線コネクタ 60"/>
        <xdr:cNvCxnSpPr/>
      </xdr:nvCxnSpPr>
      <xdr:spPr>
        <a:xfrm>
          <a:off x="3797300" y="5739638"/>
          <a:ext cx="8382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126763</xdr:rowOff>
    </xdr:from>
    <xdr:ext cx="469744" cy="259045"/>
    <xdr:sp macro="" textlink="">
      <xdr:nvSpPr>
        <xdr:cNvPr id="62" name="議会費平均値テキスト"/>
        <xdr:cNvSpPr txBox="1"/>
      </xdr:nvSpPr>
      <xdr:spPr>
        <a:xfrm>
          <a:off x="4686300" y="595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97409</xdr:rowOff>
    </xdr:from>
    <xdr:to>
      <xdr:col>5</xdr:col>
      <xdr:colOff>358775</xdr:colOff>
      <xdr:row>33</xdr:row>
      <xdr:rowOff>81788</xdr:rowOff>
    </xdr:to>
    <xdr:cxnSp macro="">
      <xdr:nvCxnSpPr>
        <xdr:cNvPr id="64" name="直線コネクタ 63"/>
        <xdr:cNvCxnSpPr/>
      </xdr:nvCxnSpPr>
      <xdr:spPr>
        <a:xfrm>
          <a:off x="2908300" y="5583809"/>
          <a:ext cx="889000" cy="15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146956</xdr:rowOff>
    </xdr:from>
    <xdr:ext cx="469744" cy="259045"/>
    <xdr:sp macro="" textlink="">
      <xdr:nvSpPr>
        <xdr:cNvPr id="66" name="テキスト ボックス 65"/>
        <xdr:cNvSpPr txBox="1"/>
      </xdr:nvSpPr>
      <xdr:spPr>
        <a:xfrm>
          <a:off x="3562427"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74549</xdr:rowOff>
    </xdr:from>
    <xdr:to>
      <xdr:col>4</xdr:col>
      <xdr:colOff>155575</xdr:colOff>
      <xdr:row>32</xdr:row>
      <xdr:rowOff>97409</xdr:rowOff>
    </xdr:to>
    <xdr:cxnSp macro="">
      <xdr:nvCxnSpPr>
        <xdr:cNvPr id="67" name="直線コネクタ 66"/>
        <xdr:cNvCxnSpPr/>
      </xdr:nvCxnSpPr>
      <xdr:spPr>
        <a:xfrm>
          <a:off x="2019300" y="556094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135907</xdr:rowOff>
    </xdr:from>
    <xdr:ext cx="469744" cy="259045"/>
    <xdr:sp macro="" textlink="">
      <xdr:nvSpPr>
        <xdr:cNvPr id="69" name="テキスト ボックス 68"/>
        <xdr:cNvSpPr txBox="1"/>
      </xdr:nvSpPr>
      <xdr:spPr>
        <a:xfrm>
          <a:off x="2673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169037</xdr:rowOff>
    </xdr:from>
    <xdr:to>
      <xdr:col>2</xdr:col>
      <xdr:colOff>638175</xdr:colOff>
      <xdr:row>32</xdr:row>
      <xdr:rowOff>74549</xdr:rowOff>
    </xdr:to>
    <xdr:cxnSp macro="">
      <xdr:nvCxnSpPr>
        <xdr:cNvPr id="70" name="直線コネクタ 69"/>
        <xdr:cNvCxnSpPr/>
      </xdr:nvCxnSpPr>
      <xdr:spPr>
        <a:xfrm>
          <a:off x="1130300" y="5483987"/>
          <a:ext cx="889000" cy="7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165244</xdr:rowOff>
    </xdr:from>
    <xdr:ext cx="469744" cy="259045"/>
    <xdr:sp macro="" textlink="">
      <xdr:nvSpPr>
        <xdr:cNvPr id="72" name="テキスト ボックス 71"/>
        <xdr:cNvSpPr txBox="1"/>
      </xdr:nvSpPr>
      <xdr:spPr>
        <a:xfrm>
          <a:off x="1784427"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125239</xdr:rowOff>
    </xdr:from>
    <xdr:ext cx="469744" cy="259045"/>
    <xdr:sp macro="" textlink="">
      <xdr:nvSpPr>
        <xdr:cNvPr id="74" name="テキスト ボックス 73"/>
        <xdr:cNvSpPr txBox="1"/>
      </xdr:nvSpPr>
      <xdr:spPr>
        <a:xfrm>
          <a:off x="8954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55372</xdr:rowOff>
    </xdr:from>
    <xdr:to>
      <xdr:col>6</xdr:col>
      <xdr:colOff>561975</xdr:colOff>
      <xdr:row>33</xdr:row>
      <xdr:rowOff>156972</xdr:rowOff>
    </xdr:to>
    <xdr:sp macro="" textlink="">
      <xdr:nvSpPr>
        <xdr:cNvPr id="80" name="円/楕円 79"/>
        <xdr:cNvSpPr/>
      </xdr:nvSpPr>
      <xdr:spPr>
        <a:xfrm>
          <a:off x="4584700" y="571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78249</xdr:rowOff>
    </xdr:from>
    <xdr:ext cx="469744" cy="259045"/>
    <xdr:sp macro="" textlink="">
      <xdr:nvSpPr>
        <xdr:cNvPr id="81" name="議会費該当値テキスト"/>
        <xdr:cNvSpPr txBox="1"/>
      </xdr:nvSpPr>
      <xdr:spPr>
        <a:xfrm>
          <a:off x="4686300" y="556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30988</xdr:rowOff>
    </xdr:from>
    <xdr:to>
      <xdr:col>5</xdr:col>
      <xdr:colOff>409575</xdr:colOff>
      <xdr:row>33</xdr:row>
      <xdr:rowOff>132588</xdr:rowOff>
    </xdr:to>
    <xdr:sp macro="" textlink="">
      <xdr:nvSpPr>
        <xdr:cNvPr id="82" name="円/楕円 81"/>
        <xdr:cNvSpPr/>
      </xdr:nvSpPr>
      <xdr:spPr>
        <a:xfrm>
          <a:off x="3746500" y="568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149115</xdr:rowOff>
    </xdr:from>
    <xdr:ext cx="469744" cy="259045"/>
    <xdr:sp macro="" textlink="">
      <xdr:nvSpPr>
        <xdr:cNvPr id="83" name="テキスト ボックス 82"/>
        <xdr:cNvSpPr txBox="1"/>
      </xdr:nvSpPr>
      <xdr:spPr>
        <a:xfrm>
          <a:off x="3562427" y="546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4,602</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46609</xdr:rowOff>
    </xdr:from>
    <xdr:to>
      <xdr:col>4</xdr:col>
      <xdr:colOff>206375</xdr:colOff>
      <xdr:row>32</xdr:row>
      <xdr:rowOff>148209</xdr:rowOff>
    </xdr:to>
    <xdr:sp macro="" textlink="">
      <xdr:nvSpPr>
        <xdr:cNvPr id="84" name="円/楕円 83"/>
        <xdr:cNvSpPr/>
      </xdr:nvSpPr>
      <xdr:spPr>
        <a:xfrm>
          <a:off x="2857500" y="55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164736</xdr:rowOff>
    </xdr:from>
    <xdr:ext cx="469744" cy="259045"/>
    <xdr:sp macro="" textlink="">
      <xdr:nvSpPr>
        <xdr:cNvPr id="85" name="テキスト ボックス 84"/>
        <xdr:cNvSpPr txBox="1"/>
      </xdr:nvSpPr>
      <xdr:spPr>
        <a:xfrm>
          <a:off x="2673427" y="530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5,011</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23749</xdr:rowOff>
    </xdr:from>
    <xdr:to>
      <xdr:col>3</xdr:col>
      <xdr:colOff>3175</xdr:colOff>
      <xdr:row>32</xdr:row>
      <xdr:rowOff>125349</xdr:rowOff>
    </xdr:to>
    <xdr:sp macro="" textlink="">
      <xdr:nvSpPr>
        <xdr:cNvPr id="86" name="円/楕円 85"/>
        <xdr:cNvSpPr/>
      </xdr:nvSpPr>
      <xdr:spPr>
        <a:xfrm>
          <a:off x="1968500" y="551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141876</xdr:rowOff>
    </xdr:from>
    <xdr:ext cx="469744" cy="259045"/>
    <xdr:sp macro="" textlink="">
      <xdr:nvSpPr>
        <xdr:cNvPr id="87" name="テキスト ボックス 86"/>
        <xdr:cNvSpPr txBox="1"/>
      </xdr:nvSpPr>
      <xdr:spPr>
        <a:xfrm>
          <a:off x="1784427" y="528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5,071</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118237</xdr:rowOff>
    </xdr:from>
    <xdr:to>
      <xdr:col>1</xdr:col>
      <xdr:colOff>485775</xdr:colOff>
      <xdr:row>32</xdr:row>
      <xdr:rowOff>48387</xdr:rowOff>
    </xdr:to>
    <xdr:sp macro="" textlink="">
      <xdr:nvSpPr>
        <xdr:cNvPr id="88" name="円/楕円 87"/>
        <xdr:cNvSpPr/>
      </xdr:nvSpPr>
      <xdr:spPr>
        <a:xfrm>
          <a:off x="1079500" y="543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64914</xdr:rowOff>
    </xdr:from>
    <xdr:ext cx="469744" cy="259045"/>
    <xdr:sp macro="" textlink="">
      <xdr:nvSpPr>
        <xdr:cNvPr id="89" name="テキスト ボックス 88"/>
        <xdr:cNvSpPr txBox="1"/>
      </xdr:nvSpPr>
      <xdr:spPr>
        <a:xfrm>
          <a:off x="895427" y="520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45,717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38544</xdr:rowOff>
    </xdr:from>
    <xdr:to>
      <xdr:col>6</xdr:col>
      <xdr:colOff>511175</xdr:colOff>
      <xdr:row>57</xdr:row>
      <xdr:rowOff>96624</xdr:rowOff>
    </xdr:to>
    <xdr:cxnSp macro="">
      <xdr:nvCxnSpPr>
        <xdr:cNvPr id="118" name="直線コネクタ 117"/>
        <xdr:cNvCxnSpPr/>
      </xdr:nvCxnSpPr>
      <xdr:spPr>
        <a:xfrm flipV="1">
          <a:off x="3797300" y="9811194"/>
          <a:ext cx="838200" cy="5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120654</xdr:rowOff>
    </xdr:from>
    <xdr:ext cx="534377" cy="259045"/>
    <xdr:sp macro="" textlink="">
      <xdr:nvSpPr>
        <xdr:cNvPr id="119" name="総務費平均値テキスト"/>
        <xdr:cNvSpPr txBox="1"/>
      </xdr:nvSpPr>
      <xdr:spPr>
        <a:xfrm>
          <a:off x="4686300" y="955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96624</xdr:rowOff>
    </xdr:from>
    <xdr:to>
      <xdr:col>5</xdr:col>
      <xdr:colOff>358775</xdr:colOff>
      <xdr:row>57</xdr:row>
      <xdr:rowOff>101455</xdr:rowOff>
    </xdr:to>
    <xdr:cxnSp macro="">
      <xdr:nvCxnSpPr>
        <xdr:cNvPr id="121" name="直線コネクタ 120"/>
        <xdr:cNvCxnSpPr/>
      </xdr:nvCxnSpPr>
      <xdr:spPr>
        <a:xfrm flipV="1">
          <a:off x="2908300" y="9869274"/>
          <a:ext cx="889000" cy="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45948</xdr:rowOff>
    </xdr:from>
    <xdr:ext cx="534377" cy="259045"/>
    <xdr:sp macro="" textlink="">
      <xdr:nvSpPr>
        <xdr:cNvPr id="123" name="テキスト ボックス 122"/>
        <xdr:cNvSpPr txBox="1"/>
      </xdr:nvSpPr>
      <xdr:spPr>
        <a:xfrm>
          <a:off x="3530111" y="9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101455</xdr:rowOff>
    </xdr:from>
    <xdr:to>
      <xdr:col>4</xdr:col>
      <xdr:colOff>155575</xdr:colOff>
      <xdr:row>57</xdr:row>
      <xdr:rowOff>101653</xdr:rowOff>
    </xdr:to>
    <xdr:cxnSp macro="">
      <xdr:nvCxnSpPr>
        <xdr:cNvPr id="124" name="直線コネクタ 123"/>
        <xdr:cNvCxnSpPr/>
      </xdr:nvCxnSpPr>
      <xdr:spPr>
        <a:xfrm flipV="1">
          <a:off x="2019300" y="9874105"/>
          <a:ext cx="889000" cy="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45544</xdr:rowOff>
    </xdr:from>
    <xdr:ext cx="534377" cy="259045"/>
    <xdr:sp macro="" textlink="">
      <xdr:nvSpPr>
        <xdr:cNvPr id="126" name="テキスト ボックス 125"/>
        <xdr:cNvSpPr txBox="1"/>
      </xdr:nvSpPr>
      <xdr:spPr>
        <a:xfrm>
          <a:off x="2641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101653</xdr:rowOff>
    </xdr:from>
    <xdr:to>
      <xdr:col>2</xdr:col>
      <xdr:colOff>638175</xdr:colOff>
      <xdr:row>57</xdr:row>
      <xdr:rowOff>113640</xdr:rowOff>
    </xdr:to>
    <xdr:cxnSp macro="">
      <xdr:nvCxnSpPr>
        <xdr:cNvPr id="127" name="直線コネクタ 126"/>
        <xdr:cNvCxnSpPr/>
      </xdr:nvCxnSpPr>
      <xdr:spPr>
        <a:xfrm flipV="1">
          <a:off x="1130300" y="9874303"/>
          <a:ext cx="889000" cy="1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33603</xdr:rowOff>
    </xdr:from>
    <xdr:ext cx="534377" cy="259045"/>
    <xdr:sp macro="" textlink="">
      <xdr:nvSpPr>
        <xdr:cNvPr id="129" name="テキスト ボックス 128"/>
        <xdr:cNvSpPr txBox="1"/>
      </xdr:nvSpPr>
      <xdr:spPr>
        <a:xfrm>
          <a:off x="1752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159194</xdr:rowOff>
    </xdr:from>
    <xdr:to>
      <xdr:col>6</xdr:col>
      <xdr:colOff>561975</xdr:colOff>
      <xdr:row>57</xdr:row>
      <xdr:rowOff>89344</xdr:rowOff>
    </xdr:to>
    <xdr:sp macro="" textlink="">
      <xdr:nvSpPr>
        <xdr:cNvPr id="137" name="円/楕円 136"/>
        <xdr:cNvSpPr/>
      </xdr:nvSpPr>
      <xdr:spPr>
        <a:xfrm>
          <a:off x="4584700" y="976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137621</xdr:rowOff>
    </xdr:from>
    <xdr:ext cx="534377" cy="259045"/>
    <xdr:sp macro="" textlink="">
      <xdr:nvSpPr>
        <xdr:cNvPr id="138" name="総務費該当値テキスト"/>
        <xdr:cNvSpPr txBox="1"/>
      </xdr:nvSpPr>
      <xdr:spPr>
        <a:xfrm>
          <a:off x="4686300" y="973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45,775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45824</xdr:rowOff>
    </xdr:from>
    <xdr:to>
      <xdr:col>5</xdr:col>
      <xdr:colOff>409575</xdr:colOff>
      <xdr:row>57</xdr:row>
      <xdr:rowOff>147424</xdr:rowOff>
    </xdr:to>
    <xdr:sp macro="" textlink="">
      <xdr:nvSpPr>
        <xdr:cNvPr id="139" name="円/楕円 138"/>
        <xdr:cNvSpPr/>
      </xdr:nvSpPr>
      <xdr:spPr>
        <a:xfrm>
          <a:off x="3746500" y="981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138551</xdr:rowOff>
    </xdr:from>
    <xdr:ext cx="534377" cy="259045"/>
    <xdr:sp macro="" textlink="">
      <xdr:nvSpPr>
        <xdr:cNvPr id="140" name="テキスト ボックス 139"/>
        <xdr:cNvSpPr txBox="1"/>
      </xdr:nvSpPr>
      <xdr:spPr>
        <a:xfrm>
          <a:off x="3530111" y="991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38,153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50655</xdr:rowOff>
    </xdr:from>
    <xdr:to>
      <xdr:col>4</xdr:col>
      <xdr:colOff>206375</xdr:colOff>
      <xdr:row>57</xdr:row>
      <xdr:rowOff>152255</xdr:rowOff>
    </xdr:to>
    <xdr:sp macro="" textlink="">
      <xdr:nvSpPr>
        <xdr:cNvPr id="141" name="円/楕円 140"/>
        <xdr:cNvSpPr/>
      </xdr:nvSpPr>
      <xdr:spPr>
        <a:xfrm>
          <a:off x="2857500" y="98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143382</xdr:rowOff>
    </xdr:from>
    <xdr:ext cx="534377" cy="259045"/>
    <xdr:sp macro="" textlink="">
      <xdr:nvSpPr>
        <xdr:cNvPr id="142" name="テキスト ボックス 141"/>
        <xdr:cNvSpPr txBox="1"/>
      </xdr:nvSpPr>
      <xdr:spPr>
        <a:xfrm>
          <a:off x="2641111" y="991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37,519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50853</xdr:rowOff>
    </xdr:from>
    <xdr:to>
      <xdr:col>3</xdr:col>
      <xdr:colOff>3175</xdr:colOff>
      <xdr:row>57</xdr:row>
      <xdr:rowOff>152453</xdr:rowOff>
    </xdr:to>
    <xdr:sp macro="" textlink="">
      <xdr:nvSpPr>
        <xdr:cNvPr id="143" name="円/楕円 142"/>
        <xdr:cNvSpPr/>
      </xdr:nvSpPr>
      <xdr:spPr>
        <a:xfrm>
          <a:off x="1968500" y="982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143580</xdr:rowOff>
    </xdr:from>
    <xdr:ext cx="534377" cy="259045"/>
    <xdr:sp macro="" textlink="">
      <xdr:nvSpPr>
        <xdr:cNvPr id="144" name="テキスト ボックス 143"/>
        <xdr:cNvSpPr txBox="1"/>
      </xdr:nvSpPr>
      <xdr:spPr>
        <a:xfrm>
          <a:off x="1752111" y="991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37,493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62840</xdr:rowOff>
    </xdr:from>
    <xdr:to>
      <xdr:col>1</xdr:col>
      <xdr:colOff>485775</xdr:colOff>
      <xdr:row>57</xdr:row>
      <xdr:rowOff>164440</xdr:rowOff>
    </xdr:to>
    <xdr:sp macro="" textlink="">
      <xdr:nvSpPr>
        <xdr:cNvPr id="145" name="円/楕円 144"/>
        <xdr:cNvSpPr/>
      </xdr:nvSpPr>
      <xdr:spPr>
        <a:xfrm>
          <a:off x="1079500" y="983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155567</xdr:rowOff>
    </xdr:from>
    <xdr:ext cx="534377" cy="259045"/>
    <xdr:sp macro="" textlink="">
      <xdr:nvSpPr>
        <xdr:cNvPr id="146" name="テキスト ボックス 145"/>
        <xdr:cNvSpPr txBox="1"/>
      </xdr:nvSpPr>
      <xdr:spPr>
        <a:xfrm>
          <a:off x="863111" y="992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35,920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144,081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53791</xdr:rowOff>
    </xdr:from>
    <xdr:to>
      <xdr:col>6</xdr:col>
      <xdr:colOff>511175</xdr:colOff>
      <xdr:row>77</xdr:row>
      <xdr:rowOff>50654</xdr:rowOff>
    </xdr:to>
    <xdr:cxnSp macro="">
      <xdr:nvCxnSpPr>
        <xdr:cNvPr id="178" name="直線コネクタ 177"/>
        <xdr:cNvCxnSpPr/>
      </xdr:nvCxnSpPr>
      <xdr:spPr>
        <a:xfrm flipV="1">
          <a:off x="3797300" y="13083991"/>
          <a:ext cx="838200" cy="16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21575</xdr:rowOff>
    </xdr:from>
    <xdr:ext cx="599010" cy="259045"/>
    <xdr:sp macro="" textlink="">
      <xdr:nvSpPr>
        <xdr:cNvPr id="179" name="民生費平均値テキスト"/>
        <xdr:cNvSpPr txBox="1"/>
      </xdr:nvSpPr>
      <xdr:spPr>
        <a:xfrm>
          <a:off x="4686300" y="13223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50654</xdr:rowOff>
    </xdr:from>
    <xdr:to>
      <xdr:col>5</xdr:col>
      <xdr:colOff>358775</xdr:colOff>
      <xdr:row>77</xdr:row>
      <xdr:rowOff>92348</xdr:rowOff>
    </xdr:to>
    <xdr:cxnSp macro="">
      <xdr:nvCxnSpPr>
        <xdr:cNvPr id="181" name="直線コネクタ 180"/>
        <xdr:cNvCxnSpPr/>
      </xdr:nvCxnSpPr>
      <xdr:spPr>
        <a:xfrm flipV="1">
          <a:off x="2908300" y="13252304"/>
          <a:ext cx="889000" cy="4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45186</xdr:rowOff>
    </xdr:from>
    <xdr:ext cx="599010" cy="259045"/>
    <xdr:sp macro="" textlink="">
      <xdr:nvSpPr>
        <xdr:cNvPr id="183" name="テキスト ボックス 182"/>
        <xdr:cNvSpPr txBox="1"/>
      </xdr:nvSpPr>
      <xdr:spPr>
        <a:xfrm>
          <a:off x="3497794"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92348</xdr:rowOff>
    </xdr:from>
    <xdr:to>
      <xdr:col>4</xdr:col>
      <xdr:colOff>155575</xdr:colOff>
      <xdr:row>77</xdr:row>
      <xdr:rowOff>136151</xdr:rowOff>
    </xdr:to>
    <xdr:cxnSp macro="">
      <xdr:nvCxnSpPr>
        <xdr:cNvPr id="184" name="直線コネクタ 183"/>
        <xdr:cNvCxnSpPr/>
      </xdr:nvCxnSpPr>
      <xdr:spPr>
        <a:xfrm flipV="1">
          <a:off x="2019300" y="13293998"/>
          <a:ext cx="889000" cy="4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75534</xdr:rowOff>
    </xdr:from>
    <xdr:ext cx="599010" cy="259045"/>
    <xdr:sp macro="" textlink="">
      <xdr:nvSpPr>
        <xdr:cNvPr id="186" name="テキスト ボックス 185"/>
        <xdr:cNvSpPr txBox="1"/>
      </xdr:nvSpPr>
      <xdr:spPr>
        <a:xfrm>
          <a:off x="2608794"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136151</xdr:rowOff>
    </xdr:from>
    <xdr:to>
      <xdr:col>2</xdr:col>
      <xdr:colOff>638175</xdr:colOff>
      <xdr:row>78</xdr:row>
      <xdr:rowOff>47248</xdr:rowOff>
    </xdr:to>
    <xdr:cxnSp macro="">
      <xdr:nvCxnSpPr>
        <xdr:cNvPr id="187" name="直線コネクタ 186"/>
        <xdr:cNvCxnSpPr/>
      </xdr:nvCxnSpPr>
      <xdr:spPr>
        <a:xfrm flipV="1">
          <a:off x="1130300" y="13337801"/>
          <a:ext cx="889000" cy="8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125641</xdr:rowOff>
    </xdr:from>
    <xdr:ext cx="599010" cy="259045"/>
    <xdr:sp macro="" textlink="">
      <xdr:nvSpPr>
        <xdr:cNvPr id="189" name="テキスト ボックス 188"/>
        <xdr:cNvSpPr txBox="1"/>
      </xdr:nvSpPr>
      <xdr:spPr>
        <a:xfrm>
          <a:off x="1719794" y="1349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147173</xdr:rowOff>
    </xdr:from>
    <xdr:ext cx="599010" cy="259045"/>
    <xdr:sp macro="" textlink="">
      <xdr:nvSpPr>
        <xdr:cNvPr id="191" name="テキスト ボックス 190"/>
        <xdr:cNvSpPr txBox="1"/>
      </xdr:nvSpPr>
      <xdr:spPr>
        <a:xfrm>
          <a:off x="830794" y="1352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2991</xdr:rowOff>
    </xdr:from>
    <xdr:to>
      <xdr:col>6</xdr:col>
      <xdr:colOff>561975</xdr:colOff>
      <xdr:row>76</xdr:row>
      <xdr:rowOff>104591</xdr:rowOff>
    </xdr:to>
    <xdr:sp macro="" textlink="">
      <xdr:nvSpPr>
        <xdr:cNvPr id="197" name="円/楕円 196"/>
        <xdr:cNvSpPr/>
      </xdr:nvSpPr>
      <xdr:spPr>
        <a:xfrm>
          <a:off x="4584700" y="1303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25867</xdr:rowOff>
    </xdr:from>
    <xdr:ext cx="599010" cy="259045"/>
    <xdr:sp macro="" textlink="">
      <xdr:nvSpPr>
        <xdr:cNvPr id="198" name="民生費該当値テキスト"/>
        <xdr:cNvSpPr txBox="1"/>
      </xdr:nvSpPr>
      <xdr:spPr>
        <a:xfrm>
          <a:off x="4686300" y="12884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141,392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171304</xdr:rowOff>
    </xdr:from>
    <xdr:to>
      <xdr:col>5</xdr:col>
      <xdr:colOff>409575</xdr:colOff>
      <xdr:row>77</xdr:row>
      <xdr:rowOff>101454</xdr:rowOff>
    </xdr:to>
    <xdr:sp macro="" textlink="">
      <xdr:nvSpPr>
        <xdr:cNvPr id="199" name="円/楕円 198"/>
        <xdr:cNvSpPr/>
      </xdr:nvSpPr>
      <xdr:spPr>
        <a:xfrm>
          <a:off x="3746500" y="1320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117981</xdr:rowOff>
    </xdr:from>
    <xdr:ext cx="599010" cy="259045"/>
    <xdr:sp macro="" textlink="">
      <xdr:nvSpPr>
        <xdr:cNvPr id="200" name="テキスト ボックス 199"/>
        <xdr:cNvSpPr txBox="1"/>
      </xdr:nvSpPr>
      <xdr:spPr>
        <a:xfrm>
          <a:off x="3497794" y="12976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125,930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41548</xdr:rowOff>
    </xdr:from>
    <xdr:to>
      <xdr:col>4</xdr:col>
      <xdr:colOff>206375</xdr:colOff>
      <xdr:row>77</xdr:row>
      <xdr:rowOff>143148</xdr:rowOff>
    </xdr:to>
    <xdr:sp macro="" textlink="">
      <xdr:nvSpPr>
        <xdr:cNvPr id="201" name="円/楕円 200"/>
        <xdr:cNvSpPr/>
      </xdr:nvSpPr>
      <xdr:spPr>
        <a:xfrm>
          <a:off x="2857500" y="1324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159675</xdr:rowOff>
    </xdr:from>
    <xdr:ext cx="599010" cy="259045"/>
    <xdr:sp macro="" textlink="">
      <xdr:nvSpPr>
        <xdr:cNvPr id="202" name="テキスト ボックス 201"/>
        <xdr:cNvSpPr txBox="1"/>
      </xdr:nvSpPr>
      <xdr:spPr>
        <a:xfrm>
          <a:off x="2608794" y="1301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122,100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85351</xdr:rowOff>
    </xdr:from>
    <xdr:to>
      <xdr:col>3</xdr:col>
      <xdr:colOff>3175</xdr:colOff>
      <xdr:row>78</xdr:row>
      <xdr:rowOff>15501</xdr:rowOff>
    </xdr:to>
    <xdr:sp macro="" textlink="">
      <xdr:nvSpPr>
        <xdr:cNvPr id="203" name="円/楕円 202"/>
        <xdr:cNvSpPr/>
      </xdr:nvSpPr>
      <xdr:spPr>
        <a:xfrm>
          <a:off x="1968500" y="1328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32028</xdr:rowOff>
    </xdr:from>
    <xdr:ext cx="599010" cy="259045"/>
    <xdr:sp macro="" textlink="">
      <xdr:nvSpPr>
        <xdr:cNvPr id="204" name="テキスト ボックス 203"/>
        <xdr:cNvSpPr txBox="1"/>
      </xdr:nvSpPr>
      <xdr:spPr>
        <a:xfrm>
          <a:off x="1719794" y="13062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118,076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167898</xdr:rowOff>
    </xdr:from>
    <xdr:to>
      <xdr:col>1</xdr:col>
      <xdr:colOff>485775</xdr:colOff>
      <xdr:row>78</xdr:row>
      <xdr:rowOff>98048</xdr:rowOff>
    </xdr:to>
    <xdr:sp macro="" textlink="">
      <xdr:nvSpPr>
        <xdr:cNvPr id="205" name="円/楕円 204"/>
        <xdr:cNvSpPr/>
      </xdr:nvSpPr>
      <xdr:spPr>
        <a:xfrm>
          <a:off x="1079500" y="1336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114575</xdr:rowOff>
    </xdr:from>
    <xdr:ext cx="599010" cy="259045"/>
    <xdr:sp macro="" textlink="">
      <xdr:nvSpPr>
        <xdr:cNvPr id="206" name="テキスト ボックス 205"/>
        <xdr:cNvSpPr txBox="1"/>
      </xdr:nvSpPr>
      <xdr:spPr>
        <a:xfrm>
          <a:off x="830794" y="13144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95413</xdr:rowOff>
    </xdr:from>
    <xdr:to>
      <xdr:col>6</xdr:col>
      <xdr:colOff>511175</xdr:colOff>
      <xdr:row>98</xdr:row>
      <xdr:rowOff>104229</xdr:rowOff>
    </xdr:to>
    <xdr:cxnSp macro="">
      <xdr:nvCxnSpPr>
        <xdr:cNvPr id="235" name="直線コネクタ 234"/>
        <xdr:cNvCxnSpPr/>
      </xdr:nvCxnSpPr>
      <xdr:spPr>
        <a:xfrm flipV="1">
          <a:off x="3797300" y="16897513"/>
          <a:ext cx="838200" cy="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6" name="衛生費平均値テキスト"/>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104229</xdr:rowOff>
    </xdr:from>
    <xdr:to>
      <xdr:col>5</xdr:col>
      <xdr:colOff>358775</xdr:colOff>
      <xdr:row>98</xdr:row>
      <xdr:rowOff>109506</xdr:rowOff>
    </xdr:to>
    <xdr:cxnSp macro="">
      <xdr:nvCxnSpPr>
        <xdr:cNvPr id="238" name="直線コネクタ 237"/>
        <xdr:cNvCxnSpPr/>
      </xdr:nvCxnSpPr>
      <xdr:spPr>
        <a:xfrm flipV="1">
          <a:off x="2908300" y="16906329"/>
          <a:ext cx="889000" cy="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158618</xdr:rowOff>
    </xdr:from>
    <xdr:ext cx="534377" cy="259045"/>
    <xdr:sp macro="" textlink="">
      <xdr:nvSpPr>
        <xdr:cNvPr id="240" name="テキスト ボックス 239"/>
        <xdr:cNvSpPr txBox="1"/>
      </xdr:nvSpPr>
      <xdr:spPr>
        <a:xfrm>
          <a:off x="3530111" y="1661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109506</xdr:rowOff>
    </xdr:from>
    <xdr:to>
      <xdr:col>4</xdr:col>
      <xdr:colOff>155575</xdr:colOff>
      <xdr:row>98</xdr:row>
      <xdr:rowOff>109860</xdr:rowOff>
    </xdr:to>
    <xdr:cxnSp macro="">
      <xdr:nvCxnSpPr>
        <xdr:cNvPr id="241" name="直線コネクタ 240"/>
        <xdr:cNvCxnSpPr/>
      </xdr:nvCxnSpPr>
      <xdr:spPr>
        <a:xfrm flipV="1">
          <a:off x="2019300" y="16911606"/>
          <a:ext cx="889000" cy="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156247</xdr:rowOff>
    </xdr:from>
    <xdr:ext cx="534377" cy="259045"/>
    <xdr:sp macro="" textlink="">
      <xdr:nvSpPr>
        <xdr:cNvPr id="243" name="テキスト ボックス 242"/>
        <xdr:cNvSpPr txBox="1"/>
      </xdr:nvSpPr>
      <xdr:spPr>
        <a:xfrm>
          <a:off x="2641111" y="166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109860</xdr:rowOff>
    </xdr:from>
    <xdr:to>
      <xdr:col>2</xdr:col>
      <xdr:colOff>638175</xdr:colOff>
      <xdr:row>98</xdr:row>
      <xdr:rowOff>110908</xdr:rowOff>
    </xdr:to>
    <xdr:cxnSp macro="">
      <xdr:nvCxnSpPr>
        <xdr:cNvPr id="244" name="直線コネクタ 243"/>
        <xdr:cNvCxnSpPr/>
      </xdr:nvCxnSpPr>
      <xdr:spPr>
        <a:xfrm flipV="1">
          <a:off x="1130300" y="16911960"/>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160957</xdr:rowOff>
    </xdr:from>
    <xdr:ext cx="534377" cy="259045"/>
    <xdr:sp macro="" textlink="">
      <xdr:nvSpPr>
        <xdr:cNvPr id="246" name="テキスト ボックス 245"/>
        <xdr:cNvSpPr txBox="1"/>
      </xdr:nvSpPr>
      <xdr:spPr>
        <a:xfrm>
          <a:off x="1752111" y="1662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159166</xdr:rowOff>
    </xdr:from>
    <xdr:ext cx="534377" cy="259045"/>
    <xdr:sp macro="" textlink="">
      <xdr:nvSpPr>
        <xdr:cNvPr id="248" name="テキスト ボックス 247"/>
        <xdr:cNvSpPr txBox="1"/>
      </xdr:nvSpPr>
      <xdr:spPr>
        <a:xfrm>
          <a:off x="863111" y="166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44613</xdr:rowOff>
    </xdr:from>
    <xdr:to>
      <xdr:col>6</xdr:col>
      <xdr:colOff>561975</xdr:colOff>
      <xdr:row>98</xdr:row>
      <xdr:rowOff>146213</xdr:rowOff>
    </xdr:to>
    <xdr:sp macro="" textlink="">
      <xdr:nvSpPr>
        <xdr:cNvPr id="254" name="円/楕円 253"/>
        <xdr:cNvSpPr/>
      </xdr:nvSpPr>
      <xdr:spPr>
        <a:xfrm>
          <a:off x="4584700" y="1684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1502</xdr:rowOff>
    </xdr:from>
    <xdr:ext cx="534377" cy="259045"/>
    <xdr:sp macro="" textlink="">
      <xdr:nvSpPr>
        <xdr:cNvPr id="255" name="衛生費該当値テキスト"/>
        <xdr:cNvSpPr txBox="1"/>
      </xdr:nvSpPr>
      <xdr:spPr>
        <a:xfrm>
          <a:off x="4686300" y="1680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31,624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53429</xdr:rowOff>
    </xdr:from>
    <xdr:to>
      <xdr:col>5</xdr:col>
      <xdr:colOff>409575</xdr:colOff>
      <xdr:row>98</xdr:row>
      <xdr:rowOff>155029</xdr:rowOff>
    </xdr:to>
    <xdr:sp macro="" textlink="">
      <xdr:nvSpPr>
        <xdr:cNvPr id="256" name="円/楕円 255"/>
        <xdr:cNvSpPr/>
      </xdr:nvSpPr>
      <xdr:spPr>
        <a:xfrm>
          <a:off x="3746500" y="1685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146156</xdr:rowOff>
    </xdr:from>
    <xdr:ext cx="534377" cy="259045"/>
    <xdr:sp macro="" textlink="">
      <xdr:nvSpPr>
        <xdr:cNvPr id="257" name="テキスト ボックス 256"/>
        <xdr:cNvSpPr txBox="1"/>
      </xdr:nvSpPr>
      <xdr:spPr>
        <a:xfrm>
          <a:off x="3530111" y="1694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29,310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58706</xdr:rowOff>
    </xdr:from>
    <xdr:to>
      <xdr:col>4</xdr:col>
      <xdr:colOff>206375</xdr:colOff>
      <xdr:row>98</xdr:row>
      <xdr:rowOff>160306</xdr:rowOff>
    </xdr:to>
    <xdr:sp macro="" textlink="">
      <xdr:nvSpPr>
        <xdr:cNvPr id="258" name="円/楕円 257"/>
        <xdr:cNvSpPr/>
      </xdr:nvSpPr>
      <xdr:spPr>
        <a:xfrm>
          <a:off x="2857500" y="1686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151433</xdr:rowOff>
    </xdr:from>
    <xdr:ext cx="534377" cy="259045"/>
    <xdr:sp macro="" textlink="">
      <xdr:nvSpPr>
        <xdr:cNvPr id="259" name="テキスト ボックス 258"/>
        <xdr:cNvSpPr txBox="1"/>
      </xdr:nvSpPr>
      <xdr:spPr>
        <a:xfrm>
          <a:off x="2641111" y="1695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27,925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59060</xdr:rowOff>
    </xdr:from>
    <xdr:to>
      <xdr:col>3</xdr:col>
      <xdr:colOff>3175</xdr:colOff>
      <xdr:row>98</xdr:row>
      <xdr:rowOff>160660</xdr:rowOff>
    </xdr:to>
    <xdr:sp macro="" textlink="">
      <xdr:nvSpPr>
        <xdr:cNvPr id="260" name="円/楕円 259"/>
        <xdr:cNvSpPr/>
      </xdr:nvSpPr>
      <xdr:spPr>
        <a:xfrm>
          <a:off x="1968500" y="1686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151787</xdr:rowOff>
    </xdr:from>
    <xdr:ext cx="534377" cy="259045"/>
    <xdr:sp macro="" textlink="">
      <xdr:nvSpPr>
        <xdr:cNvPr id="261" name="テキスト ボックス 260"/>
        <xdr:cNvSpPr txBox="1"/>
      </xdr:nvSpPr>
      <xdr:spPr>
        <a:xfrm>
          <a:off x="1752111" y="1695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27,832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60108</xdr:rowOff>
    </xdr:from>
    <xdr:to>
      <xdr:col>1</xdr:col>
      <xdr:colOff>485775</xdr:colOff>
      <xdr:row>98</xdr:row>
      <xdr:rowOff>161708</xdr:rowOff>
    </xdr:to>
    <xdr:sp macro="" textlink="">
      <xdr:nvSpPr>
        <xdr:cNvPr id="262" name="円/楕円 261"/>
        <xdr:cNvSpPr/>
      </xdr:nvSpPr>
      <xdr:spPr>
        <a:xfrm>
          <a:off x="1079500" y="1686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152835</xdr:rowOff>
    </xdr:from>
    <xdr:ext cx="534377" cy="259045"/>
    <xdr:sp macro="" textlink="">
      <xdr:nvSpPr>
        <xdr:cNvPr id="263" name="テキスト ボックス 262"/>
        <xdr:cNvSpPr txBox="1"/>
      </xdr:nvSpPr>
      <xdr:spPr>
        <a:xfrm>
          <a:off x="863111" y="1695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52070</xdr:rowOff>
    </xdr:from>
    <xdr:to>
      <xdr:col>15</xdr:col>
      <xdr:colOff>180975</xdr:colOff>
      <xdr:row>38</xdr:row>
      <xdr:rowOff>53975</xdr:rowOff>
    </xdr:to>
    <xdr:cxnSp macro="">
      <xdr:nvCxnSpPr>
        <xdr:cNvPr id="292" name="直線コネクタ 291"/>
        <xdr:cNvCxnSpPr/>
      </xdr:nvCxnSpPr>
      <xdr:spPr>
        <a:xfrm>
          <a:off x="9639300" y="656717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8526</xdr:rowOff>
    </xdr:from>
    <xdr:ext cx="378565" cy="259045"/>
    <xdr:sp macro="" textlink="">
      <xdr:nvSpPr>
        <xdr:cNvPr id="293" name="労働費平均値テキスト"/>
        <xdr:cNvSpPr txBox="1"/>
      </xdr:nvSpPr>
      <xdr:spPr>
        <a:xfrm>
          <a:off x="10528300" y="6352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37592</xdr:rowOff>
    </xdr:from>
    <xdr:to>
      <xdr:col>14</xdr:col>
      <xdr:colOff>28575</xdr:colOff>
      <xdr:row>38</xdr:row>
      <xdr:rowOff>52070</xdr:rowOff>
    </xdr:to>
    <xdr:cxnSp macro="">
      <xdr:nvCxnSpPr>
        <xdr:cNvPr id="295" name="直線コネクタ 294"/>
        <xdr:cNvCxnSpPr/>
      </xdr:nvCxnSpPr>
      <xdr:spPr>
        <a:xfrm>
          <a:off x="8750300" y="6381242"/>
          <a:ext cx="889000" cy="18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64533</xdr:rowOff>
    </xdr:from>
    <xdr:ext cx="378565" cy="259045"/>
    <xdr:sp macro="" textlink="">
      <xdr:nvSpPr>
        <xdr:cNvPr id="297" name="テキスト ボックス 296"/>
        <xdr:cNvSpPr txBox="1"/>
      </xdr:nvSpPr>
      <xdr:spPr>
        <a:xfrm>
          <a:off x="9450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47498</xdr:rowOff>
    </xdr:from>
    <xdr:to>
      <xdr:col>12</xdr:col>
      <xdr:colOff>511175</xdr:colOff>
      <xdr:row>37</xdr:row>
      <xdr:rowOff>37592</xdr:rowOff>
    </xdr:to>
    <xdr:cxnSp macro="">
      <xdr:nvCxnSpPr>
        <xdr:cNvPr id="298" name="直線コネクタ 297"/>
        <xdr:cNvCxnSpPr/>
      </xdr:nvCxnSpPr>
      <xdr:spPr>
        <a:xfrm>
          <a:off x="7861300" y="6219698"/>
          <a:ext cx="889000" cy="16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300" name="テキスト ボックス 299"/>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164465</xdr:rowOff>
    </xdr:from>
    <xdr:to>
      <xdr:col>11</xdr:col>
      <xdr:colOff>307975</xdr:colOff>
      <xdr:row>36</xdr:row>
      <xdr:rowOff>47498</xdr:rowOff>
    </xdr:to>
    <xdr:cxnSp macro="">
      <xdr:nvCxnSpPr>
        <xdr:cNvPr id="301" name="直線コネクタ 300"/>
        <xdr:cNvCxnSpPr/>
      </xdr:nvCxnSpPr>
      <xdr:spPr>
        <a:xfrm>
          <a:off x="6972300" y="5993765"/>
          <a:ext cx="889000" cy="22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133240</xdr:rowOff>
    </xdr:from>
    <xdr:ext cx="469744" cy="259045"/>
    <xdr:sp macro="" textlink="">
      <xdr:nvSpPr>
        <xdr:cNvPr id="303" name="テキスト ボックス 302"/>
        <xdr:cNvSpPr txBox="1"/>
      </xdr:nvSpPr>
      <xdr:spPr>
        <a:xfrm>
          <a:off x="7626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30370</xdr:rowOff>
    </xdr:from>
    <xdr:ext cx="469744" cy="259045"/>
    <xdr:sp macro="" textlink="">
      <xdr:nvSpPr>
        <xdr:cNvPr id="305" name="テキスト ボックス 304"/>
        <xdr:cNvSpPr txBox="1"/>
      </xdr:nvSpPr>
      <xdr:spPr>
        <a:xfrm>
          <a:off x="6737427" y="620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3175</xdr:rowOff>
    </xdr:from>
    <xdr:to>
      <xdr:col>15</xdr:col>
      <xdr:colOff>231775</xdr:colOff>
      <xdr:row>38</xdr:row>
      <xdr:rowOff>104775</xdr:rowOff>
    </xdr:to>
    <xdr:sp macro="" textlink="">
      <xdr:nvSpPr>
        <xdr:cNvPr id="311" name="円/楕円 310"/>
        <xdr:cNvSpPr/>
      </xdr:nvSpPr>
      <xdr:spPr>
        <a:xfrm>
          <a:off x="104267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153052</xdr:rowOff>
    </xdr:from>
    <xdr:ext cx="378565" cy="259045"/>
    <xdr:sp macro="" textlink="">
      <xdr:nvSpPr>
        <xdr:cNvPr id="312" name="労働費該当値テキスト"/>
        <xdr:cNvSpPr txBox="1"/>
      </xdr:nvSpPr>
      <xdr:spPr>
        <a:xfrm>
          <a:off x="10528300" y="6496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1270</xdr:rowOff>
    </xdr:from>
    <xdr:to>
      <xdr:col>14</xdr:col>
      <xdr:colOff>79375</xdr:colOff>
      <xdr:row>38</xdr:row>
      <xdr:rowOff>102870</xdr:rowOff>
    </xdr:to>
    <xdr:sp macro="" textlink="">
      <xdr:nvSpPr>
        <xdr:cNvPr id="313" name="円/楕円 312"/>
        <xdr:cNvSpPr/>
      </xdr:nvSpPr>
      <xdr:spPr>
        <a:xfrm>
          <a:off x="9588500" y="651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93997</xdr:rowOff>
    </xdr:from>
    <xdr:ext cx="378565" cy="259045"/>
    <xdr:sp macro="" textlink="">
      <xdr:nvSpPr>
        <xdr:cNvPr id="314" name="テキスト ボックス 313"/>
        <xdr:cNvSpPr txBox="1"/>
      </xdr:nvSpPr>
      <xdr:spPr>
        <a:xfrm>
          <a:off x="9450017" y="6609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158242</xdr:rowOff>
    </xdr:from>
    <xdr:to>
      <xdr:col>12</xdr:col>
      <xdr:colOff>561975</xdr:colOff>
      <xdr:row>37</xdr:row>
      <xdr:rowOff>88392</xdr:rowOff>
    </xdr:to>
    <xdr:sp macro="" textlink="">
      <xdr:nvSpPr>
        <xdr:cNvPr id="315" name="円/楕円 314"/>
        <xdr:cNvSpPr/>
      </xdr:nvSpPr>
      <xdr:spPr>
        <a:xfrm>
          <a:off x="8699500" y="633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79519</xdr:rowOff>
    </xdr:from>
    <xdr:ext cx="378565" cy="259045"/>
    <xdr:sp macro="" textlink="">
      <xdr:nvSpPr>
        <xdr:cNvPr id="316" name="テキスト ボックス 315"/>
        <xdr:cNvSpPr txBox="1"/>
      </xdr:nvSpPr>
      <xdr:spPr>
        <a:xfrm>
          <a:off x="8561017" y="6423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168148</xdr:rowOff>
    </xdr:from>
    <xdr:to>
      <xdr:col>11</xdr:col>
      <xdr:colOff>358775</xdr:colOff>
      <xdr:row>36</xdr:row>
      <xdr:rowOff>98298</xdr:rowOff>
    </xdr:to>
    <xdr:sp macro="" textlink="">
      <xdr:nvSpPr>
        <xdr:cNvPr id="317" name="円/楕円 316"/>
        <xdr:cNvSpPr/>
      </xdr:nvSpPr>
      <xdr:spPr>
        <a:xfrm>
          <a:off x="7810500" y="616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114825</xdr:rowOff>
    </xdr:from>
    <xdr:ext cx="469744" cy="259045"/>
    <xdr:sp macro="" textlink="">
      <xdr:nvSpPr>
        <xdr:cNvPr id="318" name="テキスト ボックス 317"/>
        <xdr:cNvSpPr txBox="1"/>
      </xdr:nvSpPr>
      <xdr:spPr>
        <a:xfrm>
          <a:off x="7626427" y="594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113665</xdr:rowOff>
    </xdr:from>
    <xdr:to>
      <xdr:col>10</xdr:col>
      <xdr:colOff>155575</xdr:colOff>
      <xdr:row>35</xdr:row>
      <xdr:rowOff>43815</xdr:rowOff>
    </xdr:to>
    <xdr:sp macro="" textlink="">
      <xdr:nvSpPr>
        <xdr:cNvPr id="319" name="円/楕円 318"/>
        <xdr:cNvSpPr/>
      </xdr:nvSpPr>
      <xdr:spPr>
        <a:xfrm>
          <a:off x="6921500" y="594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60342</xdr:rowOff>
    </xdr:from>
    <xdr:ext cx="469744" cy="259045"/>
    <xdr:sp macro="" textlink="">
      <xdr:nvSpPr>
        <xdr:cNvPr id="320" name="テキスト ボックス 319"/>
        <xdr:cNvSpPr txBox="1"/>
      </xdr:nvSpPr>
      <xdr:spPr>
        <a:xfrm>
          <a:off x="6737427" y="571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13,949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126365</xdr:rowOff>
    </xdr:from>
    <xdr:to>
      <xdr:col>15</xdr:col>
      <xdr:colOff>180975</xdr:colOff>
      <xdr:row>58</xdr:row>
      <xdr:rowOff>153740</xdr:rowOff>
    </xdr:to>
    <xdr:cxnSp macro="">
      <xdr:nvCxnSpPr>
        <xdr:cNvPr id="349" name="直線コネクタ 348"/>
        <xdr:cNvCxnSpPr/>
      </xdr:nvCxnSpPr>
      <xdr:spPr>
        <a:xfrm>
          <a:off x="9639300" y="10070465"/>
          <a:ext cx="838200" cy="2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155897</xdr:rowOff>
    </xdr:from>
    <xdr:ext cx="534377" cy="259045"/>
    <xdr:sp macro="" textlink="">
      <xdr:nvSpPr>
        <xdr:cNvPr id="350" name="農林水産業費平均値テキスト"/>
        <xdr:cNvSpPr txBox="1"/>
      </xdr:nvSpPr>
      <xdr:spPr>
        <a:xfrm>
          <a:off x="10528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126365</xdr:rowOff>
    </xdr:from>
    <xdr:to>
      <xdr:col>14</xdr:col>
      <xdr:colOff>28575</xdr:colOff>
      <xdr:row>58</xdr:row>
      <xdr:rowOff>159950</xdr:rowOff>
    </xdr:to>
    <xdr:cxnSp macro="">
      <xdr:nvCxnSpPr>
        <xdr:cNvPr id="352" name="直線コネクタ 351"/>
        <xdr:cNvCxnSpPr/>
      </xdr:nvCxnSpPr>
      <xdr:spPr>
        <a:xfrm flipV="1">
          <a:off x="8750300" y="10070465"/>
          <a:ext cx="889000" cy="3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106728</xdr:rowOff>
    </xdr:from>
    <xdr:ext cx="469744" cy="259045"/>
    <xdr:sp macro="" textlink="">
      <xdr:nvSpPr>
        <xdr:cNvPr id="354" name="テキスト ボックス 353"/>
        <xdr:cNvSpPr txBox="1"/>
      </xdr:nvSpPr>
      <xdr:spPr>
        <a:xfrm>
          <a:off x="9404427" y="97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146291</xdr:rowOff>
    </xdr:from>
    <xdr:to>
      <xdr:col>12</xdr:col>
      <xdr:colOff>511175</xdr:colOff>
      <xdr:row>58</xdr:row>
      <xdr:rowOff>159950</xdr:rowOff>
    </xdr:to>
    <xdr:cxnSp macro="">
      <xdr:nvCxnSpPr>
        <xdr:cNvPr id="355" name="直線コネクタ 354"/>
        <xdr:cNvCxnSpPr/>
      </xdr:nvCxnSpPr>
      <xdr:spPr>
        <a:xfrm>
          <a:off x="7861300" y="10090391"/>
          <a:ext cx="889000" cy="1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7" name="テキスト ボックス 356"/>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146291</xdr:rowOff>
    </xdr:from>
    <xdr:to>
      <xdr:col>11</xdr:col>
      <xdr:colOff>307975</xdr:colOff>
      <xdr:row>58</xdr:row>
      <xdr:rowOff>167856</xdr:rowOff>
    </xdr:to>
    <xdr:cxnSp macro="">
      <xdr:nvCxnSpPr>
        <xdr:cNvPr id="358" name="直線コネクタ 357"/>
        <xdr:cNvCxnSpPr/>
      </xdr:nvCxnSpPr>
      <xdr:spPr>
        <a:xfrm flipV="1">
          <a:off x="6972300" y="10090391"/>
          <a:ext cx="889000" cy="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0" name="テキスト ボックス 359"/>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2" name="テキスト ボックス 361"/>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102940</xdr:rowOff>
    </xdr:from>
    <xdr:to>
      <xdr:col>15</xdr:col>
      <xdr:colOff>231775</xdr:colOff>
      <xdr:row>59</xdr:row>
      <xdr:rowOff>33090</xdr:rowOff>
    </xdr:to>
    <xdr:sp macro="" textlink="">
      <xdr:nvSpPr>
        <xdr:cNvPr id="368" name="円/楕円 367"/>
        <xdr:cNvSpPr/>
      </xdr:nvSpPr>
      <xdr:spPr>
        <a:xfrm>
          <a:off x="10426700" y="1004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17867</xdr:rowOff>
    </xdr:from>
    <xdr:ext cx="469744" cy="259045"/>
    <xdr:sp macro="" textlink="">
      <xdr:nvSpPr>
        <xdr:cNvPr id="369" name="農林水産業費該当値テキスト"/>
        <xdr:cNvSpPr txBox="1"/>
      </xdr:nvSpPr>
      <xdr:spPr>
        <a:xfrm>
          <a:off x="10528300" y="996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75565</xdr:rowOff>
    </xdr:from>
    <xdr:to>
      <xdr:col>14</xdr:col>
      <xdr:colOff>79375</xdr:colOff>
      <xdr:row>59</xdr:row>
      <xdr:rowOff>5715</xdr:rowOff>
    </xdr:to>
    <xdr:sp macro="" textlink="">
      <xdr:nvSpPr>
        <xdr:cNvPr id="370" name="円/楕円 369"/>
        <xdr:cNvSpPr/>
      </xdr:nvSpPr>
      <xdr:spPr>
        <a:xfrm>
          <a:off x="9588500" y="1001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168292</xdr:rowOff>
    </xdr:from>
    <xdr:ext cx="469744" cy="259045"/>
    <xdr:sp macro="" textlink="">
      <xdr:nvSpPr>
        <xdr:cNvPr id="371" name="テキスト ボックス 370"/>
        <xdr:cNvSpPr txBox="1"/>
      </xdr:nvSpPr>
      <xdr:spPr>
        <a:xfrm>
          <a:off x="9404427" y="1011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109150</xdr:rowOff>
    </xdr:from>
    <xdr:to>
      <xdr:col>12</xdr:col>
      <xdr:colOff>561975</xdr:colOff>
      <xdr:row>59</xdr:row>
      <xdr:rowOff>39300</xdr:rowOff>
    </xdr:to>
    <xdr:sp macro="" textlink="">
      <xdr:nvSpPr>
        <xdr:cNvPr id="372" name="円/楕円 371"/>
        <xdr:cNvSpPr/>
      </xdr:nvSpPr>
      <xdr:spPr>
        <a:xfrm>
          <a:off x="8699500" y="1005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30427</xdr:rowOff>
    </xdr:from>
    <xdr:ext cx="469744" cy="259045"/>
    <xdr:sp macro="" textlink="">
      <xdr:nvSpPr>
        <xdr:cNvPr id="373" name="テキスト ボックス 372"/>
        <xdr:cNvSpPr txBox="1"/>
      </xdr:nvSpPr>
      <xdr:spPr>
        <a:xfrm>
          <a:off x="8515427" y="1014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95491</xdr:rowOff>
    </xdr:from>
    <xdr:to>
      <xdr:col>11</xdr:col>
      <xdr:colOff>358775</xdr:colOff>
      <xdr:row>59</xdr:row>
      <xdr:rowOff>25641</xdr:rowOff>
    </xdr:to>
    <xdr:sp macro="" textlink="">
      <xdr:nvSpPr>
        <xdr:cNvPr id="374" name="円/楕円 373"/>
        <xdr:cNvSpPr/>
      </xdr:nvSpPr>
      <xdr:spPr>
        <a:xfrm>
          <a:off x="7810500" y="1003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16768</xdr:rowOff>
    </xdr:from>
    <xdr:ext cx="469744" cy="259045"/>
    <xdr:sp macro="" textlink="">
      <xdr:nvSpPr>
        <xdr:cNvPr id="375" name="テキスト ボックス 374"/>
        <xdr:cNvSpPr txBox="1"/>
      </xdr:nvSpPr>
      <xdr:spPr>
        <a:xfrm>
          <a:off x="7626427" y="1013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117056</xdr:rowOff>
    </xdr:from>
    <xdr:to>
      <xdr:col>10</xdr:col>
      <xdr:colOff>155575</xdr:colOff>
      <xdr:row>59</xdr:row>
      <xdr:rowOff>47206</xdr:rowOff>
    </xdr:to>
    <xdr:sp macro="" textlink="">
      <xdr:nvSpPr>
        <xdr:cNvPr id="376" name="円/楕円 375"/>
        <xdr:cNvSpPr/>
      </xdr:nvSpPr>
      <xdr:spPr>
        <a:xfrm>
          <a:off x="6921500" y="1006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38333</xdr:rowOff>
    </xdr:from>
    <xdr:ext cx="469744" cy="259045"/>
    <xdr:sp macro="" textlink="">
      <xdr:nvSpPr>
        <xdr:cNvPr id="377" name="テキスト ボックス 376"/>
        <xdr:cNvSpPr txBox="1"/>
      </xdr:nvSpPr>
      <xdr:spPr>
        <a:xfrm>
          <a:off x="6737427" y="1015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165760</xdr:rowOff>
    </xdr:from>
    <xdr:to>
      <xdr:col>15</xdr:col>
      <xdr:colOff>180975</xdr:colOff>
      <xdr:row>78</xdr:row>
      <xdr:rowOff>64643</xdr:rowOff>
    </xdr:to>
    <xdr:cxnSp macro="">
      <xdr:nvCxnSpPr>
        <xdr:cNvPr id="406" name="直線コネクタ 405"/>
        <xdr:cNvCxnSpPr/>
      </xdr:nvCxnSpPr>
      <xdr:spPr>
        <a:xfrm flipV="1">
          <a:off x="9639300" y="13367410"/>
          <a:ext cx="838200" cy="7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126370</xdr:rowOff>
    </xdr:from>
    <xdr:ext cx="469744" cy="259045"/>
    <xdr:sp macro="" textlink="">
      <xdr:nvSpPr>
        <xdr:cNvPr id="407" name="商工費平均値テキスト"/>
        <xdr:cNvSpPr txBox="1"/>
      </xdr:nvSpPr>
      <xdr:spPr>
        <a:xfrm>
          <a:off x="10528300" y="13156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53670</xdr:rowOff>
    </xdr:from>
    <xdr:to>
      <xdr:col>14</xdr:col>
      <xdr:colOff>28575</xdr:colOff>
      <xdr:row>78</xdr:row>
      <xdr:rowOff>64643</xdr:rowOff>
    </xdr:to>
    <xdr:cxnSp macro="">
      <xdr:nvCxnSpPr>
        <xdr:cNvPr id="409" name="直線コネクタ 408"/>
        <xdr:cNvCxnSpPr/>
      </xdr:nvCxnSpPr>
      <xdr:spPr>
        <a:xfrm>
          <a:off x="8750300" y="13426770"/>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34510</xdr:rowOff>
    </xdr:from>
    <xdr:ext cx="469744" cy="259045"/>
    <xdr:sp macro="" textlink="">
      <xdr:nvSpPr>
        <xdr:cNvPr id="411" name="テキスト ボックス 410"/>
        <xdr:cNvSpPr txBox="1"/>
      </xdr:nvSpPr>
      <xdr:spPr>
        <a:xfrm>
          <a:off x="9404427"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53670</xdr:rowOff>
    </xdr:from>
    <xdr:to>
      <xdr:col>12</xdr:col>
      <xdr:colOff>511175</xdr:colOff>
      <xdr:row>78</xdr:row>
      <xdr:rowOff>127051</xdr:rowOff>
    </xdr:to>
    <xdr:cxnSp macro="">
      <xdr:nvCxnSpPr>
        <xdr:cNvPr id="412" name="直線コネクタ 411"/>
        <xdr:cNvCxnSpPr/>
      </xdr:nvCxnSpPr>
      <xdr:spPr>
        <a:xfrm flipV="1">
          <a:off x="7861300" y="13426770"/>
          <a:ext cx="889000" cy="7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4" name="テキスト ボックス 413"/>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117145</xdr:rowOff>
    </xdr:from>
    <xdr:to>
      <xdr:col>11</xdr:col>
      <xdr:colOff>307975</xdr:colOff>
      <xdr:row>78</xdr:row>
      <xdr:rowOff>127051</xdr:rowOff>
    </xdr:to>
    <xdr:cxnSp macro="">
      <xdr:nvCxnSpPr>
        <xdr:cNvPr id="415" name="直線コネクタ 414"/>
        <xdr:cNvCxnSpPr/>
      </xdr:nvCxnSpPr>
      <xdr:spPr>
        <a:xfrm>
          <a:off x="6972300" y="13490245"/>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7" name="テキスト ボックス 416"/>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19" name="テキスト ボックス 418"/>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114960</xdr:rowOff>
    </xdr:from>
    <xdr:to>
      <xdr:col>15</xdr:col>
      <xdr:colOff>231775</xdr:colOff>
      <xdr:row>78</xdr:row>
      <xdr:rowOff>45110</xdr:rowOff>
    </xdr:to>
    <xdr:sp macro="" textlink="">
      <xdr:nvSpPr>
        <xdr:cNvPr id="425" name="円/楕円 424"/>
        <xdr:cNvSpPr/>
      </xdr:nvSpPr>
      <xdr:spPr>
        <a:xfrm>
          <a:off x="10426700" y="1331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93387</xdr:rowOff>
    </xdr:from>
    <xdr:ext cx="469744" cy="259045"/>
    <xdr:sp macro="" textlink="">
      <xdr:nvSpPr>
        <xdr:cNvPr id="426" name="商工費該当値テキスト"/>
        <xdr:cNvSpPr txBox="1"/>
      </xdr:nvSpPr>
      <xdr:spPr>
        <a:xfrm>
          <a:off x="10528300" y="1329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13843</xdr:rowOff>
    </xdr:from>
    <xdr:to>
      <xdr:col>14</xdr:col>
      <xdr:colOff>79375</xdr:colOff>
      <xdr:row>78</xdr:row>
      <xdr:rowOff>115443</xdr:rowOff>
    </xdr:to>
    <xdr:sp macro="" textlink="">
      <xdr:nvSpPr>
        <xdr:cNvPr id="427" name="円/楕円 426"/>
        <xdr:cNvSpPr/>
      </xdr:nvSpPr>
      <xdr:spPr>
        <a:xfrm>
          <a:off x="9588500" y="1338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106570</xdr:rowOff>
    </xdr:from>
    <xdr:ext cx="469744" cy="259045"/>
    <xdr:sp macro="" textlink="">
      <xdr:nvSpPr>
        <xdr:cNvPr id="428" name="テキスト ボックス 427"/>
        <xdr:cNvSpPr txBox="1"/>
      </xdr:nvSpPr>
      <xdr:spPr>
        <a:xfrm>
          <a:off x="9404427" y="1347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2870</xdr:rowOff>
    </xdr:from>
    <xdr:to>
      <xdr:col>12</xdr:col>
      <xdr:colOff>561975</xdr:colOff>
      <xdr:row>78</xdr:row>
      <xdr:rowOff>104470</xdr:rowOff>
    </xdr:to>
    <xdr:sp macro="" textlink="">
      <xdr:nvSpPr>
        <xdr:cNvPr id="429" name="円/楕円 428"/>
        <xdr:cNvSpPr/>
      </xdr:nvSpPr>
      <xdr:spPr>
        <a:xfrm>
          <a:off x="8699500" y="133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95597</xdr:rowOff>
    </xdr:from>
    <xdr:ext cx="469744" cy="259045"/>
    <xdr:sp macro="" textlink="">
      <xdr:nvSpPr>
        <xdr:cNvPr id="430" name="テキスト ボックス 429"/>
        <xdr:cNvSpPr txBox="1"/>
      </xdr:nvSpPr>
      <xdr:spPr>
        <a:xfrm>
          <a:off x="8515427" y="1346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76251</xdr:rowOff>
    </xdr:from>
    <xdr:to>
      <xdr:col>11</xdr:col>
      <xdr:colOff>358775</xdr:colOff>
      <xdr:row>79</xdr:row>
      <xdr:rowOff>6401</xdr:rowOff>
    </xdr:to>
    <xdr:sp macro="" textlink="">
      <xdr:nvSpPr>
        <xdr:cNvPr id="431" name="円/楕円 430"/>
        <xdr:cNvSpPr/>
      </xdr:nvSpPr>
      <xdr:spPr>
        <a:xfrm>
          <a:off x="7810500" y="1344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168978</xdr:rowOff>
    </xdr:from>
    <xdr:ext cx="469744" cy="259045"/>
    <xdr:sp macro="" textlink="">
      <xdr:nvSpPr>
        <xdr:cNvPr id="432" name="テキスト ボックス 431"/>
        <xdr:cNvSpPr txBox="1"/>
      </xdr:nvSpPr>
      <xdr:spPr>
        <a:xfrm>
          <a:off x="7626427" y="1354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66345</xdr:rowOff>
    </xdr:from>
    <xdr:to>
      <xdr:col>10</xdr:col>
      <xdr:colOff>155575</xdr:colOff>
      <xdr:row>78</xdr:row>
      <xdr:rowOff>167945</xdr:rowOff>
    </xdr:to>
    <xdr:sp macro="" textlink="">
      <xdr:nvSpPr>
        <xdr:cNvPr id="433" name="円/楕円 432"/>
        <xdr:cNvSpPr/>
      </xdr:nvSpPr>
      <xdr:spPr>
        <a:xfrm>
          <a:off x="6921500" y="134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159072</xdr:rowOff>
    </xdr:from>
    <xdr:ext cx="469744" cy="259045"/>
    <xdr:sp macro="" textlink="">
      <xdr:nvSpPr>
        <xdr:cNvPr id="434" name="テキスト ボックス 433"/>
        <xdr:cNvSpPr txBox="1"/>
      </xdr:nvSpPr>
      <xdr:spPr>
        <a:xfrm>
          <a:off x="6737427" y="1353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165418</xdr:rowOff>
    </xdr:from>
    <xdr:to>
      <xdr:col>15</xdr:col>
      <xdr:colOff>180975</xdr:colOff>
      <xdr:row>97</xdr:row>
      <xdr:rowOff>73664</xdr:rowOff>
    </xdr:to>
    <xdr:cxnSp macro="">
      <xdr:nvCxnSpPr>
        <xdr:cNvPr id="467" name="直線コネクタ 466"/>
        <xdr:cNvCxnSpPr/>
      </xdr:nvCxnSpPr>
      <xdr:spPr>
        <a:xfrm flipV="1">
          <a:off x="9639300" y="16624618"/>
          <a:ext cx="838200" cy="79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31390</xdr:rowOff>
    </xdr:from>
    <xdr:ext cx="534377" cy="259045"/>
    <xdr:sp macro="" textlink="">
      <xdr:nvSpPr>
        <xdr:cNvPr id="468" name="土木費平均値テキスト"/>
        <xdr:cNvSpPr txBox="1"/>
      </xdr:nvSpPr>
      <xdr:spPr>
        <a:xfrm>
          <a:off x="10528300" y="1666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141376</xdr:rowOff>
    </xdr:from>
    <xdr:to>
      <xdr:col>14</xdr:col>
      <xdr:colOff>28575</xdr:colOff>
      <xdr:row>97</xdr:row>
      <xdr:rowOff>73664</xdr:rowOff>
    </xdr:to>
    <xdr:cxnSp macro="">
      <xdr:nvCxnSpPr>
        <xdr:cNvPr id="470" name="直線コネクタ 469"/>
        <xdr:cNvCxnSpPr/>
      </xdr:nvCxnSpPr>
      <xdr:spPr>
        <a:xfrm>
          <a:off x="8750300" y="16600576"/>
          <a:ext cx="889000" cy="10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155872</xdr:rowOff>
    </xdr:from>
    <xdr:ext cx="534377" cy="259045"/>
    <xdr:sp macro="" textlink="">
      <xdr:nvSpPr>
        <xdr:cNvPr id="472" name="テキスト ボックス 471"/>
        <xdr:cNvSpPr txBox="1"/>
      </xdr:nvSpPr>
      <xdr:spPr>
        <a:xfrm>
          <a:off x="9372111" y="1678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141376</xdr:rowOff>
    </xdr:from>
    <xdr:to>
      <xdr:col>12</xdr:col>
      <xdr:colOff>511175</xdr:colOff>
      <xdr:row>97</xdr:row>
      <xdr:rowOff>74958</xdr:rowOff>
    </xdr:to>
    <xdr:cxnSp macro="">
      <xdr:nvCxnSpPr>
        <xdr:cNvPr id="473" name="直線コネクタ 472"/>
        <xdr:cNvCxnSpPr/>
      </xdr:nvCxnSpPr>
      <xdr:spPr>
        <a:xfrm flipV="1">
          <a:off x="7861300" y="16600576"/>
          <a:ext cx="889000" cy="10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149765</xdr:rowOff>
    </xdr:from>
    <xdr:ext cx="534377" cy="259045"/>
    <xdr:sp macro="" textlink="">
      <xdr:nvSpPr>
        <xdr:cNvPr id="475" name="テキスト ボックス 474"/>
        <xdr:cNvSpPr txBox="1"/>
      </xdr:nvSpPr>
      <xdr:spPr>
        <a:xfrm>
          <a:off x="8483111" y="1678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74958</xdr:rowOff>
    </xdr:from>
    <xdr:to>
      <xdr:col>11</xdr:col>
      <xdr:colOff>307975</xdr:colOff>
      <xdr:row>98</xdr:row>
      <xdr:rowOff>70186</xdr:rowOff>
    </xdr:to>
    <xdr:cxnSp macro="">
      <xdr:nvCxnSpPr>
        <xdr:cNvPr id="476" name="直線コネクタ 475"/>
        <xdr:cNvCxnSpPr/>
      </xdr:nvCxnSpPr>
      <xdr:spPr>
        <a:xfrm flipV="1">
          <a:off x="6972300" y="16705608"/>
          <a:ext cx="889000" cy="16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126201</xdr:rowOff>
    </xdr:from>
    <xdr:ext cx="534377" cy="259045"/>
    <xdr:sp macro="" textlink="">
      <xdr:nvSpPr>
        <xdr:cNvPr id="478" name="テキスト ボックス 477"/>
        <xdr:cNvSpPr txBox="1"/>
      </xdr:nvSpPr>
      <xdr:spPr>
        <a:xfrm>
          <a:off x="7594111" y="1675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25585</xdr:rowOff>
    </xdr:from>
    <xdr:ext cx="534377" cy="259045"/>
    <xdr:sp macro="" textlink="">
      <xdr:nvSpPr>
        <xdr:cNvPr id="480" name="テキスト ボックス 479"/>
        <xdr:cNvSpPr txBox="1"/>
      </xdr:nvSpPr>
      <xdr:spPr>
        <a:xfrm>
          <a:off x="6705111" y="1648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114618</xdr:rowOff>
    </xdr:from>
    <xdr:to>
      <xdr:col>15</xdr:col>
      <xdr:colOff>231775</xdr:colOff>
      <xdr:row>97</xdr:row>
      <xdr:rowOff>44768</xdr:rowOff>
    </xdr:to>
    <xdr:sp macro="" textlink="">
      <xdr:nvSpPr>
        <xdr:cNvPr id="486" name="円/楕円 485"/>
        <xdr:cNvSpPr/>
      </xdr:nvSpPr>
      <xdr:spPr>
        <a:xfrm>
          <a:off x="10426700" y="1657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137495</xdr:rowOff>
    </xdr:from>
    <xdr:ext cx="534377" cy="259045"/>
    <xdr:sp macro="" textlink="">
      <xdr:nvSpPr>
        <xdr:cNvPr id="487" name="土木費該当値テキスト"/>
        <xdr:cNvSpPr txBox="1"/>
      </xdr:nvSpPr>
      <xdr:spPr>
        <a:xfrm>
          <a:off x="10528300" y="1642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51,300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22864</xdr:rowOff>
    </xdr:from>
    <xdr:to>
      <xdr:col>14</xdr:col>
      <xdr:colOff>79375</xdr:colOff>
      <xdr:row>97</xdr:row>
      <xdr:rowOff>124464</xdr:rowOff>
    </xdr:to>
    <xdr:sp macro="" textlink="">
      <xdr:nvSpPr>
        <xdr:cNvPr id="488" name="円/楕円 487"/>
        <xdr:cNvSpPr/>
      </xdr:nvSpPr>
      <xdr:spPr>
        <a:xfrm>
          <a:off x="9588500" y="1665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140991</xdr:rowOff>
    </xdr:from>
    <xdr:ext cx="534377" cy="259045"/>
    <xdr:sp macro="" textlink="">
      <xdr:nvSpPr>
        <xdr:cNvPr id="489" name="テキスト ボックス 488"/>
        <xdr:cNvSpPr txBox="1"/>
      </xdr:nvSpPr>
      <xdr:spPr>
        <a:xfrm>
          <a:off x="9372111" y="1642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42,933</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90576</xdr:rowOff>
    </xdr:from>
    <xdr:to>
      <xdr:col>12</xdr:col>
      <xdr:colOff>561975</xdr:colOff>
      <xdr:row>97</xdr:row>
      <xdr:rowOff>20726</xdr:rowOff>
    </xdr:to>
    <xdr:sp macro="" textlink="">
      <xdr:nvSpPr>
        <xdr:cNvPr id="490" name="円/楕円 489"/>
        <xdr:cNvSpPr/>
      </xdr:nvSpPr>
      <xdr:spPr>
        <a:xfrm>
          <a:off x="8699500" y="1654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37253</xdr:rowOff>
    </xdr:from>
    <xdr:ext cx="534377" cy="259045"/>
    <xdr:sp macro="" textlink="">
      <xdr:nvSpPr>
        <xdr:cNvPr id="491" name="テキスト ボックス 490"/>
        <xdr:cNvSpPr txBox="1"/>
      </xdr:nvSpPr>
      <xdr:spPr>
        <a:xfrm>
          <a:off x="8483111" y="1632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53,824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24158</xdr:rowOff>
    </xdr:from>
    <xdr:to>
      <xdr:col>11</xdr:col>
      <xdr:colOff>358775</xdr:colOff>
      <xdr:row>97</xdr:row>
      <xdr:rowOff>125758</xdr:rowOff>
    </xdr:to>
    <xdr:sp macro="" textlink="">
      <xdr:nvSpPr>
        <xdr:cNvPr id="492" name="円/楕円 491"/>
        <xdr:cNvSpPr/>
      </xdr:nvSpPr>
      <xdr:spPr>
        <a:xfrm>
          <a:off x="7810500" y="166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142285</xdr:rowOff>
    </xdr:from>
    <xdr:ext cx="534377" cy="259045"/>
    <xdr:sp macro="" textlink="">
      <xdr:nvSpPr>
        <xdr:cNvPr id="493" name="テキスト ボックス 492"/>
        <xdr:cNvSpPr txBox="1"/>
      </xdr:nvSpPr>
      <xdr:spPr>
        <a:xfrm>
          <a:off x="7594111" y="1643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42,797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19386</xdr:rowOff>
    </xdr:from>
    <xdr:to>
      <xdr:col>10</xdr:col>
      <xdr:colOff>155575</xdr:colOff>
      <xdr:row>98</xdr:row>
      <xdr:rowOff>120986</xdr:rowOff>
    </xdr:to>
    <xdr:sp macro="" textlink="">
      <xdr:nvSpPr>
        <xdr:cNvPr id="494" name="円/楕円 493"/>
        <xdr:cNvSpPr/>
      </xdr:nvSpPr>
      <xdr:spPr>
        <a:xfrm>
          <a:off x="6921500" y="168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112113</xdr:rowOff>
    </xdr:from>
    <xdr:ext cx="534377" cy="259045"/>
    <xdr:sp macro="" textlink="">
      <xdr:nvSpPr>
        <xdr:cNvPr id="495" name="テキスト ボックス 494"/>
        <xdr:cNvSpPr txBox="1"/>
      </xdr:nvSpPr>
      <xdr:spPr>
        <a:xfrm>
          <a:off x="6705111" y="1691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8" name="テキスト ボックス 50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33</xdr:row>
      <xdr:rowOff>15608</xdr:rowOff>
    </xdr:from>
    <xdr:to>
      <xdr:col>23</xdr:col>
      <xdr:colOff>516889</xdr:colOff>
      <xdr:row>39</xdr:row>
      <xdr:rowOff>56909</xdr:rowOff>
    </xdr:to>
    <xdr:cxnSp macro="">
      <xdr:nvCxnSpPr>
        <xdr:cNvPr id="520" name="直線コネクタ 519"/>
        <xdr:cNvCxnSpPr/>
      </xdr:nvCxnSpPr>
      <xdr:spPr>
        <a:xfrm flipV="1">
          <a:off x="16317595" y="5673458"/>
          <a:ext cx="1269" cy="1070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60736</xdr:rowOff>
    </xdr:from>
    <xdr:ext cx="469744" cy="259045"/>
    <xdr:sp macro="" textlink="">
      <xdr:nvSpPr>
        <xdr:cNvPr id="521" name="消防費最小値テキスト"/>
        <xdr:cNvSpPr txBox="1"/>
      </xdr:nvSpPr>
      <xdr:spPr>
        <a:xfrm>
          <a:off x="16370300" y="6747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39</xdr:row>
      <xdr:rowOff>56909</xdr:rowOff>
    </xdr:from>
    <xdr:to>
      <xdr:col>23</xdr:col>
      <xdr:colOff>606425</xdr:colOff>
      <xdr:row>39</xdr:row>
      <xdr:rowOff>56909</xdr:rowOff>
    </xdr:to>
    <xdr:cxnSp macro="">
      <xdr:nvCxnSpPr>
        <xdr:cNvPr id="522" name="直線コネクタ 521"/>
        <xdr:cNvCxnSpPr/>
      </xdr:nvCxnSpPr>
      <xdr:spPr>
        <a:xfrm>
          <a:off x="16230600" y="6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133735</xdr:rowOff>
    </xdr:from>
    <xdr:ext cx="534377" cy="259045"/>
    <xdr:sp macro="" textlink="">
      <xdr:nvSpPr>
        <xdr:cNvPr id="523" name="消防費最大値テキスト"/>
        <xdr:cNvSpPr txBox="1"/>
      </xdr:nvSpPr>
      <xdr:spPr>
        <a:xfrm>
          <a:off x="16370300" y="544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33</xdr:row>
      <xdr:rowOff>15608</xdr:rowOff>
    </xdr:from>
    <xdr:to>
      <xdr:col>23</xdr:col>
      <xdr:colOff>606425</xdr:colOff>
      <xdr:row>33</xdr:row>
      <xdr:rowOff>15608</xdr:rowOff>
    </xdr:to>
    <xdr:cxnSp macro="">
      <xdr:nvCxnSpPr>
        <xdr:cNvPr id="524" name="直線コネクタ 523"/>
        <xdr:cNvCxnSpPr/>
      </xdr:nvCxnSpPr>
      <xdr:spPr>
        <a:xfrm>
          <a:off x="16230600" y="5673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86360</xdr:rowOff>
    </xdr:from>
    <xdr:to>
      <xdr:col>23</xdr:col>
      <xdr:colOff>517525</xdr:colOff>
      <xdr:row>38</xdr:row>
      <xdr:rowOff>110782</xdr:rowOff>
    </xdr:to>
    <xdr:cxnSp macro="">
      <xdr:nvCxnSpPr>
        <xdr:cNvPr id="525" name="直線コネクタ 524"/>
        <xdr:cNvCxnSpPr/>
      </xdr:nvCxnSpPr>
      <xdr:spPr>
        <a:xfrm flipV="1">
          <a:off x="15481300" y="6087110"/>
          <a:ext cx="838200" cy="53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66984</xdr:rowOff>
    </xdr:from>
    <xdr:ext cx="534377" cy="259045"/>
    <xdr:sp macro="" textlink="">
      <xdr:nvSpPr>
        <xdr:cNvPr id="526" name="消防費平均値テキスト"/>
        <xdr:cNvSpPr txBox="1"/>
      </xdr:nvSpPr>
      <xdr:spPr>
        <a:xfrm>
          <a:off x="16370300" y="6410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88557</xdr:rowOff>
    </xdr:from>
    <xdr:to>
      <xdr:col>23</xdr:col>
      <xdr:colOff>568325</xdr:colOff>
      <xdr:row>38</xdr:row>
      <xdr:rowOff>18707</xdr:rowOff>
    </xdr:to>
    <xdr:sp macro="" textlink="">
      <xdr:nvSpPr>
        <xdr:cNvPr id="527" name="フローチャート : 判断 526"/>
        <xdr:cNvSpPr/>
      </xdr:nvSpPr>
      <xdr:spPr>
        <a:xfrm>
          <a:off x="162687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29</xdr:row>
      <xdr:rowOff>127279</xdr:rowOff>
    </xdr:from>
    <xdr:to>
      <xdr:col>22</xdr:col>
      <xdr:colOff>365125</xdr:colOff>
      <xdr:row>38</xdr:row>
      <xdr:rowOff>110782</xdr:rowOff>
    </xdr:to>
    <xdr:cxnSp macro="">
      <xdr:nvCxnSpPr>
        <xdr:cNvPr id="528" name="直線コネクタ 527"/>
        <xdr:cNvCxnSpPr/>
      </xdr:nvCxnSpPr>
      <xdr:spPr>
        <a:xfrm>
          <a:off x="14592300" y="5099329"/>
          <a:ext cx="889000" cy="152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104788</xdr:rowOff>
    </xdr:from>
    <xdr:to>
      <xdr:col>22</xdr:col>
      <xdr:colOff>415925</xdr:colOff>
      <xdr:row>38</xdr:row>
      <xdr:rowOff>34937</xdr:rowOff>
    </xdr:to>
    <xdr:sp macro="" textlink="">
      <xdr:nvSpPr>
        <xdr:cNvPr id="529" name="フローチャート : 判断 528"/>
        <xdr:cNvSpPr/>
      </xdr:nvSpPr>
      <xdr:spPr>
        <a:xfrm>
          <a:off x="15430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51465</xdr:rowOff>
    </xdr:from>
    <xdr:ext cx="534377" cy="259045"/>
    <xdr:sp macro="" textlink="">
      <xdr:nvSpPr>
        <xdr:cNvPr id="530" name="テキスト ボックス 529"/>
        <xdr:cNvSpPr txBox="1"/>
      </xdr:nvSpPr>
      <xdr:spPr>
        <a:xfrm>
          <a:off x="15214111" y="62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29</xdr:row>
      <xdr:rowOff>127279</xdr:rowOff>
    </xdr:from>
    <xdr:to>
      <xdr:col>21</xdr:col>
      <xdr:colOff>161925</xdr:colOff>
      <xdr:row>39</xdr:row>
      <xdr:rowOff>75311</xdr:rowOff>
    </xdr:to>
    <xdr:cxnSp macro="">
      <xdr:nvCxnSpPr>
        <xdr:cNvPr id="531" name="直線コネクタ 530"/>
        <xdr:cNvCxnSpPr/>
      </xdr:nvCxnSpPr>
      <xdr:spPr>
        <a:xfrm flipV="1">
          <a:off x="13703300" y="5099329"/>
          <a:ext cx="889000" cy="166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50495</xdr:rowOff>
    </xdr:from>
    <xdr:to>
      <xdr:col>21</xdr:col>
      <xdr:colOff>212725</xdr:colOff>
      <xdr:row>37</xdr:row>
      <xdr:rowOff>152095</xdr:rowOff>
    </xdr:to>
    <xdr:sp macro="" textlink="">
      <xdr:nvSpPr>
        <xdr:cNvPr id="532" name="フローチャート : 判断 531"/>
        <xdr:cNvSpPr/>
      </xdr:nvSpPr>
      <xdr:spPr>
        <a:xfrm>
          <a:off x="14541500" y="63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143222</xdr:rowOff>
    </xdr:from>
    <xdr:ext cx="534377" cy="259045"/>
    <xdr:sp macro="" textlink="">
      <xdr:nvSpPr>
        <xdr:cNvPr id="533" name="テキスト ボックス 532"/>
        <xdr:cNvSpPr txBox="1"/>
      </xdr:nvSpPr>
      <xdr:spPr>
        <a:xfrm>
          <a:off x="14325111" y="648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74016</xdr:rowOff>
    </xdr:from>
    <xdr:to>
      <xdr:col>19</xdr:col>
      <xdr:colOff>644525</xdr:colOff>
      <xdr:row>39</xdr:row>
      <xdr:rowOff>75311</xdr:rowOff>
    </xdr:to>
    <xdr:cxnSp macro="">
      <xdr:nvCxnSpPr>
        <xdr:cNvPr id="534" name="直線コネクタ 533"/>
        <xdr:cNvCxnSpPr/>
      </xdr:nvCxnSpPr>
      <xdr:spPr>
        <a:xfrm>
          <a:off x="12814300" y="6760566"/>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98730</xdr:rowOff>
    </xdr:from>
    <xdr:to>
      <xdr:col>20</xdr:col>
      <xdr:colOff>9525</xdr:colOff>
      <xdr:row>38</xdr:row>
      <xdr:rowOff>28880</xdr:rowOff>
    </xdr:to>
    <xdr:sp macro="" textlink="">
      <xdr:nvSpPr>
        <xdr:cNvPr id="535" name="フローチャート : 判断 534"/>
        <xdr:cNvSpPr/>
      </xdr:nvSpPr>
      <xdr:spPr>
        <a:xfrm>
          <a:off x="13652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45407</xdr:rowOff>
    </xdr:from>
    <xdr:ext cx="534377" cy="259045"/>
    <xdr:sp macro="" textlink="">
      <xdr:nvSpPr>
        <xdr:cNvPr id="536" name="テキスト ボックス 535"/>
        <xdr:cNvSpPr txBox="1"/>
      </xdr:nvSpPr>
      <xdr:spPr>
        <a:xfrm>
          <a:off x="13436111" y="621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105016</xdr:rowOff>
    </xdr:from>
    <xdr:to>
      <xdr:col>18</xdr:col>
      <xdr:colOff>492125</xdr:colOff>
      <xdr:row>38</xdr:row>
      <xdr:rowOff>35167</xdr:rowOff>
    </xdr:to>
    <xdr:sp macro="" textlink="">
      <xdr:nvSpPr>
        <xdr:cNvPr id="537" name="フローチャート : 判断 536"/>
        <xdr:cNvSpPr/>
      </xdr:nvSpPr>
      <xdr:spPr>
        <a:xfrm>
          <a:off x="12763500" y="64486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51693</xdr:rowOff>
    </xdr:from>
    <xdr:ext cx="534377" cy="259045"/>
    <xdr:sp macro="" textlink="">
      <xdr:nvSpPr>
        <xdr:cNvPr id="538" name="テキスト ボックス 537"/>
        <xdr:cNvSpPr txBox="1"/>
      </xdr:nvSpPr>
      <xdr:spPr>
        <a:xfrm>
          <a:off x="12547111" y="622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35560</xdr:rowOff>
    </xdr:from>
    <xdr:to>
      <xdr:col>23</xdr:col>
      <xdr:colOff>568325</xdr:colOff>
      <xdr:row>35</xdr:row>
      <xdr:rowOff>137160</xdr:rowOff>
    </xdr:to>
    <xdr:sp macro="" textlink="">
      <xdr:nvSpPr>
        <xdr:cNvPr id="544" name="円/楕円 543"/>
        <xdr:cNvSpPr/>
      </xdr:nvSpPr>
      <xdr:spPr>
        <a:xfrm>
          <a:off x="16268700" y="60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58437</xdr:rowOff>
    </xdr:from>
    <xdr:ext cx="534377" cy="259045"/>
    <xdr:sp macro="" textlink="">
      <xdr:nvSpPr>
        <xdr:cNvPr id="545" name="消防費該当値テキスト"/>
        <xdr:cNvSpPr txBox="1"/>
      </xdr:nvSpPr>
      <xdr:spPr>
        <a:xfrm>
          <a:off x="16370300" y="588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26,900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59982</xdr:rowOff>
    </xdr:from>
    <xdr:to>
      <xdr:col>22</xdr:col>
      <xdr:colOff>415925</xdr:colOff>
      <xdr:row>38</xdr:row>
      <xdr:rowOff>161582</xdr:rowOff>
    </xdr:to>
    <xdr:sp macro="" textlink="">
      <xdr:nvSpPr>
        <xdr:cNvPr id="546" name="円/楕円 545"/>
        <xdr:cNvSpPr/>
      </xdr:nvSpPr>
      <xdr:spPr>
        <a:xfrm>
          <a:off x="15430500" y="657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152709</xdr:rowOff>
    </xdr:from>
    <xdr:ext cx="534377" cy="259045"/>
    <xdr:sp macro="" textlink="">
      <xdr:nvSpPr>
        <xdr:cNvPr id="547" name="テキスト ボックス 546"/>
        <xdr:cNvSpPr txBox="1"/>
      </xdr:nvSpPr>
      <xdr:spPr>
        <a:xfrm>
          <a:off x="15214111" y="666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12,759</a:t>
          </a:r>
          <a:endParaRPr kumimoji="1" lang="ja-JP" altLang="en-US" sz="1000" b="1">
            <a:solidFill>
              <a:srgbClr val="FF0000"/>
            </a:solidFill>
            <a:latin typeface="ＭＳ Ｐゴシック"/>
          </a:endParaRPr>
        </a:p>
      </xdr:txBody>
    </xdr:sp>
    <xdr:clientData/>
  </xdr:oneCellAnchor>
  <xdr:twoCellAnchor>
    <xdr:from>
      <xdr:col>21</xdr:col>
      <xdr:colOff>111125</xdr:colOff>
      <xdr:row>29</xdr:row>
      <xdr:rowOff>76479</xdr:rowOff>
    </xdr:from>
    <xdr:to>
      <xdr:col>21</xdr:col>
      <xdr:colOff>212725</xdr:colOff>
      <xdr:row>30</xdr:row>
      <xdr:rowOff>6629</xdr:rowOff>
    </xdr:to>
    <xdr:sp macro="" textlink="">
      <xdr:nvSpPr>
        <xdr:cNvPr id="548" name="円/楕円 547"/>
        <xdr:cNvSpPr/>
      </xdr:nvSpPr>
      <xdr:spPr>
        <a:xfrm>
          <a:off x="14541500" y="504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28</xdr:row>
      <xdr:rowOff>23156</xdr:rowOff>
    </xdr:from>
    <xdr:ext cx="534377" cy="259045"/>
    <xdr:sp macro="" textlink="">
      <xdr:nvSpPr>
        <xdr:cNvPr id="549" name="テキスト ボックス 548"/>
        <xdr:cNvSpPr txBox="1"/>
      </xdr:nvSpPr>
      <xdr:spPr>
        <a:xfrm>
          <a:off x="14325111" y="482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52,826</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24511</xdr:rowOff>
    </xdr:from>
    <xdr:to>
      <xdr:col>20</xdr:col>
      <xdr:colOff>9525</xdr:colOff>
      <xdr:row>39</xdr:row>
      <xdr:rowOff>126111</xdr:rowOff>
    </xdr:to>
    <xdr:sp macro="" textlink="">
      <xdr:nvSpPr>
        <xdr:cNvPr id="550" name="円/楕円 549"/>
        <xdr:cNvSpPr/>
      </xdr:nvSpPr>
      <xdr:spPr>
        <a:xfrm>
          <a:off x="13652500" y="671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117238</xdr:rowOff>
    </xdr:from>
    <xdr:ext cx="469744" cy="259045"/>
    <xdr:sp macro="" textlink="">
      <xdr:nvSpPr>
        <xdr:cNvPr id="551" name="テキスト ボックス 550"/>
        <xdr:cNvSpPr txBox="1"/>
      </xdr:nvSpPr>
      <xdr:spPr>
        <a:xfrm>
          <a:off x="13468427" y="6803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23216</xdr:rowOff>
    </xdr:from>
    <xdr:to>
      <xdr:col>18</xdr:col>
      <xdr:colOff>492125</xdr:colOff>
      <xdr:row>39</xdr:row>
      <xdr:rowOff>124816</xdr:rowOff>
    </xdr:to>
    <xdr:sp macro="" textlink="">
      <xdr:nvSpPr>
        <xdr:cNvPr id="552" name="円/楕円 551"/>
        <xdr:cNvSpPr/>
      </xdr:nvSpPr>
      <xdr:spPr>
        <a:xfrm>
          <a:off x="12763500" y="670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115943</xdr:rowOff>
    </xdr:from>
    <xdr:ext cx="469744" cy="259045"/>
    <xdr:sp macro="" textlink="">
      <xdr:nvSpPr>
        <xdr:cNvPr id="553" name="テキスト ボックス 552"/>
        <xdr:cNvSpPr txBox="1"/>
      </xdr:nvSpPr>
      <xdr:spPr>
        <a:xfrm>
          <a:off x="12579427" y="6802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5" name="テキスト ボックス 56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9" name="直線コネクタ 578"/>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80"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81" name="直線コネクタ 580"/>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2"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3" name="直線コネクタ 582"/>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106357</xdr:rowOff>
    </xdr:from>
    <xdr:to>
      <xdr:col>23</xdr:col>
      <xdr:colOff>517525</xdr:colOff>
      <xdr:row>56</xdr:row>
      <xdr:rowOff>111125</xdr:rowOff>
    </xdr:to>
    <xdr:cxnSp macro="">
      <xdr:nvCxnSpPr>
        <xdr:cNvPr id="584" name="直線コネクタ 583"/>
        <xdr:cNvCxnSpPr/>
      </xdr:nvCxnSpPr>
      <xdr:spPr>
        <a:xfrm flipV="1">
          <a:off x="15481300" y="9536107"/>
          <a:ext cx="838200" cy="17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58357</xdr:rowOff>
    </xdr:from>
    <xdr:ext cx="534377" cy="259045"/>
    <xdr:sp macro="" textlink="">
      <xdr:nvSpPr>
        <xdr:cNvPr id="585" name="教育費平均値テキスト"/>
        <xdr:cNvSpPr txBox="1"/>
      </xdr:nvSpPr>
      <xdr:spPr>
        <a:xfrm>
          <a:off x="16370300" y="9659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6" name="フローチャート : 判断 585"/>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111125</xdr:rowOff>
    </xdr:from>
    <xdr:to>
      <xdr:col>22</xdr:col>
      <xdr:colOff>365125</xdr:colOff>
      <xdr:row>57</xdr:row>
      <xdr:rowOff>28687</xdr:rowOff>
    </xdr:to>
    <xdr:cxnSp macro="">
      <xdr:nvCxnSpPr>
        <xdr:cNvPr id="587" name="直線コネクタ 586"/>
        <xdr:cNvCxnSpPr/>
      </xdr:nvCxnSpPr>
      <xdr:spPr>
        <a:xfrm flipV="1">
          <a:off x="14592300" y="9712325"/>
          <a:ext cx="889000" cy="8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8" name="フローチャート : 判断 587"/>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154129</xdr:rowOff>
    </xdr:from>
    <xdr:ext cx="534377" cy="259045"/>
    <xdr:sp macro="" textlink="">
      <xdr:nvSpPr>
        <xdr:cNvPr id="589" name="テキスト ボックス 588"/>
        <xdr:cNvSpPr txBox="1"/>
      </xdr:nvSpPr>
      <xdr:spPr>
        <a:xfrm>
          <a:off x="15214111" y="975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28687</xdr:rowOff>
    </xdr:from>
    <xdr:to>
      <xdr:col>21</xdr:col>
      <xdr:colOff>161925</xdr:colOff>
      <xdr:row>57</xdr:row>
      <xdr:rowOff>33771</xdr:rowOff>
    </xdr:to>
    <xdr:cxnSp macro="">
      <xdr:nvCxnSpPr>
        <xdr:cNvPr id="590" name="直線コネクタ 589"/>
        <xdr:cNvCxnSpPr/>
      </xdr:nvCxnSpPr>
      <xdr:spPr>
        <a:xfrm flipV="1">
          <a:off x="13703300" y="9801337"/>
          <a:ext cx="889000" cy="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91" name="フローチャート : 判断 590"/>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1058</xdr:rowOff>
    </xdr:from>
    <xdr:ext cx="534377" cy="259045"/>
    <xdr:sp macro="" textlink="">
      <xdr:nvSpPr>
        <xdr:cNvPr id="592" name="テキスト ボックス 591"/>
        <xdr:cNvSpPr txBox="1"/>
      </xdr:nvSpPr>
      <xdr:spPr>
        <a:xfrm>
          <a:off x="14325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33771</xdr:rowOff>
    </xdr:from>
    <xdr:to>
      <xdr:col>19</xdr:col>
      <xdr:colOff>644525</xdr:colOff>
      <xdr:row>57</xdr:row>
      <xdr:rowOff>44352</xdr:rowOff>
    </xdr:to>
    <xdr:cxnSp macro="">
      <xdr:nvCxnSpPr>
        <xdr:cNvPr id="593" name="直線コネクタ 592"/>
        <xdr:cNvCxnSpPr/>
      </xdr:nvCxnSpPr>
      <xdr:spPr>
        <a:xfrm flipV="1">
          <a:off x="12814300" y="9806421"/>
          <a:ext cx="889000" cy="1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4" name="フローチャート : 判断 593"/>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30428</xdr:rowOff>
    </xdr:from>
    <xdr:ext cx="534377" cy="259045"/>
    <xdr:sp macro="" textlink="">
      <xdr:nvSpPr>
        <xdr:cNvPr id="595" name="テキスト ボックス 594"/>
        <xdr:cNvSpPr txBox="1"/>
      </xdr:nvSpPr>
      <xdr:spPr>
        <a:xfrm>
          <a:off x="13436111" y="9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6" name="フローチャート : 判断 595"/>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33095</xdr:rowOff>
    </xdr:from>
    <xdr:ext cx="534377" cy="259045"/>
    <xdr:sp macro="" textlink="">
      <xdr:nvSpPr>
        <xdr:cNvPr id="597" name="テキスト ボックス 596"/>
        <xdr:cNvSpPr txBox="1"/>
      </xdr:nvSpPr>
      <xdr:spPr>
        <a:xfrm>
          <a:off x="12547111" y="94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55557</xdr:rowOff>
    </xdr:from>
    <xdr:to>
      <xdr:col>23</xdr:col>
      <xdr:colOff>568325</xdr:colOff>
      <xdr:row>55</xdr:row>
      <xdr:rowOff>157157</xdr:rowOff>
    </xdr:to>
    <xdr:sp macro="" textlink="">
      <xdr:nvSpPr>
        <xdr:cNvPr id="603" name="円/楕円 602"/>
        <xdr:cNvSpPr/>
      </xdr:nvSpPr>
      <xdr:spPr>
        <a:xfrm>
          <a:off x="16268700" y="948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78434</xdr:rowOff>
    </xdr:from>
    <xdr:ext cx="534377" cy="259045"/>
    <xdr:sp macro="" textlink="">
      <xdr:nvSpPr>
        <xdr:cNvPr id="604" name="教育費該当値テキスト"/>
        <xdr:cNvSpPr txBox="1"/>
      </xdr:nvSpPr>
      <xdr:spPr>
        <a:xfrm>
          <a:off x="16370300" y="933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62,313</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60325</xdr:rowOff>
    </xdr:from>
    <xdr:to>
      <xdr:col>22</xdr:col>
      <xdr:colOff>415925</xdr:colOff>
      <xdr:row>56</xdr:row>
      <xdr:rowOff>161925</xdr:rowOff>
    </xdr:to>
    <xdr:sp macro="" textlink="">
      <xdr:nvSpPr>
        <xdr:cNvPr id="605" name="円/楕円 604"/>
        <xdr:cNvSpPr/>
      </xdr:nvSpPr>
      <xdr:spPr>
        <a:xfrm>
          <a:off x="15430500" y="966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7002</xdr:rowOff>
    </xdr:from>
    <xdr:ext cx="534377" cy="259045"/>
    <xdr:sp macro="" textlink="">
      <xdr:nvSpPr>
        <xdr:cNvPr id="606" name="テキスト ボックス 605"/>
        <xdr:cNvSpPr txBox="1"/>
      </xdr:nvSpPr>
      <xdr:spPr>
        <a:xfrm>
          <a:off x="15214111" y="94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46,125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149337</xdr:rowOff>
    </xdr:from>
    <xdr:to>
      <xdr:col>21</xdr:col>
      <xdr:colOff>212725</xdr:colOff>
      <xdr:row>57</xdr:row>
      <xdr:rowOff>79487</xdr:rowOff>
    </xdr:to>
    <xdr:sp macro="" textlink="">
      <xdr:nvSpPr>
        <xdr:cNvPr id="607" name="円/楕円 606"/>
        <xdr:cNvSpPr/>
      </xdr:nvSpPr>
      <xdr:spPr>
        <a:xfrm>
          <a:off x="14541500" y="975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70614</xdr:rowOff>
    </xdr:from>
    <xdr:ext cx="534377" cy="259045"/>
    <xdr:sp macro="" textlink="">
      <xdr:nvSpPr>
        <xdr:cNvPr id="608" name="テキスト ボックス 607"/>
        <xdr:cNvSpPr txBox="1"/>
      </xdr:nvSpPr>
      <xdr:spPr>
        <a:xfrm>
          <a:off x="14325111" y="984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37,948</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154421</xdr:rowOff>
    </xdr:from>
    <xdr:to>
      <xdr:col>20</xdr:col>
      <xdr:colOff>9525</xdr:colOff>
      <xdr:row>57</xdr:row>
      <xdr:rowOff>84571</xdr:rowOff>
    </xdr:to>
    <xdr:sp macro="" textlink="">
      <xdr:nvSpPr>
        <xdr:cNvPr id="609" name="円/楕円 608"/>
        <xdr:cNvSpPr/>
      </xdr:nvSpPr>
      <xdr:spPr>
        <a:xfrm>
          <a:off x="13652500" y="975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75698</xdr:rowOff>
    </xdr:from>
    <xdr:ext cx="534377" cy="259045"/>
    <xdr:sp macro="" textlink="">
      <xdr:nvSpPr>
        <xdr:cNvPr id="610" name="テキスト ボックス 609"/>
        <xdr:cNvSpPr txBox="1"/>
      </xdr:nvSpPr>
      <xdr:spPr>
        <a:xfrm>
          <a:off x="13436111" y="984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37,481</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165002</xdr:rowOff>
    </xdr:from>
    <xdr:to>
      <xdr:col>18</xdr:col>
      <xdr:colOff>492125</xdr:colOff>
      <xdr:row>57</xdr:row>
      <xdr:rowOff>95152</xdr:rowOff>
    </xdr:to>
    <xdr:sp macro="" textlink="">
      <xdr:nvSpPr>
        <xdr:cNvPr id="611" name="円/楕円 610"/>
        <xdr:cNvSpPr/>
      </xdr:nvSpPr>
      <xdr:spPr>
        <a:xfrm>
          <a:off x="12763500" y="976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86279</xdr:rowOff>
    </xdr:from>
    <xdr:ext cx="534377" cy="259045"/>
    <xdr:sp macro="" textlink="">
      <xdr:nvSpPr>
        <xdr:cNvPr id="612" name="テキスト ボックス 611"/>
        <xdr:cNvSpPr txBox="1"/>
      </xdr:nvSpPr>
      <xdr:spPr>
        <a:xfrm>
          <a:off x="12547111" y="985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36,509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6" name="テキスト ボックス 62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30" name="テキスト ボックス 62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2" name="テキスト ボックス 63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6" name="直線コネクタ 635"/>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7"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9"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40" name="直線コネクタ 639"/>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41" name="直線コネクタ 64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2"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3" name="フローチャート : 判断 642"/>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4" name="直線コネクタ 643"/>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5" name="フローチャート : 判断 644"/>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6" name="テキスト ボックス 645"/>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7" name="直線コネクタ 646"/>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8" name="フローチャート : 判断 647"/>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9" name="テキスト ボックス 648"/>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50" name="直線コネクタ 649"/>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51" name="フローチャート : 判断 650"/>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2" name="テキスト ボックス 651"/>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3" name="フローチャート : 判断 652"/>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4" name="テキスト ボックス 653"/>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60" name="円/楕円 65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249299" cy="259045"/>
    <xdr:sp macro="" textlink="">
      <xdr:nvSpPr>
        <xdr:cNvPr id="661" name="災害復旧費該当値テキスト"/>
        <xdr:cNvSpPr txBox="1"/>
      </xdr:nvSpPr>
      <xdr:spPr>
        <a:xfrm>
          <a:off x="16370300" y="13482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2" name="円/楕円 66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3" name="テキスト ボックス 662"/>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4" name="円/楕円 66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5" name="テキスト ボックス 664"/>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6" name="円/楕円 66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7" name="テキスト ボックス 666"/>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8" name="円/楕円 66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9" name="テキスト ボックス 668"/>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0" name="直線コネクタ 67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1" name="テキスト ボックス 68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2" name="直線コネクタ 68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3" name="テキスト ボックス 68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4" name="直線コネクタ 68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5" name="テキスト ボックス 68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6" name="直線コネクタ 68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7" name="テキスト ボックス 68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8" name="直線コネクタ 68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9" name="テキスト ボックス 688"/>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0" name="直線コネクタ 68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1" name="テキスト ボックス 69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5" name="直線コネクタ 694"/>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6"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7" name="直線コネクタ 696"/>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8"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9" name="直線コネクタ 698"/>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70794</xdr:rowOff>
    </xdr:from>
    <xdr:to>
      <xdr:col>23</xdr:col>
      <xdr:colOff>517525</xdr:colOff>
      <xdr:row>97</xdr:row>
      <xdr:rowOff>75954</xdr:rowOff>
    </xdr:to>
    <xdr:cxnSp macro="">
      <xdr:nvCxnSpPr>
        <xdr:cNvPr id="700" name="直線コネクタ 699"/>
        <xdr:cNvCxnSpPr/>
      </xdr:nvCxnSpPr>
      <xdr:spPr>
        <a:xfrm flipV="1">
          <a:off x="15481300" y="16701444"/>
          <a:ext cx="838200" cy="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23827</xdr:rowOff>
    </xdr:from>
    <xdr:ext cx="534377" cy="259045"/>
    <xdr:sp macro="" textlink="">
      <xdr:nvSpPr>
        <xdr:cNvPr id="701" name="公債費平均値テキスト"/>
        <xdr:cNvSpPr txBox="1"/>
      </xdr:nvSpPr>
      <xdr:spPr>
        <a:xfrm>
          <a:off x="16370300" y="16654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2" name="フローチャート : 判断 701"/>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75954</xdr:rowOff>
    </xdr:from>
    <xdr:to>
      <xdr:col>22</xdr:col>
      <xdr:colOff>365125</xdr:colOff>
      <xdr:row>97</xdr:row>
      <xdr:rowOff>76019</xdr:rowOff>
    </xdr:to>
    <xdr:cxnSp macro="">
      <xdr:nvCxnSpPr>
        <xdr:cNvPr id="703" name="直線コネクタ 702"/>
        <xdr:cNvCxnSpPr/>
      </xdr:nvCxnSpPr>
      <xdr:spPr>
        <a:xfrm flipV="1">
          <a:off x="14592300" y="16706604"/>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4" name="フローチャート : 判断 703"/>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160062</xdr:rowOff>
    </xdr:from>
    <xdr:ext cx="534377" cy="259045"/>
    <xdr:sp macro="" textlink="">
      <xdr:nvSpPr>
        <xdr:cNvPr id="705" name="テキスト ボックス 704"/>
        <xdr:cNvSpPr txBox="1"/>
      </xdr:nvSpPr>
      <xdr:spPr>
        <a:xfrm>
          <a:off x="15214111" y="1679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61551</xdr:rowOff>
    </xdr:from>
    <xdr:to>
      <xdr:col>21</xdr:col>
      <xdr:colOff>161925</xdr:colOff>
      <xdr:row>97</xdr:row>
      <xdr:rowOff>76019</xdr:rowOff>
    </xdr:to>
    <xdr:cxnSp macro="">
      <xdr:nvCxnSpPr>
        <xdr:cNvPr id="706" name="直線コネクタ 705"/>
        <xdr:cNvCxnSpPr/>
      </xdr:nvCxnSpPr>
      <xdr:spPr>
        <a:xfrm>
          <a:off x="13703300" y="16692201"/>
          <a:ext cx="889000" cy="1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7" name="フローチャート : 判断 706"/>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136324</xdr:rowOff>
    </xdr:from>
    <xdr:ext cx="534377" cy="259045"/>
    <xdr:sp macro="" textlink="">
      <xdr:nvSpPr>
        <xdr:cNvPr id="708" name="テキスト ボックス 707"/>
        <xdr:cNvSpPr txBox="1"/>
      </xdr:nvSpPr>
      <xdr:spPr>
        <a:xfrm>
          <a:off x="14325111" y="164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61551</xdr:rowOff>
    </xdr:from>
    <xdr:to>
      <xdr:col>19</xdr:col>
      <xdr:colOff>644525</xdr:colOff>
      <xdr:row>97</xdr:row>
      <xdr:rowOff>69847</xdr:rowOff>
    </xdr:to>
    <xdr:cxnSp macro="">
      <xdr:nvCxnSpPr>
        <xdr:cNvPr id="709" name="直線コネクタ 708"/>
        <xdr:cNvCxnSpPr/>
      </xdr:nvCxnSpPr>
      <xdr:spPr>
        <a:xfrm flipV="1">
          <a:off x="12814300" y="16692201"/>
          <a:ext cx="889000" cy="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10" name="フローチャート : 判断 709"/>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108094</xdr:rowOff>
    </xdr:from>
    <xdr:ext cx="534377" cy="259045"/>
    <xdr:sp macro="" textlink="">
      <xdr:nvSpPr>
        <xdr:cNvPr id="711" name="テキスト ボックス 710"/>
        <xdr:cNvSpPr txBox="1"/>
      </xdr:nvSpPr>
      <xdr:spPr>
        <a:xfrm>
          <a:off x="13436111" y="1673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2" name="フローチャート : 判断 711"/>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115967</xdr:rowOff>
    </xdr:from>
    <xdr:ext cx="534377" cy="259045"/>
    <xdr:sp macro="" textlink="">
      <xdr:nvSpPr>
        <xdr:cNvPr id="713" name="テキスト ボックス 712"/>
        <xdr:cNvSpPr txBox="1"/>
      </xdr:nvSpPr>
      <xdr:spPr>
        <a:xfrm>
          <a:off x="12547111" y="1640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19994</xdr:rowOff>
    </xdr:from>
    <xdr:to>
      <xdr:col>23</xdr:col>
      <xdr:colOff>568325</xdr:colOff>
      <xdr:row>97</xdr:row>
      <xdr:rowOff>121594</xdr:rowOff>
    </xdr:to>
    <xdr:sp macro="" textlink="">
      <xdr:nvSpPr>
        <xdr:cNvPr id="719" name="円/楕円 718"/>
        <xdr:cNvSpPr/>
      </xdr:nvSpPr>
      <xdr:spPr>
        <a:xfrm>
          <a:off x="16268700" y="1665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42871</xdr:rowOff>
    </xdr:from>
    <xdr:ext cx="534377" cy="259045"/>
    <xdr:sp macro="" textlink="">
      <xdr:nvSpPr>
        <xdr:cNvPr id="720" name="公債費該当値テキスト"/>
        <xdr:cNvSpPr txBox="1"/>
      </xdr:nvSpPr>
      <xdr:spPr>
        <a:xfrm>
          <a:off x="16370300" y="1650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34,080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25154</xdr:rowOff>
    </xdr:from>
    <xdr:to>
      <xdr:col>22</xdr:col>
      <xdr:colOff>415925</xdr:colOff>
      <xdr:row>97</xdr:row>
      <xdr:rowOff>126754</xdr:rowOff>
    </xdr:to>
    <xdr:sp macro="" textlink="">
      <xdr:nvSpPr>
        <xdr:cNvPr id="721" name="円/楕円 720"/>
        <xdr:cNvSpPr/>
      </xdr:nvSpPr>
      <xdr:spPr>
        <a:xfrm>
          <a:off x="15430500" y="1665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143281</xdr:rowOff>
    </xdr:from>
    <xdr:ext cx="534377" cy="259045"/>
    <xdr:sp macro="" textlink="">
      <xdr:nvSpPr>
        <xdr:cNvPr id="722" name="テキスト ボックス 721"/>
        <xdr:cNvSpPr txBox="1"/>
      </xdr:nvSpPr>
      <xdr:spPr>
        <a:xfrm>
          <a:off x="15214111" y="1643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33,606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25219</xdr:rowOff>
    </xdr:from>
    <xdr:to>
      <xdr:col>21</xdr:col>
      <xdr:colOff>212725</xdr:colOff>
      <xdr:row>97</xdr:row>
      <xdr:rowOff>126819</xdr:rowOff>
    </xdr:to>
    <xdr:sp macro="" textlink="">
      <xdr:nvSpPr>
        <xdr:cNvPr id="723" name="円/楕円 722"/>
        <xdr:cNvSpPr/>
      </xdr:nvSpPr>
      <xdr:spPr>
        <a:xfrm>
          <a:off x="14541500" y="1665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117946</xdr:rowOff>
    </xdr:from>
    <xdr:ext cx="534377" cy="259045"/>
    <xdr:sp macro="" textlink="">
      <xdr:nvSpPr>
        <xdr:cNvPr id="724" name="テキスト ボックス 723"/>
        <xdr:cNvSpPr txBox="1"/>
      </xdr:nvSpPr>
      <xdr:spPr>
        <a:xfrm>
          <a:off x="14325111" y="1674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33,600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10751</xdr:rowOff>
    </xdr:from>
    <xdr:to>
      <xdr:col>20</xdr:col>
      <xdr:colOff>9525</xdr:colOff>
      <xdr:row>97</xdr:row>
      <xdr:rowOff>112351</xdr:rowOff>
    </xdr:to>
    <xdr:sp macro="" textlink="">
      <xdr:nvSpPr>
        <xdr:cNvPr id="725" name="円/楕円 724"/>
        <xdr:cNvSpPr/>
      </xdr:nvSpPr>
      <xdr:spPr>
        <a:xfrm>
          <a:off x="13652500" y="1664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128878</xdr:rowOff>
    </xdr:from>
    <xdr:ext cx="534377" cy="259045"/>
    <xdr:sp macro="" textlink="">
      <xdr:nvSpPr>
        <xdr:cNvPr id="726" name="テキスト ボックス 725"/>
        <xdr:cNvSpPr txBox="1"/>
      </xdr:nvSpPr>
      <xdr:spPr>
        <a:xfrm>
          <a:off x="13436111" y="1641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34,929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19047</xdr:rowOff>
    </xdr:from>
    <xdr:to>
      <xdr:col>18</xdr:col>
      <xdr:colOff>492125</xdr:colOff>
      <xdr:row>97</xdr:row>
      <xdr:rowOff>120647</xdr:rowOff>
    </xdr:to>
    <xdr:sp macro="" textlink="">
      <xdr:nvSpPr>
        <xdr:cNvPr id="727" name="円/楕円 726"/>
        <xdr:cNvSpPr/>
      </xdr:nvSpPr>
      <xdr:spPr>
        <a:xfrm>
          <a:off x="12763500" y="1664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111774</xdr:rowOff>
    </xdr:from>
    <xdr:ext cx="534377" cy="259045"/>
    <xdr:sp macro="" textlink="">
      <xdr:nvSpPr>
        <xdr:cNvPr id="728" name="テキスト ボックス 727"/>
        <xdr:cNvSpPr txBox="1"/>
      </xdr:nvSpPr>
      <xdr:spPr>
        <a:xfrm>
          <a:off x="12547111" y="1674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34,167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9" name="直線コネクタ 73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0" name="テキスト ボックス 73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1" name="直線コネクタ 74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2" name="テキスト ボックス 74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3" name="直線コネクタ 74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4" name="テキスト ボックス 74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5" name="直線コネクタ 74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6" name="テキスト ボックス 74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7" name="直線コネクタ 74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8" name="テキスト ボックス 74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50" name="テキスト ボックス 74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2" name="直線コネクタ 751"/>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3"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4" name="直線コネクタ 75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5"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6" name="直線コネクタ 755"/>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93980</xdr:rowOff>
    </xdr:from>
    <xdr:to>
      <xdr:col>32</xdr:col>
      <xdr:colOff>187325</xdr:colOff>
      <xdr:row>39</xdr:row>
      <xdr:rowOff>44450</xdr:rowOff>
    </xdr:to>
    <xdr:cxnSp macro="">
      <xdr:nvCxnSpPr>
        <xdr:cNvPr id="757" name="直線コネクタ 756"/>
        <xdr:cNvCxnSpPr/>
      </xdr:nvCxnSpPr>
      <xdr:spPr>
        <a:xfrm>
          <a:off x="21323300" y="66090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8"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9" name="フローチャート : 判断 758"/>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93980</xdr:rowOff>
    </xdr:from>
    <xdr:to>
      <xdr:col>31</xdr:col>
      <xdr:colOff>34925</xdr:colOff>
      <xdr:row>38</xdr:row>
      <xdr:rowOff>94742</xdr:rowOff>
    </xdr:to>
    <xdr:cxnSp macro="">
      <xdr:nvCxnSpPr>
        <xdr:cNvPr id="760" name="直線コネクタ 759"/>
        <xdr:cNvCxnSpPr/>
      </xdr:nvCxnSpPr>
      <xdr:spPr>
        <a:xfrm flipV="1">
          <a:off x="20434300" y="660908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61" name="フローチャート : 判断 760"/>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59326</xdr:rowOff>
    </xdr:from>
    <xdr:ext cx="313932" cy="259045"/>
    <xdr:sp macro="" textlink="">
      <xdr:nvSpPr>
        <xdr:cNvPr id="762" name="テキスト ボックス 761"/>
        <xdr:cNvSpPr txBox="1"/>
      </xdr:nvSpPr>
      <xdr:spPr>
        <a:xfrm>
          <a:off x="21166333" y="6745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113792</xdr:rowOff>
    </xdr:from>
    <xdr:to>
      <xdr:col>29</xdr:col>
      <xdr:colOff>517525</xdr:colOff>
      <xdr:row>38</xdr:row>
      <xdr:rowOff>94742</xdr:rowOff>
    </xdr:to>
    <xdr:cxnSp macro="">
      <xdr:nvCxnSpPr>
        <xdr:cNvPr id="763" name="直線コネクタ 762"/>
        <xdr:cNvCxnSpPr/>
      </xdr:nvCxnSpPr>
      <xdr:spPr>
        <a:xfrm>
          <a:off x="19545300" y="6457442"/>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4" name="フローチャート : 判断 763"/>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25417</xdr:rowOff>
    </xdr:from>
    <xdr:ext cx="378565" cy="259045"/>
    <xdr:sp macro="" textlink="">
      <xdr:nvSpPr>
        <xdr:cNvPr id="765" name="テキスト ボックス 764"/>
        <xdr:cNvSpPr txBox="1"/>
      </xdr:nvSpPr>
      <xdr:spPr>
        <a:xfrm>
          <a:off x="20245017" y="6711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113792</xdr:rowOff>
    </xdr:from>
    <xdr:to>
      <xdr:col>28</xdr:col>
      <xdr:colOff>314325</xdr:colOff>
      <xdr:row>39</xdr:row>
      <xdr:rowOff>44450</xdr:rowOff>
    </xdr:to>
    <xdr:cxnSp macro="">
      <xdr:nvCxnSpPr>
        <xdr:cNvPr id="766" name="直線コネクタ 765"/>
        <xdr:cNvCxnSpPr/>
      </xdr:nvCxnSpPr>
      <xdr:spPr>
        <a:xfrm flipV="1">
          <a:off x="18656300" y="6457442"/>
          <a:ext cx="889000" cy="27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7" name="フローチャート : 判断 766"/>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169054</xdr:rowOff>
    </xdr:from>
    <xdr:ext cx="378565" cy="259045"/>
    <xdr:sp macro="" textlink="">
      <xdr:nvSpPr>
        <xdr:cNvPr id="768" name="テキスト ボックス 767"/>
        <xdr:cNvSpPr txBox="1"/>
      </xdr:nvSpPr>
      <xdr:spPr>
        <a:xfrm>
          <a:off x="19356017" y="6684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9" name="フローチャート : 判断 768"/>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70" name="テキスト ボックス 769"/>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6" name="円/楕円 77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7"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43180</xdr:rowOff>
    </xdr:from>
    <xdr:to>
      <xdr:col>31</xdr:col>
      <xdr:colOff>85725</xdr:colOff>
      <xdr:row>38</xdr:row>
      <xdr:rowOff>144780</xdr:rowOff>
    </xdr:to>
    <xdr:sp macro="" textlink="">
      <xdr:nvSpPr>
        <xdr:cNvPr id="778" name="円/楕円 777"/>
        <xdr:cNvSpPr/>
      </xdr:nvSpPr>
      <xdr:spPr>
        <a:xfrm>
          <a:off x="21272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161307</xdr:rowOff>
    </xdr:from>
    <xdr:ext cx="378565" cy="259045"/>
    <xdr:sp macro="" textlink="">
      <xdr:nvSpPr>
        <xdr:cNvPr id="779" name="テキスト ボックス 778"/>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43942</xdr:rowOff>
    </xdr:from>
    <xdr:to>
      <xdr:col>29</xdr:col>
      <xdr:colOff>568325</xdr:colOff>
      <xdr:row>38</xdr:row>
      <xdr:rowOff>145542</xdr:rowOff>
    </xdr:to>
    <xdr:sp macro="" textlink="">
      <xdr:nvSpPr>
        <xdr:cNvPr id="780" name="円/楕円 779"/>
        <xdr:cNvSpPr/>
      </xdr:nvSpPr>
      <xdr:spPr>
        <a:xfrm>
          <a:off x="20383500" y="655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162069</xdr:rowOff>
    </xdr:from>
    <xdr:ext cx="378565" cy="259045"/>
    <xdr:sp macro="" textlink="">
      <xdr:nvSpPr>
        <xdr:cNvPr id="781" name="テキスト ボックス 780"/>
        <xdr:cNvSpPr txBox="1"/>
      </xdr:nvSpPr>
      <xdr:spPr>
        <a:xfrm>
          <a:off x="20245017" y="6334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62992</xdr:rowOff>
    </xdr:from>
    <xdr:to>
      <xdr:col>28</xdr:col>
      <xdr:colOff>365125</xdr:colOff>
      <xdr:row>37</xdr:row>
      <xdr:rowOff>164592</xdr:rowOff>
    </xdr:to>
    <xdr:sp macro="" textlink="">
      <xdr:nvSpPr>
        <xdr:cNvPr id="782" name="円/楕円 781"/>
        <xdr:cNvSpPr/>
      </xdr:nvSpPr>
      <xdr:spPr>
        <a:xfrm>
          <a:off x="19494500" y="640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9669</xdr:rowOff>
    </xdr:from>
    <xdr:ext cx="378565" cy="259045"/>
    <xdr:sp macro="" textlink="">
      <xdr:nvSpPr>
        <xdr:cNvPr id="783" name="テキスト ボックス 782"/>
        <xdr:cNvSpPr txBox="1"/>
      </xdr:nvSpPr>
      <xdr:spPr>
        <a:xfrm>
          <a:off x="19356017" y="6181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4" name="円/楕円 78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5" name="テキスト ボックス 78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1" name="直線コネクタ 80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6" name="直線コネクタ 80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8" name="フローチャート : 判断 80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9" name="直線コネクタ 80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0" name="フローチャート : 判断 80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1" name="テキスト ボックス 81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2" name="直線コネクタ 81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3" name="フローチャート : 判断 81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4" name="テキスト ボックス 81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5" name="直線コネクタ 81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6" name="フローチャート : 判断 81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7" name="テキスト ボックス 81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フローチャート : 判断 81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9" name="テキスト ボックス 81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5" name="円/楕円 82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7" name="円/楕円 82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8" name="テキスト ボックス 82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9" name="円/楕円 82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0" name="テキスト ボックス 82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1" name="円/楕円 83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2" name="テキスト ボックス 83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3" name="円/楕円 83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4" name="テキスト ボックス 83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議会費は</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全国平均より高い</a:t>
          </a:r>
          <a:r>
            <a:rPr kumimoji="1" lang="ja-JP" altLang="en-US" sz="1300">
              <a:solidFill>
                <a:schemeClr val="dk1"/>
              </a:solidFill>
              <a:effectLst/>
              <a:latin typeface="+mn-lt"/>
              <a:ea typeface="+mn-ea"/>
              <a:cs typeface="+mn-cs"/>
            </a:rPr>
            <a:t>数値ではある</a:t>
          </a:r>
          <a:r>
            <a:rPr kumimoji="1" lang="ja-JP" altLang="ja-JP" sz="1300">
              <a:solidFill>
                <a:schemeClr val="dk1"/>
              </a:solidFill>
              <a:effectLst/>
              <a:latin typeface="+mn-lt"/>
              <a:ea typeface="+mn-ea"/>
              <a:cs typeface="+mn-cs"/>
            </a:rPr>
            <a:t>が、平成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以降、</a:t>
          </a:r>
          <a:r>
            <a:rPr kumimoji="1" lang="ja-JP" altLang="ja-JP" sz="1300">
              <a:solidFill>
                <a:schemeClr val="dk1"/>
              </a:solidFill>
              <a:effectLst/>
              <a:latin typeface="+mn-lt"/>
              <a:ea typeface="+mn-ea"/>
              <a:cs typeface="+mn-cs"/>
            </a:rPr>
            <a:t>議員定数の削減により減少</a:t>
          </a:r>
          <a:r>
            <a:rPr kumimoji="1" lang="ja-JP" altLang="en-US" sz="1300">
              <a:solidFill>
                <a:schemeClr val="dk1"/>
              </a:solidFill>
              <a:effectLst/>
              <a:latin typeface="+mn-lt"/>
              <a:ea typeface="+mn-ea"/>
              <a:cs typeface="+mn-cs"/>
            </a:rPr>
            <a:t>傾向</a:t>
          </a:r>
          <a:r>
            <a:rPr kumimoji="1" lang="ja-JP" altLang="ja-JP" sz="1300">
              <a:solidFill>
                <a:schemeClr val="dk1"/>
              </a:solidFill>
              <a:effectLst/>
              <a:latin typeface="+mn-lt"/>
              <a:ea typeface="+mn-ea"/>
              <a:cs typeface="+mn-cs"/>
            </a:rPr>
            <a:t>となっ</a:t>
          </a:r>
          <a:r>
            <a:rPr kumimoji="1" lang="ja-JP" altLang="en-US" sz="1300">
              <a:solidFill>
                <a:schemeClr val="dk1"/>
              </a:solidFill>
              <a:effectLst/>
              <a:latin typeface="+mn-lt"/>
              <a:ea typeface="+mn-ea"/>
              <a:cs typeface="+mn-cs"/>
            </a:rPr>
            <a:t>ている</a:t>
          </a:r>
          <a:r>
            <a:rPr kumimoji="1" lang="ja-JP" altLang="ja-JP" sz="1300">
              <a:solidFill>
                <a:schemeClr val="dk1"/>
              </a:solidFill>
              <a:effectLst/>
              <a:latin typeface="+mn-lt"/>
              <a:ea typeface="+mn-ea"/>
              <a:cs typeface="+mn-cs"/>
            </a:rPr>
            <a:t>。</a:t>
          </a:r>
          <a:endParaRPr lang="ja-JP" altLang="ja-JP" sz="1300">
            <a:effectLst/>
          </a:endParaRPr>
        </a:p>
        <a:p>
          <a:r>
            <a:rPr kumimoji="1" lang="ja-JP" altLang="en-US" sz="1300">
              <a:solidFill>
                <a:schemeClr val="dk1"/>
              </a:solidFill>
              <a:effectLst/>
              <a:latin typeface="+mn-lt"/>
              <a:ea typeface="+mn-ea"/>
              <a:cs typeface="+mn-cs"/>
            </a:rPr>
            <a:t>民生費は、</a:t>
          </a:r>
          <a:r>
            <a:rPr kumimoji="1" lang="ja-JP" altLang="ja-JP" sz="1300">
              <a:solidFill>
                <a:schemeClr val="dk1"/>
              </a:solidFill>
              <a:effectLst/>
              <a:latin typeface="+mn-lt"/>
              <a:ea typeface="+mn-ea"/>
              <a:cs typeface="+mn-cs"/>
            </a:rPr>
            <a:t>類似団体より多大であり、また年々増加しているが、これは保育事業や医療費助成等、子育て環境の充実に重点的に取り組んでいる</a:t>
          </a:r>
          <a:r>
            <a:rPr kumimoji="1" lang="ja-JP" altLang="en-US" sz="1300">
              <a:solidFill>
                <a:schemeClr val="dk1"/>
              </a:solidFill>
              <a:effectLst/>
              <a:latin typeface="+mn-lt"/>
              <a:ea typeface="+mn-ea"/>
              <a:cs typeface="+mn-cs"/>
            </a:rPr>
            <a:t>ことが要因となっている。また、平成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年度は福祉センターの改修を行ったことにより増加した。</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労働費は、平成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年度から</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年度にかけて緊急雇用創出事業により一時的に多大となっ</a:t>
          </a:r>
          <a:r>
            <a:rPr kumimoji="1" lang="ja-JP" altLang="en-US" sz="1300">
              <a:solidFill>
                <a:schemeClr val="dk1"/>
              </a:solidFill>
              <a:effectLst/>
              <a:latin typeface="+mn-lt"/>
              <a:ea typeface="+mn-ea"/>
              <a:cs typeface="+mn-cs"/>
            </a:rPr>
            <a:t>ていた</a:t>
          </a:r>
          <a:r>
            <a:rPr kumimoji="1" lang="ja-JP" altLang="ja-JP" sz="1300">
              <a:solidFill>
                <a:schemeClr val="dk1"/>
              </a:solidFill>
              <a:effectLst/>
              <a:latin typeface="+mn-lt"/>
              <a:ea typeface="+mn-ea"/>
              <a:cs typeface="+mn-cs"/>
            </a:rPr>
            <a:t>が、今後は類似</a:t>
          </a:r>
          <a:r>
            <a:rPr kumimoji="1" lang="ja-JP" altLang="en-US" sz="1300">
              <a:solidFill>
                <a:schemeClr val="dk1"/>
              </a:solidFill>
              <a:effectLst/>
              <a:latin typeface="+mn-lt"/>
              <a:ea typeface="+mn-ea"/>
              <a:cs typeface="+mn-cs"/>
            </a:rPr>
            <a:t>団体</a:t>
          </a:r>
          <a:r>
            <a:rPr kumimoji="1" lang="ja-JP" altLang="ja-JP" sz="1300">
              <a:solidFill>
                <a:schemeClr val="dk1"/>
              </a:solidFill>
              <a:effectLst/>
              <a:latin typeface="+mn-lt"/>
              <a:ea typeface="+mn-ea"/>
              <a:cs typeface="+mn-cs"/>
            </a:rPr>
            <a:t>平均と同程度を見込んでいる。</a:t>
          </a:r>
          <a:endParaRPr lang="ja-JP" altLang="ja-JP" sz="1300">
            <a:effectLst/>
          </a:endParaRPr>
        </a:p>
        <a:p>
          <a:r>
            <a:rPr kumimoji="1" lang="ja-JP" altLang="ja-JP" sz="1300">
              <a:solidFill>
                <a:schemeClr val="dk1"/>
              </a:solidFill>
              <a:effectLst/>
              <a:latin typeface="+mn-lt"/>
              <a:ea typeface="+mn-ea"/>
              <a:cs typeface="+mn-cs"/>
            </a:rPr>
            <a:t>消防費は</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消防庁舎</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建設</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年度は地域防災センターの建設</a:t>
          </a:r>
          <a:r>
            <a:rPr kumimoji="1" lang="ja-JP" altLang="ja-JP" sz="1300">
              <a:solidFill>
                <a:schemeClr val="dk1"/>
              </a:solidFill>
              <a:effectLst/>
              <a:latin typeface="+mn-lt"/>
              <a:ea typeface="+mn-ea"/>
              <a:cs typeface="+mn-cs"/>
            </a:rPr>
            <a:t>により</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a:t>
          </a:r>
          <a:r>
            <a:rPr kumimoji="1" lang="ja-JP" altLang="en-US" sz="1300">
              <a:solidFill>
                <a:schemeClr val="dk1"/>
              </a:solidFill>
              <a:effectLst/>
              <a:latin typeface="+mn-lt"/>
              <a:ea typeface="+mn-ea"/>
              <a:cs typeface="+mn-cs"/>
            </a:rPr>
            <a:t>ている</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教育</a:t>
          </a:r>
          <a:r>
            <a:rPr kumimoji="1" lang="ja-JP" altLang="ja-JP" sz="1300">
              <a:solidFill>
                <a:schemeClr val="dk1"/>
              </a:solidFill>
              <a:effectLst/>
              <a:latin typeface="+mn-lt"/>
              <a:ea typeface="+mn-ea"/>
              <a:cs typeface="+mn-cs"/>
            </a:rPr>
            <a:t>費は、</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年度に始まった白帆台小学校建設事業に伴い、増加している。</a:t>
          </a:r>
          <a:endParaRPr lang="ja-JP" altLang="ja-JP" sz="1300">
            <a:effectLst/>
          </a:endParaRPr>
        </a:p>
        <a:p>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石川県内灘町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実質単年度収支の黒字化を目標に歳出の削減を図っており、平成</a:t>
          </a:r>
          <a:r>
            <a:rPr kumimoji="1" lang="en-US" altLang="ja-JP" sz="1200" b="0" i="0" baseline="0">
              <a:solidFill>
                <a:schemeClr val="dk1"/>
              </a:solidFill>
              <a:effectLst/>
              <a:latin typeface="+mn-lt"/>
              <a:ea typeface="+mn-ea"/>
              <a:cs typeface="+mn-cs"/>
            </a:rPr>
            <a:t>26</a:t>
          </a:r>
          <a:r>
            <a:rPr kumimoji="1" lang="ja-JP" altLang="ja-JP" sz="1200" b="0" i="0" baseline="0">
              <a:solidFill>
                <a:schemeClr val="dk1"/>
              </a:solidFill>
              <a:effectLst/>
              <a:latin typeface="+mn-lt"/>
              <a:ea typeface="+mn-ea"/>
              <a:cs typeface="+mn-cs"/>
            </a:rPr>
            <a:t>年度は地域の元気臨時交付金の繰越事業執行の影響等により</a:t>
          </a:r>
          <a:r>
            <a:rPr kumimoji="1" lang="en-US" altLang="ja-JP" sz="1200" b="0" i="0" baseline="0">
              <a:solidFill>
                <a:schemeClr val="dk1"/>
              </a:solidFill>
              <a:effectLst/>
              <a:latin typeface="+mn-lt"/>
              <a:ea typeface="+mn-ea"/>
              <a:cs typeface="+mn-cs"/>
            </a:rPr>
            <a:t>180,055</a:t>
          </a:r>
          <a:r>
            <a:rPr kumimoji="1" lang="ja-JP" altLang="en-US" sz="1200" b="0" i="0" baseline="0">
              <a:solidFill>
                <a:schemeClr val="dk1"/>
              </a:solidFill>
              <a:effectLst/>
              <a:latin typeface="+mn-lt"/>
              <a:ea typeface="+mn-ea"/>
              <a:cs typeface="+mn-cs"/>
            </a:rPr>
            <a:t>千円</a:t>
          </a:r>
          <a:r>
            <a:rPr kumimoji="1" lang="ja-JP" altLang="ja-JP" sz="1200" b="0" i="0" baseline="0">
              <a:solidFill>
                <a:schemeClr val="dk1"/>
              </a:solidFill>
              <a:effectLst/>
              <a:latin typeface="+mn-lt"/>
              <a:ea typeface="+mn-ea"/>
              <a:cs typeface="+mn-cs"/>
            </a:rPr>
            <a:t>の赤字となったが、平成</a:t>
          </a:r>
          <a:r>
            <a:rPr kumimoji="1" lang="en-US" altLang="ja-JP" sz="1200" b="0" i="0" baseline="0">
              <a:solidFill>
                <a:schemeClr val="dk1"/>
              </a:solidFill>
              <a:effectLst/>
              <a:latin typeface="+mn-lt"/>
              <a:ea typeface="+mn-ea"/>
              <a:cs typeface="+mn-cs"/>
            </a:rPr>
            <a:t>27</a:t>
          </a:r>
          <a:r>
            <a:rPr kumimoji="1" lang="ja-JP" altLang="ja-JP" sz="1200" b="0" i="0" baseline="0">
              <a:solidFill>
                <a:schemeClr val="dk1"/>
              </a:solidFill>
              <a:effectLst/>
              <a:latin typeface="+mn-lt"/>
              <a:ea typeface="+mn-ea"/>
              <a:cs typeface="+mn-cs"/>
            </a:rPr>
            <a:t>年度は</a:t>
          </a:r>
          <a:r>
            <a:rPr kumimoji="1" lang="en-US" altLang="ja-JP" sz="1200" b="0" i="0" baseline="0">
              <a:solidFill>
                <a:schemeClr val="dk1"/>
              </a:solidFill>
              <a:effectLst/>
              <a:latin typeface="+mn-lt"/>
              <a:ea typeface="+mn-ea"/>
              <a:cs typeface="+mn-cs"/>
            </a:rPr>
            <a:t>15,177</a:t>
          </a:r>
          <a:r>
            <a:rPr kumimoji="1" lang="ja-JP" altLang="en-US" sz="1200" b="0" i="0" baseline="0">
              <a:solidFill>
                <a:schemeClr val="dk1"/>
              </a:solidFill>
              <a:effectLst/>
              <a:latin typeface="+mn-lt"/>
              <a:ea typeface="+mn-ea"/>
              <a:cs typeface="+mn-cs"/>
            </a:rPr>
            <a:t>千</a:t>
          </a:r>
          <a:r>
            <a:rPr kumimoji="1" lang="ja-JP" altLang="ja-JP" sz="1200" b="0" i="0" baseline="0">
              <a:solidFill>
                <a:schemeClr val="dk1"/>
              </a:solidFill>
              <a:effectLst/>
              <a:latin typeface="+mn-lt"/>
              <a:ea typeface="+mn-ea"/>
              <a:cs typeface="+mn-cs"/>
            </a:rPr>
            <a:t>円</a:t>
          </a:r>
          <a:r>
            <a:rPr kumimoji="1" lang="ja-JP" altLang="en-US" sz="1200" b="0" i="0" baseline="0">
              <a:solidFill>
                <a:schemeClr val="dk1"/>
              </a:solidFill>
              <a:effectLst/>
              <a:latin typeface="+mn-lt"/>
              <a:ea typeface="+mn-ea"/>
              <a:cs typeface="+mn-cs"/>
            </a:rPr>
            <a:t>、平成</a:t>
          </a:r>
          <a:r>
            <a:rPr kumimoji="1" lang="en-US" altLang="ja-JP" sz="1200" b="0" i="0" baseline="0">
              <a:solidFill>
                <a:schemeClr val="dk1"/>
              </a:solidFill>
              <a:effectLst/>
              <a:latin typeface="+mn-lt"/>
              <a:ea typeface="+mn-ea"/>
              <a:cs typeface="+mn-cs"/>
            </a:rPr>
            <a:t>28</a:t>
          </a:r>
          <a:r>
            <a:rPr kumimoji="1" lang="ja-JP" altLang="en-US" sz="1200" b="0" i="0" baseline="0">
              <a:solidFill>
                <a:schemeClr val="dk1"/>
              </a:solidFill>
              <a:effectLst/>
              <a:latin typeface="+mn-lt"/>
              <a:ea typeface="+mn-ea"/>
              <a:cs typeface="+mn-cs"/>
            </a:rPr>
            <a:t>年度は</a:t>
          </a:r>
          <a:r>
            <a:rPr kumimoji="1" lang="en-US" altLang="ja-JP" sz="1200" b="0" i="0" baseline="0">
              <a:solidFill>
                <a:schemeClr val="dk1"/>
              </a:solidFill>
              <a:effectLst/>
              <a:latin typeface="+mn-lt"/>
              <a:ea typeface="+mn-ea"/>
              <a:cs typeface="+mn-cs"/>
            </a:rPr>
            <a:t>17,513</a:t>
          </a:r>
          <a:r>
            <a:rPr kumimoji="1" lang="ja-JP" altLang="en-US" sz="1200" b="0" i="0" baseline="0">
              <a:solidFill>
                <a:schemeClr val="dk1"/>
              </a:solidFill>
              <a:effectLst/>
              <a:latin typeface="+mn-lt"/>
              <a:ea typeface="+mn-ea"/>
              <a:cs typeface="+mn-cs"/>
            </a:rPr>
            <a:t>千円</a:t>
          </a:r>
          <a:r>
            <a:rPr kumimoji="1" lang="ja-JP" altLang="ja-JP" sz="1200" b="0" i="0" baseline="0">
              <a:solidFill>
                <a:schemeClr val="dk1"/>
              </a:solidFill>
              <a:effectLst/>
              <a:latin typeface="+mn-lt"/>
              <a:ea typeface="+mn-ea"/>
              <a:cs typeface="+mn-cs"/>
            </a:rPr>
            <a:t>の黒字となった。</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国民健康保険特別会計や介護保険特別会計、公共下水道事業等への繰出金は引き続き増加しており、料金の引上げや歳出の削減が必要となっている。</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また、財政調整基金残高は単年度収支の黒字に伴い増加した。今後も基金の取り崩しに頼らない財政基盤の確立に努めていく。</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石川県内灘町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b="0" i="0" baseline="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国民健康保険特別会計において累積赤字が多大となっている。</a:t>
          </a:r>
          <a:endParaRPr lang="ja-JP" altLang="ja-JP" sz="1400">
            <a:effectLst/>
          </a:endParaRPr>
        </a:p>
        <a:p>
          <a:pPr eaLnBrk="1" fontAlgn="auto" latinLnBrk="0" hangingPunct="1"/>
          <a:r>
            <a:rPr kumimoji="1" lang="ja-JP" altLang="en-US" sz="1400" b="0" i="0" baseline="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毎年料金の増額改定を行って</a:t>
          </a:r>
          <a:r>
            <a:rPr kumimoji="1" lang="ja-JP" altLang="en-US" sz="1400" b="0" i="0" baseline="0">
              <a:solidFill>
                <a:schemeClr val="dk1"/>
              </a:solidFill>
              <a:effectLst/>
              <a:latin typeface="+mn-lt"/>
              <a:ea typeface="+mn-ea"/>
              <a:cs typeface="+mn-cs"/>
            </a:rPr>
            <a:t>いるものの</a:t>
          </a:r>
          <a:r>
            <a:rPr kumimoji="1" lang="ja-JP" altLang="ja-JP" sz="1400" b="0" i="0" baseline="0">
              <a:solidFill>
                <a:schemeClr val="dk1"/>
              </a:solidFill>
              <a:effectLst/>
              <a:latin typeface="+mn-lt"/>
              <a:ea typeface="+mn-ea"/>
              <a:cs typeface="+mn-cs"/>
            </a:rPr>
            <a:t>、被保険者数の減少や低所得者の増加、給付費の増等の理由により</a:t>
          </a:r>
          <a:r>
            <a:rPr kumimoji="1" lang="ja-JP" altLang="en-US" sz="1400" b="0" i="0" baseline="0">
              <a:solidFill>
                <a:schemeClr val="dk1"/>
              </a:solidFill>
              <a:effectLst/>
              <a:latin typeface="+mn-lt"/>
              <a:ea typeface="+mn-ea"/>
              <a:cs typeface="+mn-cs"/>
            </a:rPr>
            <a:t>、平成</a:t>
          </a:r>
          <a:r>
            <a:rPr kumimoji="1" lang="en-US" altLang="ja-JP" sz="1400" b="0" i="0" baseline="0">
              <a:solidFill>
                <a:schemeClr val="dk1"/>
              </a:solidFill>
              <a:effectLst/>
              <a:latin typeface="+mn-lt"/>
              <a:ea typeface="+mn-ea"/>
              <a:cs typeface="+mn-cs"/>
            </a:rPr>
            <a:t>28</a:t>
          </a:r>
          <a:r>
            <a:rPr kumimoji="1" lang="ja-JP" altLang="en-US" sz="1400" b="0" i="0" baseline="0">
              <a:solidFill>
                <a:schemeClr val="dk1"/>
              </a:solidFill>
              <a:effectLst/>
              <a:latin typeface="+mn-lt"/>
              <a:ea typeface="+mn-ea"/>
              <a:cs typeface="+mn-cs"/>
            </a:rPr>
            <a:t>年度においても単年度収支が赤字になるなど</a:t>
          </a:r>
          <a:r>
            <a:rPr kumimoji="1" lang="ja-JP" altLang="ja-JP" sz="1400" b="0" i="0" baseline="0">
              <a:solidFill>
                <a:schemeClr val="dk1"/>
              </a:solidFill>
              <a:effectLst/>
              <a:latin typeface="+mn-lt"/>
              <a:ea typeface="+mn-ea"/>
              <a:cs typeface="+mn-cs"/>
            </a:rPr>
            <a:t>厳しい財政運営が続いている。</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引き続き国民健康保険税の税率改定や業務の見直しを行い、早急に単年度の黒字化及び累積赤字の低減に努める必要がある。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11158445</v>
      </c>
      <c r="BO4" s="381"/>
      <c r="BP4" s="381"/>
      <c r="BQ4" s="381"/>
      <c r="BR4" s="381"/>
      <c r="BS4" s="381"/>
      <c r="BT4" s="381"/>
      <c r="BU4" s="382"/>
      <c r="BV4" s="380">
        <v>9379232</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2.2000000000000002</v>
      </c>
      <c r="CU4" s="387"/>
      <c r="CV4" s="387"/>
      <c r="CW4" s="387"/>
      <c r="CX4" s="387"/>
      <c r="CY4" s="387"/>
      <c r="CZ4" s="387"/>
      <c r="DA4" s="388"/>
      <c r="DB4" s="386">
        <v>2.1</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10991931</v>
      </c>
      <c r="BO5" s="418"/>
      <c r="BP5" s="418"/>
      <c r="BQ5" s="418"/>
      <c r="BR5" s="418"/>
      <c r="BS5" s="418"/>
      <c r="BT5" s="418"/>
      <c r="BU5" s="419"/>
      <c r="BV5" s="417">
        <v>9239481</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93.4</v>
      </c>
      <c r="CU5" s="415"/>
      <c r="CV5" s="415"/>
      <c r="CW5" s="415"/>
      <c r="CX5" s="415"/>
      <c r="CY5" s="415"/>
      <c r="CZ5" s="415"/>
      <c r="DA5" s="416"/>
      <c r="DB5" s="414">
        <v>90.2</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166514</v>
      </c>
      <c r="BO6" s="418"/>
      <c r="BP6" s="418"/>
      <c r="BQ6" s="418"/>
      <c r="BR6" s="418"/>
      <c r="BS6" s="418"/>
      <c r="BT6" s="418"/>
      <c r="BU6" s="419"/>
      <c r="BV6" s="417">
        <v>139751</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99.2</v>
      </c>
      <c r="CU6" s="455"/>
      <c r="CV6" s="455"/>
      <c r="CW6" s="455"/>
      <c r="CX6" s="455"/>
      <c r="CY6" s="455"/>
      <c r="CZ6" s="455"/>
      <c r="DA6" s="456"/>
      <c r="DB6" s="454">
        <v>96.7</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46662</v>
      </c>
      <c r="BO7" s="418"/>
      <c r="BP7" s="418"/>
      <c r="BQ7" s="418"/>
      <c r="BR7" s="418"/>
      <c r="BS7" s="418"/>
      <c r="BT7" s="418"/>
      <c r="BU7" s="419"/>
      <c r="BV7" s="417">
        <v>26063</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5552448</v>
      </c>
      <c r="CU7" s="418"/>
      <c r="CV7" s="418"/>
      <c r="CW7" s="418"/>
      <c r="CX7" s="418"/>
      <c r="CY7" s="418"/>
      <c r="CZ7" s="418"/>
      <c r="DA7" s="419"/>
      <c r="DB7" s="417">
        <v>5467900</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119852</v>
      </c>
      <c r="BO8" s="418"/>
      <c r="BP8" s="418"/>
      <c r="BQ8" s="418"/>
      <c r="BR8" s="418"/>
      <c r="BS8" s="418"/>
      <c r="BT8" s="418"/>
      <c r="BU8" s="419"/>
      <c r="BV8" s="417">
        <v>113688</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0.52</v>
      </c>
      <c r="CU8" s="458"/>
      <c r="CV8" s="458"/>
      <c r="CW8" s="458"/>
      <c r="CX8" s="458"/>
      <c r="CY8" s="458"/>
      <c r="CZ8" s="458"/>
      <c r="DA8" s="459"/>
      <c r="DB8" s="457">
        <v>0.52</v>
      </c>
      <c r="DC8" s="458"/>
      <c r="DD8" s="458"/>
      <c r="DE8" s="458"/>
      <c r="DF8" s="458"/>
      <c r="DG8" s="458"/>
      <c r="DH8" s="458"/>
      <c r="DI8" s="459"/>
      <c r="DJ8" s="139"/>
      <c r="DK8" s="139"/>
      <c r="DL8" s="139"/>
      <c r="DM8" s="139"/>
      <c r="DN8" s="139"/>
      <c r="DO8" s="139"/>
    </row>
    <row r="9" spans="1:119" ht="18.75" customHeight="1" thickBot="1">
      <c r="A9" s="140"/>
      <c r="B9" s="411" t="s">
        <v>97</v>
      </c>
      <c r="C9" s="412"/>
      <c r="D9" s="412"/>
      <c r="E9" s="412"/>
      <c r="F9" s="412"/>
      <c r="G9" s="412"/>
      <c r="H9" s="412"/>
      <c r="I9" s="412"/>
      <c r="J9" s="412"/>
      <c r="K9" s="460"/>
      <c r="L9" s="461" t="s">
        <v>98</v>
      </c>
      <c r="M9" s="462"/>
      <c r="N9" s="462"/>
      <c r="O9" s="462"/>
      <c r="P9" s="462"/>
      <c r="Q9" s="463"/>
      <c r="R9" s="464">
        <v>26987</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101</v>
      </c>
      <c r="AV9" s="450"/>
      <c r="AW9" s="450"/>
      <c r="AX9" s="450"/>
      <c r="AY9" s="451" t="s">
        <v>102</v>
      </c>
      <c r="AZ9" s="452"/>
      <c r="BA9" s="452"/>
      <c r="BB9" s="452"/>
      <c r="BC9" s="452"/>
      <c r="BD9" s="452"/>
      <c r="BE9" s="452"/>
      <c r="BF9" s="452"/>
      <c r="BG9" s="452"/>
      <c r="BH9" s="452"/>
      <c r="BI9" s="452"/>
      <c r="BJ9" s="452"/>
      <c r="BK9" s="452"/>
      <c r="BL9" s="452"/>
      <c r="BM9" s="453"/>
      <c r="BN9" s="417">
        <v>6164</v>
      </c>
      <c r="BO9" s="418"/>
      <c r="BP9" s="418"/>
      <c r="BQ9" s="418"/>
      <c r="BR9" s="418"/>
      <c r="BS9" s="418"/>
      <c r="BT9" s="418"/>
      <c r="BU9" s="419"/>
      <c r="BV9" s="417">
        <v>-5061</v>
      </c>
      <c r="BW9" s="418"/>
      <c r="BX9" s="418"/>
      <c r="BY9" s="418"/>
      <c r="BZ9" s="418"/>
      <c r="CA9" s="418"/>
      <c r="CB9" s="418"/>
      <c r="CC9" s="419"/>
      <c r="CD9" s="420" t="s">
        <v>103</v>
      </c>
      <c r="CE9" s="421"/>
      <c r="CF9" s="421"/>
      <c r="CG9" s="421"/>
      <c r="CH9" s="421"/>
      <c r="CI9" s="421"/>
      <c r="CJ9" s="421"/>
      <c r="CK9" s="421"/>
      <c r="CL9" s="421"/>
      <c r="CM9" s="421"/>
      <c r="CN9" s="421"/>
      <c r="CO9" s="421"/>
      <c r="CP9" s="421"/>
      <c r="CQ9" s="421"/>
      <c r="CR9" s="421"/>
      <c r="CS9" s="422"/>
      <c r="CT9" s="414">
        <v>13.6</v>
      </c>
      <c r="CU9" s="415"/>
      <c r="CV9" s="415"/>
      <c r="CW9" s="415"/>
      <c r="CX9" s="415"/>
      <c r="CY9" s="415"/>
      <c r="CZ9" s="415"/>
      <c r="DA9" s="416"/>
      <c r="DB9" s="414">
        <v>14.3</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104</v>
      </c>
      <c r="M10" s="447"/>
      <c r="N10" s="447"/>
      <c r="O10" s="447"/>
      <c r="P10" s="447"/>
      <c r="Q10" s="448"/>
      <c r="R10" s="468">
        <v>26927</v>
      </c>
      <c r="S10" s="469"/>
      <c r="T10" s="469"/>
      <c r="U10" s="469"/>
      <c r="V10" s="470"/>
      <c r="W10" s="405"/>
      <c r="X10" s="406"/>
      <c r="Y10" s="406"/>
      <c r="Z10" s="406"/>
      <c r="AA10" s="406"/>
      <c r="AB10" s="406"/>
      <c r="AC10" s="406"/>
      <c r="AD10" s="406"/>
      <c r="AE10" s="406"/>
      <c r="AF10" s="406"/>
      <c r="AG10" s="406"/>
      <c r="AH10" s="406"/>
      <c r="AI10" s="406"/>
      <c r="AJ10" s="406"/>
      <c r="AK10" s="406"/>
      <c r="AL10" s="409"/>
      <c r="AM10" s="446" t="s">
        <v>105</v>
      </c>
      <c r="AN10" s="447"/>
      <c r="AO10" s="447"/>
      <c r="AP10" s="447"/>
      <c r="AQ10" s="447"/>
      <c r="AR10" s="447"/>
      <c r="AS10" s="447"/>
      <c r="AT10" s="448"/>
      <c r="AU10" s="449" t="s">
        <v>106</v>
      </c>
      <c r="AV10" s="450"/>
      <c r="AW10" s="450"/>
      <c r="AX10" s="450"/>
      <c r="AY10" s="451" t="s">
        <v>107</v>
      </c>
      <c r="AZ10" s="452"/>
      <c r="BA10" s="452"/>
      <c r="BB10" s="452"/>
      <c r="BC10" s="452"/>
      <c r="BD10" s="452"/>
      <c r="BE10" s="452"/>
      <c r="BF10" s="452"/>
      <c r="BG10" s="452"/>
      <c r="BH10" s="452"/>
      <c r="BI10" s="452"/>
      <c r="BJ10" s="452"/>
      <c r="BK10" s="452"/>
      <c r="BL10" s="452"/>
      <c r="BM10" s="453"/>
      <c r="BN10" s="417">
        <v>122963</v>
      </c>
      <c r="BO10" s="418"/>
      <c r="BP10" s="418"/>
      <c r="BQ10" s="418"/>
      <c r="BR10" s="418"/>
      <c r="BS10" s="418"/>
      <c r="BT10" s="418"/>
      <c r="BU10" s="419"/>
      <c r="BV10" s="417">
        <v>20238</v>
      </c>
      <c r="BW10" s="418"/>
      <c r="BX10" s="418"/>
      <c r="BY10" s="418"/>
      <c r="BZ10" s="418"/>
      <c r="CA10" s="418"/>
      <c r="CB10" s="418"/>
      <c r="CC10" s="419"/>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109</v>
      </c>
      <c r="M11" s="472"/>
      <c r="N11" s="472"/>
      <c r="O11" s="472"/>
      <c r="P11" s="472"/>
      <c r="Q11" s="473"/>
      <c r="R11" s="474" t="s">
        <v>110</v>
      </c>
      <c r="S11" s="475"/>
      <c r="T11" s="475"/>
      <c r="U11" s="475"/>
      <c r="V11" s="476"/>
      <c r="W11" s="405"/>
      <c r="X11" s="406"/>
      <c r="Y11" s="406"/>
      <c r="Z11" s="406"/>
      <c r="AA11" s="406"/>
      <c r="AB11" s="406"/>
      <c r="AC11" s="406"/>
      <c r="AD11" s="406"/>
      <c r="AE11" s="406"/>
      <c r="AF11" s="406"/>
      <c r="AG11" s="406"/>
      <c r="AH11" s="406"/>
      <c r="AI11" s="406"/>
      <c r="AJ11" s="406"/>
      <c r="AK11" s="406"/>
      <c r="AL11" s="409"/>
      <c r="AM11" s="446" t="s">
        <v>111</v>
      </c>
      <c r="AN11" s="447"/>
      <c r="AO11" s="447"/>
      <c r="AP11" s="447"/>
      <c r="AQ11" s="447"/>
      <c r="AR11" s="447"/>
      <c r="AS11" s="447"/>
      <c r="AT11" s="448"/>
      <c r="AU11" s="449" t="s">
        <v>79</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c r="A12" s="140"/>
      <c r="B12" s="477" t="s">
        <v>115</v>
      </c>
      <c r="C12" s="478"/>
      <c r="D12" s="478"/>
      <c r="E12" s="478"/>
      <c r="F12" s="478"/>
      <c r="G12" s="478"/>
      <c r="H12" s="478"/>
      <c r="I12" s="478"/>
      <c r="J12" s="478"/>
      <c r="K12" s="479"/>
      <c r="L12" s="486" t="s">
        <v>116</v>
      </c>
      <c r="M12" s="487"/>
      <c r="N12" s="487"/>
      <c r="O12" s="487"/>
      <c r="P12" s="487"/>
      <c r="Q12" s="488"/>
      <c r="R12" s="489">
        <v>26979</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v>111614</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124</v>
      </c>
      <c r="N13" s="506"/>
      <c r="O13" s="506"/>
      <c r="P13" s="506"/>
      <c r="Q13" s="507"/>
      <c r="R13" s="498">
        <v>26752</v>
      </c>
      <c r="S13" s="499"/>
      <c r="T13" s="499"/>
      <c r="U13" s="499"/>
      <c r="V13" s="500"/>
      <c r="W13" s="433" t="s">
        <v>125</v>
      </c>
      <c r="X13" s="434"/>
      <c r="Y13" s="434"/>
      <c r="Z13" s="434"/>
      <c r="AA13" s="434"/>
      <c r="AB13" s="424"/>
      <c r="AC13" s="468">
        <v>167</v>
      </c>
      <c r="AD13" s="469"/>
      <c r="AE13" s="469"/>
      <c r="AF13" s="469"/>
      <c r="AG13" s="508"/>
      <c r="AH13" s="468">
        <v>155</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17513</v>
      </c>
      <c r="BO13" s="418"/>
      <c r="BP13" s="418"/>
      <c r="BQ13" s="418"/>
      <c r="BR13" s="418"/>
      <c r="BS13" s="418"/>
      <c r="BT13" s="418"/>
      <c r="BU13" s="419"/>
      <c r="BV13" s="417">
        <v>15177</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8.8000000000000007</v>
      </c>
      <c r="CU13" s="415"/>
      <c r="CV13" s="415"/>
      <c r="CW13" s="415"/>
      <c r="CX13" s="415"/>
      <c r="CY13" s="415"/>
      <c r="CZ13" s="415"/>
      <c r="DA13" s="416"/>
      <c r="DB13" s="414">
        <v>8.8000000000000007</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130</v>
      </c>
      <c r="M14" s="496"/>
      <c r="N14" s="496"/>
      <c r="O14" s="496"/>
      <c r="P14" s="496"/>
      <c r="Q14" s="497"/>
      <c r="R14" s="498">
        <v>26950</v>
      </c>
      <c r="S14" s="499"/>
      <c r="T14" s="499"/>
      <c r="U14" s="499"/>
      <c r="V14" s="500"/>
      <c r="W14" s="407"/>
      <c r="X14" s="408"/>
      <c r="Y14" s="408"/>
      <c r="Z14" s="408"/>
      <c r="AA14" s="408"/>
      <c r="AB14" s="397"/>
      <c r="AC14" s="501">
        <v>1.3</v>
      </c>
      <c r="AD14" s="502"/>
      <c r="AE14" s="502"/>
      <c r="AF14" s="502"/>
      <c r="AG14" s="503"/>
      <c r="AH14" s="501">
        <v>1.2</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v>52.6</v>
      </c>
      <c r="CU14" s="513"/>
      <c r="CV14" s="513"/>
      <c r="CW14" s="513"/>
      <c r="CX14" s="513"/>
      <c r="CY14" s="513"/>
      <c r="CZ14" s="513"/>
      <c r="DA14" s="514"/>
      <c r="DB14" s="512">
        <v>43.4</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124</v>
      </c>
      <c r="N15" s="506"/>
      <c r="O15" s="506"/>
      <c r="P15" s="506"/>
      <c r="Q15" s="507"/>
      <c r="R15" s="498">
        <v>26749</v>
      </c>
      <c r="S15" s="499"/>
      <c r="T15" s="499"/>
      <c r="U15" s="499"/>
      <c r="V15" s="500"/>
      <c r="W15" s="433" t="s">
        <v>132</v>
      </c>
      <c r="X15" s="434"/>
      <c r="Y15" s="434"/>
      <c r="Z15" s="434"/>
      <c r="AA15" s="434"/>
      <c r="AB15" s="424"/>
      <c r="AC15" s="468">
        <v>3584</v>
      </c>
      <c r="AD15" s="469"/>
      <c r="AE15" s="469"/>
      <c r="AF15" s="469"/>
      <c r="AG15" s="508"/>
      <c r="AH15" s="468">
        <v>3491</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2442100</v>
      </c>
      <c r="BO15" s="381"/>
      <c r="BP15" s="381"/>
      <c r="BQ15" s="381"/>
      <c r="BR15" s="381"/>
      <c r="BS15" s="381"/>
      <c r="BT15" s="381"/>
      <c r="BU15" s="382"/>
      <c r="BV15" s="380">
        <v>2352684</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26.9</v>
      </c>
      <c r="AD16" s="502"/>
      <c r="AE16" s="502"/>
      <c r="AF16" s="502"/>
      <c r="AG16" s="503"/>
      <c r="AH16" s="501">
        <v>27.1</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4605055</v>
      </c>
      <c r="BO16" s="418"/>
      <c r="BP16" s="418"/>
      <c r="BQ16" s="418"/>
      <c r="BR16" s="418"/>
      <c r="BS16" s="418"/>
      <c r="BT16" s="418"/>
      <c r="BU16" s="419"/>
      <c r="BV16" s="417">
        <v>4493403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138</v>
      </c>
      <c r="N17" s="522"/>
      <c r="O17" s="522"/>
      <c r="P17" s="522"/>
      <c r="Q17" s="523"/>
      <c r="R17" s="518" t="s">
        <v>139</v>
      </c>
      <c r="S17" s="519"/>
      <c r="T17" s="519"/>
      <c r="U17" s="519"/>
      <c r="V17" s="520"/>
      <c r="W17" s="433" t="s">
        <v>140</v>
      </c>
      <c r="X17" s="434"/>
      <c r="Y17" s="434"/>
      <c r="Z17" s="434"/>
      <c r="AA17" s="434"/>
      <c r="AB17" s="424"/>
      <c r="AC17" s="468">
        <v>9584</v>
      </c>
      <c r="AD17" s="469"/>
      <c r="AE17" s="469"/>
      <c r="AF17" s="469"/>
      <c r="AG17" s="508"/>
      <c r="AH17" s="468">
        <v>9255</v>
      </c>
      <c r="AI17" s="469"/>
      <c r="AJ17" s="469"/>
      <c r="AK17" s="469"/>
      <c r="AL17" s="470"/>
      <c r="AM17" s="446"/>
      <c r="AN17" s="447"/>
      <c r="AO17" s="447"/>
      <c r="AP17" s="447"/>
      <c r="AQ17" s="447"/>
      <c r="AR17" s="447"/>
      <c r="AS17" s="447"/>
      <c r="AT17" s="448"/>
      <c r="AU17" s="449"/>
      <c r="AV17" s="450"/>
      <c r="AW17" s="450"/>
      <c r="AX17" s="450"/>
      <c r="AY17" s="451" t="s">
        <v>141</v>
      </c>
      <c r="AZ17" s="452"/>
      <c r="BA17" s="452"/>
      <c r="BB17" s="452"/>
      <c r="BC17" s="452"/>
      <c r="BD17" s="452"/>
      <c r="BE17" s="452"/>
      <c r="BF17" s="452"/>
      <c r="BG17" s="452"/>
      <c r="BH17" s="452"/>
      <c r="BI17" s="452"/>
      <c r="BJ17" s="452"/>
      <c r="BK17" s="452"/>
      <c r="BL17" s="452"/>
      <c r="BM17" s="453"/>
      <c r="BN17" s="417">
        <v>3067659</v>
      </c>
      <c r="BO17" s="418"/>
      <c r="BP17" s="418"/>
      <c r="BQ17" s="418"/>
      <c r="BR17" s="418"/>
      <c r="BS17" s="418"/>
      <c r="BT17" s="418"/>
      <c r="BU17" s="419"/>
      <c r="BV17" s="417">
        <v>2951914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142</v>
      </c>
      <c r="C18" s="460"/>
      <c r="D18" s="460"/>
      <c r="E18" s="529"/>
      <c r="F18" s="529"/>
      <c r="G18" s="529"/>
      <c r="H18" s="529"/>
      <c r="I18" s="529"/>
      <c r="J18" s="529"/>
      <c r="K18" s="529"/>
      <c r="L18" s="530">
        <v>20.329999999999998</v>
      </c>
      <c r="M18" s="530"/>
      <c r="N18" s="530"/>
      <c r="O18" s="530"/>
      <c r="P18" s="530"/>
      <c r="Q18" s="530"/>
      <c r="R18" s="531"/>
      <c r="S18" s="531"/>
      <c r="T18" s="531"/>
      <c r="U18" s="531"/>
      <c r="V18" s="532"/>
      <c r="W18" s="435"/>
      <c r="X18" s="436"/>
      <c r="Y18" s="436"/>
      <c r="Z18" s="436"/>
      <c r="AA18" s="436"/>
      <c r="AB18" s="427"/>
      <c r="AC18" s="533">
        <v>71.900000000000006</v>
      </c>
      <c r="AD18" s="534"/>
      <c r="AE18" s="534"/>
      <c r="AF18" s="534"/>
      <c r="AG18" s="535"/>
      <c r="AH18" s="533">
        <v>71.7</v>
      </c>
      <c r="AI18" s="534"/>
      <c r="AJ18" s="534"/>
      <c r="AK18" s="534"/>
      <c r="AL18" s="536"/>
      <c r="AM18" s="446"/>
      <c r="AN18" s="447"/>
      <c r="AO18" s="447"/>
      <c r="AP18" s="447"/>
      <c r="AQ18" s="447"/>
      <c r="AR18" s="447"/>
      <c r="AS18" s="447"/>
      <c r="AT18" s="448"/>
      <c r="AU18" s="449"/>
      <c r="AV18" s="450"/>
      <c r="AW18" s="450"/>
      <c r="AX18" s="450"/>
      <c r="AY18" s="451" t="s">
        <v>143</v>
      </c>
      <c r="AZ18" s="452"/>
      <c r="BA18" s="452"/>
      <c r="BB18" s="452"/>
      <c r="BC18" s="452"/>
      <c r="BD18" s="452"/>
      <c r="BE18" s="452"/>
      <c r="BF18" s="452"/>
      <c r="BG18" s="452"/>
      <c r="BH18" s="452"/>
      <c r="BI18" s="452"/>
      <c r="BJ18" s="452"/>
      <c r="BK18" s="452"/>
      <c r="BL18" s="452"/>
      <c r="BM18" s="453"/>
      <c r="BN18" s="417">
        <v>5205531</v>
      </c>
      <c r="BO18" s="418"/>
      <c r="BP18" s="418"/>
      <c r="BQ18" s="418"/>
      <c r="BR18" s="418"/>
      <c r="BS18" s="418"/>
      <c r="BT18" s="418"/>
      <c r="BU18" s="419"/>
      <c r="BV18" s="417">
        <v>5055470</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144</v>
      </c>
      <c r="C19" s="460"/>
      <c r="D19" s="460"/>
      <c r="E19" s="529"/>
      <c r="F19" s="529"/>
      <c r="G19" s="529"/>
      <c r="H19" s="529"/>
      <c r="I19" s="529"/>
      <c r="J19" s="529"/>
      <c r="K19" s="529"/>
      <c r="L19" s="537">
        <v>1327</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6671591</v>
      </c>
      <c r="BO19" s="418"/>
      <c r="BP19" s="418"/>
      <c r="BQ19" s="418"/>
      <c r="BR19" s="418"/>
      <c r="BS19" s="418"/>
      <c r="BT19" s="418"/>
      <c r="BU19" s="419"/>
      <c r="BV19" s="417">
        <v>6336285</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146</v>
      </c>
      <c r="C20" s="460"/>
      <c r="D20" s="460"/>
      <c r="E20" s="529"/>
      <c r="F20" s="529"/>
      <c r="G20" s="529"/>
      <c r="H20" s="529"/>
      <c r="I20" s="529"/>
      <c r="J20" s="529"/>
      <c r="K20" s="529"/>
      <c r="L20" s="537">
        <v>10446</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5" t="s">
        <v>152</v>
      </c>
      <c r="AI22" s="434"/>
      <c r="AJ22" s="434"/>
      <c r="AK22" s="434"/>
      <c r="AL22" s="424"/>
      <c r="AM22" s="575" t="s">
        <v>153</v>
      </c>
      <c r="AN22" s="576"/>
      <c r="AO22" s="576"/>
      <c r="AP22" s="576"/>
      <c r="AQ22" s="576"/>
      <c r="AR22" s="577"/>
      <c r="AS22" s="556" t="s">
        <v>150</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154</v>
      </c>
      <c r="AZ23" s="378"/>
      <c r="BA23" s="378"/>
      <c r="BB23" s="378"/>
      <c r="BC23" s="378"/>
      <c r="BD23" s="378"/>
      <c r="BE23" s="378"/>
      <c r="BF23" s="378"/>
      <c r="BG23" s="378"/>
      <c r="BH23" s="378"/>
      <c r="BI23" s="378"/>
      <c r="BJ23" s="378"/>
      <c r="BK23" s="378"/>
      <c r="BL23" s="378"/>
      <c r="BM23" s="379"/>
      <c r="BN23" s="417">
        <v>11222860</v>
      </c>
      <c r="BO23" s="418"/>
      <c r="BP23" s="418"/>
      <c r="BQ23" s="418"/>
      <c r="BR23" s="418"/>
      <c r="BS23" s="418"/>
      <c r="BT23" s="418"/>
      <c r="BU23" s="419"/>
      <c r="BV23" s="417">
        <v>10003790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155</v>
      </c>
      <c r="F24" s="447"/>
      <c r="G24" s="447"/>
      <c r="H24" s="447"/>
      <c r="I24" s="447"/>
      <c r="J24" s="447"/>
      <c r="K24" s="448"/>
      <c r="L24" s="468">
        <v>1</v>
      </c>
      <c r="M24" s="469"/>
      <c r="N24" s="469"/>
      <c r="O24" s="469"/>
      <c r="P24" s="508"/>
      <c r="Q24" s="468">
        <v>8130</v>
      </c>
      <c r="R24" s="469"/>
      <c r="S24" s="469"/>
      <c r="T24" s="469"/>
      <c r="U24" s="469"/>
      <c r="V24" s="508"/>
      <c r="W24" s="563"/>
      <c r="X24" s="551"/>
      <c r="Y24" s="552"/>
      <c r="Z24" s="467" t="s">
        <v>156</v>
      </c>
      <c r="AA24" s="447"/>
      <c r="AB24" s="447"/>
      <c r="AC24" s="447"/>
      <c r="AD24" s="447"/>
      <c r="AE24" s="447"/>
      <c r="AF24" s="447"/>
      <c r="AG24" s="448"/>
      <c r="AH24" s="468">
        <v>171</v>
      </c>
      <c r="AI24" s="469"/>
      <c r="AJ24" s="469"/>
      <c r="AK24" s="469"/>
      <c r="AL24" s="508"/>
      <c r="AM24" s="468">
        <v>471789</v>
      </c>
      <c r="AN24" s="469"/>
      <c r="AO24" s="469"/>
      <c r="AP24" s="469"/>
      <c r="AQ24" s="469"/>
      <c r="AR24" s="508"/>
      <c r="AS24" s="468">
        <v>2759</v>
      </c>
      <c r="AT24" s="469"/>
      <c r="AU24" s="469"/>
      <c r="AV24" s="469"/>
      <c r="AW24" s="469"/>
      <c r="AX24" s="470"/>
      <c r="AY24" s="583" t="s">
        <v>157</v>
      </c>
      <c r="AZ24" s="584"/>
      <c r="BA24" s="584"/>
      <c r="BB24" s="584"/>
      <c r="BC24" s="584"/>
      <c r="BD24" s="584"/>
      <c r="BE24" s="584"/>
      <c r="BF24" s="584"/>
      <c r="BG24" s="584"/>
      <c r="BH24" s="584"/>
      <c r="BI24" s="584"/>
      <c r="BJ24" s="584"/>
      <c r="BK24" s="584"/>
      <c r="BL24" s="584"/>
      <c r="BM24" s="585"/>
      <c r="BN24" s="417">
        <v>8639056</v>
      </c>
      <c r="BO24" s="418"/>
      <c r="BP24" s="418"/>
      <c r="BQ24" s="418"/>
      <c r="BR24" s="418"/>
      <c r="BS24" s="418"/>
      <c r="BT24" s="418"/>
      <c r="BU24" s="419"/>
      <c r="BV24" s="417">
        <v>8046407</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158</v>
      </c>
      <c r="F25" s="447"/>
      <c r="G25" s="447"/>
      <c r="H25" s="447"/>
      <c r="I25" s="447"/>
      <c r="J25" s="447"/>
      <c r="K25" s="448"/>
      <c r="L25" s="468">
        <v>1</v>
      </c>
      <c r="M25" s="469"/>
      <c r="N25" s="469"/>
      <c r="O25" s="469"/>
      <c r="P25" s="508"/>
      <c r="Q25" s="468">
        <v>6620</v>
      </c>
      <c r="R25" s="469"/>
      <c r="S25" s="469"/>
      <c r="T25" s="469"/>
      <c r="U25" s="469"/>
      <c r="V25" s="508"/>
      <c r="W25" s="563"/>
      <c r="X25" s="551"/>
      <c r="Y25" s="552"/>
      <c r="Z25" s="467" t="s">
        <v>159</v>
      </c>
      <c r="AA25" s="447"/>
      <c r="AB25" s="447"/>
      <c r="AC25" s="447"/>
      <c r="AD25" s="447"/>
      <c r="AE25" s="447"/>
      <c r="AF25" s="447"/>
      <c r="AG25" s="448"/>
      <c r="AH25" s="468">
        <v>32</v>
      </c>
      <c r="AI25" s="469"/>
      <c r="AJ25" s="469"/>
      <c r="AK25" s="469"/>
      <c r="AL25" s="508"/>
      <c r="AM25" s="468">
        <v>78528</v>
      </c>
      <c r="AN25" s="469"/>
      <c r="AO25" s="469"/>
      <c r="AP25" s="469"/>
      <c r="AQ25" s="469"/>
      <c r="AR25" s="508"/>
      <c r="AS25" s="468">
        <v>2454</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v>2074549</v>
      </c>
      <c r="BO25" s="381"/>
      <c r="BP25" s="381"/>
      <c r="BQ25" s="381"/>
      <c r="BR25" s="381"/>
      <c r="BS25" s="381"/>
      <c r="BT25" s="381"/>
      <c r="BU25" s="382"/>
      <c r="BV25" s="380">
        <v>621386</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161</v>
      </c>
      <c r="F26" s="447"/>
      <c r="G26" s="447"/>
      <c r="H26" s="447"/>
      <c r="I26" s="447"/>
      <c r="J26" s="447"/>
      <c r="K26" s="448"/>
      <c r="L26" s="468">
        <v>1</v>
      </c>
      <c r="M26" s="469"/>
      <c r="N26" s="469"/>
      <c r="O26" s="469"/>
      <c r="P26" s="508"/>
      <c r="Q26" s="468">
        <v>6070</v>
      </c>
      <c r="R26" s="469"/>
      <c r="S26" s="469"/>
      <c r="T26" s="469"/>
      <c r="U26" s="469"/>
      <c r="V26" s="508"/>
      <c r="W26" s="563"/>
      <c r="X26" s="551"/>
      <c r="Y26" s="552"/>
      <c r="Z26" s="467" t="s">
        <v>162</v>
      </c>
      <c r="AA26" s="573"/>
      <c r="AB26" s="573"/>
      <c r="AC26" s="573"/>
      <c r="AD26" s="573"/>
      <c r="AE26" s="573"/>
      <c r="AF26" s="573"/>
      <c r="AG26" s="574"/>
      <c r="AH26" s="468" t="s">
        <v>122</v>
      </c>
      <c r="AI26" s="469"/>
      <c r="AJ26" s="469"/>
      <c r="AK26" s="469"/>
      <c r="AL26" s="508"/>
      <c r="AM26" s="468" t="s">
        <v>122</v>
      </c>
      <c r="AN26" s="469"/>
      <c r="AO26" s="469"/>
      <c r="AP26" s="469"/>
      <c r="AQ26" s="469"/>
      <c r="AR26" s="508"/>
      <c r="AS26" s="468" t="s">
        <v>122</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164</v>
      </c>
      <c r="F27" s="447"/>
      <c r="G27" s="447"/>
      <c r="H27" s="447"/>
      <c r="I27" s="447"/>
      <c r="J27" s="447"/>
      <c r="K27" s="448"/>
      <c r="L27" s="468">
        <v>1</v>
      </c>
      <c r="M27" s="469"/>
      <c r="N27" s="469"/>
      <c r="O27" s="469"/>
      <c r="P27" s="508"/>
      <c r="Q27" s="468">
        <v>4200</v>
      </c>
      <c r="R27" s="469"/>
      <c r="S27" s="469"/>
      <c r="T27" s="469"/>
      <c r="U27" s="469"/>
      <c r="V27" s="508"/>
      <c r="W27" s="563"/>
      <c r="X27" s="551"/>
      <c r="Y27" s="552"/>
      <c r="Z27" s="467" t="s">
        <v>165</v>
      </c>
      <c r="AA27" s="447"/>
      <c r="AB27" s="447"/>
      <c r="AC27" s="447"/>
      <c r="AD27" s="447"/>
      <c r="AE27" s="447"/>
      <c r="AF27" s="447"/>
      <c r="AG27" s="448"/>
      <c r="AH27" s="468" t="s">
        <v>122</v>
      </c>
      <c r="AI27" s="469"/>
      <c r="AJ27" s="469"/>
      <c r="AK27" s="469"/>
      <c r="AL27" s="508"/>
      <c r="AM27" s="468" t="s">
        <v>122</v>
      </c>
      <c r="AN27" s="469"/>
      <c r="AO27" s="469"/>
      <c r="AP27" s="469"/>
      <c r="AQ27" s="469"/>
      <c r="AR27" s="508"/>
      <c r="AS27" s="468" t="s">
        <v>122</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102556</v>
      </c>
      <c r="BO27" s="587"/>
      <c r="BP27" s="587"/>
      <c r="BQ27" s="587"/>
      <c r="BR27" s="587"/>
      <c r="BS27" s="587"/>
      <c r="BT27" s="587"/>
      <c r="BU27" s="588"/>
      <c r="BV27" s="586">
        <v>102476</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167</v>
      </c>
      <c r="F28" s="447"/>
      <c r="G28" s="447"/>
      <c r="H28" s="447"/>
      <c r="I28" s="447"/>
      <c r="J28" s="447"/>
      <c r="K28" s="448"/>
      <c r="L28" s="468">
        <v>1</v>
      </c>
      <c r="M28" s="469"/>
      <c r="N28" s="469"/>
      <c r="O28" s="469"/>
      <c r="P28" s="508"/>
      <c r="Q28" s="468">
        <v>3680</v>
      </c>
      <c r="R28" s="469"/>
      <c r="S28" s="469"/>
      <c r="T28" s="469"/>
      <c r="U28" s="469"/>
      <c r="V28" s="508"/>
      <c r="W28" s="563"/>
      <c r="X28" s="551"/>
      <c r="Y28" s="552"/>
      <c r="Z28" s="467" t="s">
        <v>168</v>
      </c>
      <c r="AA28" s="447"/>
      <c r="AB28" s="447"/>
      <c r="AC28" s="447"/>
      <c r="AD28" s="447"/>
      <c r="AE28" s="447"/>
      <c r="AF28" s="447"/>
      <c r="AG28" s="448"/>
      <c r="AH28" s="468">
        <v>3</v>
      </c>
      <c r="AI28" s="469"/>
      <c r="AJ28" s="469"/>
      <c r="AK28" s="469"/>
      <c r="AL28" s="508"/>
      <c r="AM28" s="468">
        <v>6156</v>
      </c>
      <c r="AN28" s="469"/>
      <c r="AO28" s="469"/>
      <c r="AP28" s="469"/>
      <c r="AQ28" s="469"/>
      <c r="AR28" s="508"/>
      <c r="AS28" s="468">
        <v>2052</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672062</v>
      </c>
      <c r="BO28" s="381"/>
      <c r="BP28" s="381"/>
      <c r="BQ28" s="381"/>
      <c r="BR28" s="381"/>
      <c r="BS28" s="381"/>
      <c r="BT28" s="381"/>
      <c r="BU28" s="382"/>
      <c r="BV28" s="380">
        <v>603868</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171</v>
      </c>
      <c r="F29" s="447"/>
      <c r="G29" s="447"/>
      <c r="H29" s="447"/>
      <c r="I29" s="447"/>
      <c r="J29" s="447"/>
      <c r="K29" s="448"/>
      <c r="L29" s="468">
        <v>11</v>
      </c>
      <c r="M29" s="469"/>
      <c r="N29" s="469"/>
      <c r="O29" s="469"/>
      <c r="P29" s="508"/>
      <c r="Q29" s="468">
        <v>3500</v>
      </c>
      <c r="R29" s="469"/>
      <c r="S29" s="469"/>
      <c r="T29" s="469"/>
      <c r="U29" s="469"/>
      <c r="V29" s="508"/>
      <c r="W29" s="564"/>
      <c r="X29" s="565"/>
      <c r="Y29" s="566"/>
      <c r="Z29" s="467" t="s">
        <v>172</v>
      </c>
      <c r="AA29" s="447"/>
      <c r="AB29" s="447"/>
      <c r="AC29" s="447"/>
      <c r="AD29" s="447"/>
      <c r="AE29" s="447"/>
      <c r="AF29" s="447"/>
      <c r="AG29" s="448"/>
      <c r="AH29" s="468">
        <v>174</v>
      </c>
      <c r="AI29" s="469"/>
      <c r="AJ29" s="469"/>
      <c r="AK29" s="469"/>
      <c r="AL29" s="508"/>
      <c r="AM29" s="468">
        <v>477945</v>
      </c>
      <c r="AN29" s="469"/>
      <c r="AO29" s="469"/>
      <c r="AP29" s="469"/>
      <c r="AQ29" s="469"/>
      <c r="AR29" s="508"/>
      <c r="AS29" s="468">
        <v>2747</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97</v>
      </c>
      <c r="BO29" s="418"/>
      <c r="BP29" s="418"/>
      <c r="BQ29" s="418"/>
      <c r="BR29" s="418"/>
      <c r="BS29" s="418"/>
      <c r="BT29" s="418"/>
      <c r="BU29" s="419"/>
      <c r="BV29" s="417">
        <v>96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94.5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634951</v>
      </c>
      <c r="BO30" s="587"/>
      <c r="BP30" s="587"/>
      <c r="BQ30" s="587"/>
      <c r="BR30" s="587"/>
      <c r="BS30" s="587"/>
      <c r="BT30" s="587"/>
      <c r="BU30" s="588"/>
      <c r="BV30" s="586">
        <v>915047</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内灘町国民健康保険特別会計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内灘町水道事業会計</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内灘町公共下水道事業特別会計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河北郡市広域事務組合</v>
      </c>
      <c r="BZ34" s="599"/>
      <c r="CA34" s="599"/>
      <c r="CB34" s="599"/>
      <c r="CC34" s="599"/>
      <c r="CD34" s="599"/>
      <c r="CE34" s="599"/>
      <c r="CF34" s="599"/>
      <c r="CG34" s="599"/>
      <c r="CH34" s="599"/>
      <c r="CI34" s="599"/>
      <c r="CJ34" s="599"/>
      <c r="CK34" s="599"/>
      <c r="CL34" s="599"/>
      <c r="CM34" s="599"/>
      <c r="CN34" s="167"/>
      <c r="CO34" s="598">
        <f>IF(CQ34="","",MAX(C34:D43,U34:V43,AM34:AN43,BE34:BF43,BW34:BX43)+1)</f>
        <v>15</v>
      </c>
      <c r="CP34" s="598"/>
      <c r="CQ34" s="599" t="str">
        <f>IF('各会計、関係団体の財政状況及び健全化判断比率'!BS7="","",'各会計、関係団体の財政状況及び健全化判断比率'!BS7)</f>
        <v>内灘町土地開発公社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内灘町後期高齢者医療特別会計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IF('各会計、関係団体の財政状況及び健全化判断比率'!B33="","",'各会計、関係団体の財政状況及び健全化判断比率'!B33)</f>
        <v>内灘町新エネルギー事業特別会計</v>
      </c>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石川県後期高齢者医療広域連合（一般会計）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内灘町介護保険特別会計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後期高齢者医療広域連合（後期高齢者医療特別会計）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石川県市町村職員退職手当組合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石川県市町村消防団員等公務災害補償等組合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石川県市町村消防賞じゅつ金組合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石川県町村議会議員公務災害等組合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6" t="s">
        <v>526</v>
      </c>
      <c r="D34" s="1186"/>
      <c r="E34" s="1187"/>
      <c r="F34" s="32" t="s">
        <v>527</v>
      </c>
      <c r="G34" s="33" t="s">
        <v>528</v>
      </c>
      <c r="H34" s="33" t="s">
        <v>529</v>
      </c>
      <c r="I34" s="33" t="s">
        <v>530</v>
      </c>
      <c r="J34" s="34" t="s">
        <v>531</v>
      </c>
      <c r="K34" s="22"/>
      <c r="L34" s="22"/>
      <c r="M34" s="22"/>
      <c r="N34" s="22"/>
      <c r="O34" s="22"/>
      <c r="P34" s="22"/>
    </row>
    <row r="35" spans="1:16" ht="39" customHeight="1">
      <c r="A35" s="22"/>
      <c r="B35" s="35"/>
      <c r="C35" s="1180" t="s">
        <v>532</v>
      </c>
      <c r="D35" s="1181"/>
      <c r="E35" s="1182"/>
      <c r="F35" s="36">
        <v>7.02</v>
      </c>
      <c r="G35" s="37">
        <v>7.7</v>
      </c>
      <c r="H35" s="37">
        <v>8.1</v>
      </c>
      <c r="I35" s="37">
        <v>8.14</v>
      </c>
      <c r="J35" s="38">
        <v>8.5399999999999991</v>
      </c>
      <c r="K35" s="22"/>
      <c r="L35" s="22"/>
      <c r="M35" s="22"/>
      <c r="N35" s="22"/>
      <c r="O35" s="22"/>
      <c r="P35" s="22"/>
    </row>
    <row r="36" spans="1:16" ht="39" customHeight="1">
      <c r="A36" s="22"/>
      <c r="B36" s="35"/>
      <c r="C36" s="1180" t="s">
        <v>533</v>
      </c>
      <c r="D36" s="1181"/>
      <c r="E36" s="1182"/>
      <c r="F36" s="36">
        <v>1.46</v>
      </c>
      <c r="G36" s="37">
        <v>1.43</v>
      </c>
      <c r="H36" s="37">
        <v>2.2200000000000002</v>
      </c>
      <c r="I36" s="37">
        <v>2.0699999999999998</v>
      </c>
      <c r="J36" s="38">
        <v>2.15</v>
      </c>
      <c r="K36" s="22"/>
      <c r="L36" s="22"/>
      <c r="M36" s="22"/>
      <c r="N36" s="22"/>
      <c r="O36" s="22"/>
      <c r="P36" s="22"/>
    </row>
    <row r="37" spans="1:16" ht="39" customHeight="1">
      <c r="A37" s="22"/>
      <c r="B37" s="35"/>
      <c r="C37" s="1180" t="s">
        <v>534</v>
      </c>
      <c r="D37" s="1181"/>
      <c r="E37" s="1182"/>
      <c r="F37" s="36">
        <v>0.21</v>
      </c>
      <c r="G37" s="37">
        <v>0.12</v>
      </c>
      <c r="H37" s="37">
        <v>0.02</v>
      </c>
      <c r="I37" s="37">
        <v>7.0000000000000007E-2</v>
      </c>
      <c r="J37" s="38">
        <v>0.02</v>
      </c>
      <c r="K37" s="22"/>
      <c r="L37" s="22"/>
      <c r="M37" s="22"/>
      <c r="N37" s="22"/>
      <c r="O37" s="22"/>
      <c r="P37" s="22"/>
    </row>
    <row r="38" spans="1:16" ht="39" customHeight="1">
      <c r="A38" s="22"/>
      <c r="B38" s="35"/>
      <c r="C38" s="1180" t="s">
        <v>535</v>
      </c>
      <c r="D38" s="1181"/>
      <c r="E38" s="1182"/>
      <c r="F38" s="36">
        <v>0</v>
      </c>
      <c r="G38" s="37" t="s">
        <v>536</v>
      </c>
      <c r="H38" s="37">
        <v>0</v>
      </c>
      <c r="I38" s="37">
        <v>0</v>
      </c>
      <c r="J38" s="38">
        <v>0</v>
      </c>
      <c r="K38" s="22"/>
      <c r="L38" s="22"/>
      <c r="M38" s="22"/>
      <c r="N38" s="22"/>
      <c r="O38" s="22"/>
      <c r="P38" s="22"/>
    </row>
    <row r="39" spans="1:16" ht="39" customHeight="1">
      <c r="A39" s="22"/>
      <c r="B39" s="35"/>
      <c r="C39" s="1180" t="s">
        <v>537</v>
      </c>
      <c r="D39" s="1181"/>
      <c r="E39" s="1182"/>
      <c r="F39" s="36">
        <v>0</v>
      </c>
      <c r="G39" s="37">
        <v>0</v>
      </c>
      <c r="H39" s="37">
        <v>0</v>
      </c>
      <c r="I39" s="37">
        <v>0</v>
      </c>
      <c r="J39" s="38">
        <v>0</v>
      </c>
      <c r="K39" s="22"/>
      <c r="L39" s="22"/>
      <c r="M39" s="22"/>
      <c r="N39" s="22"/>
      <c r="O39" s="22"/>
      <c r="P39" s="22"/>
    </row>
    <row r="40" spans="1:16" ht="39" customHeight="1">
      <c r="A40" s="22"/>
      <c r="B40" s="35"/>
      <c r="C40" s="1180" t="s">
        <v>538</v>
      </c>
      <c r="D40" s="1181"/>
      <c r="E40" s="1182"/>
      <c r="F40" s="36">
        <v>0.01</v>
      </c>
      <c r="G40" s="37">
        <v>0.02</v>
      </c>
      <c r="H40" s="37">
        <v>0.03</v>
      </c>
      <c r="I40" s="37">
        <v>0.06</v>
      </c>
      <c r="J40" s="38">
        <v>0</v>
      </c>
      <c r="K40" s="22"/>
      <c r="L40" s="22"/>
      <c r="M40" s="22"/>
      <c r="N40" s="22"/>
      <c r="O40" s="22"/>
      <c r="P40" s="22"/>
    </row>
    <row r="41" spans="1:16" ht="39" customHeight="1">
      <c r="A41" s="22"/>
      <c r="B41" s="35"/>
      <c r="C41" s="1180"/>
      <c r="D41" s="1181"/>
      <c r="E41" s="1182"/>
      <c r="F41" s="36"/>
      <c r="G41" s="37"/>
      <c r="H41" s="37"/>
      <c r="I41" s="37"/>
      <c r="J41" s="38"/>
      <c r="K41" s="22"/>
      <c r="L41" s="22"/>
      <c r="M41" s="22"/>
      <c r="N41" s="22"/>
      <c r="O41" s="22"/>
      <c r="P41" s="22"/>
    </row>
    <row r="42" spans="1:16" ht="39" customHeight="1">
      <c r="A42" s="22"/>
      <c r="B42" s="39"/>
      <c r="C42" s="1180" t="s">
        <v>539</v>
      </c>
      <c r="D42" s="1181"/>
      <c r="E42" s="1182"/>
      <c r="F42" s="36" t="s">
        <v>479</v>
      </c>
      <c r="G42" s="37" t="s">
        <v>479</v>
      </c>
      <c r="H42" s="37" t="s">
        <v>479</v>
      </c>
      <c r="I42" s="37" t="s">
        <v>479</v>
      </c>
      <c r="J42" s="38" t="s">
        <v>479</v>
      </c>
      <c r="K42" s="22"/>
      <c r="L42" s="22"/>
      <c r="M42" s="22"/>
      <c r="N42" s="22"/>
      <c r="O42" s="22"/>
      <c r="P42" s="22"/>
    </row>
    <row r="43" spans="1:16" ht="39" customHeight="1" thickBot="1">
      <c r="A43" s="22"/>
      <c r="B43" s="40"/>
      <c r="C43" s="1183" t="s">
        <v>540</v>
      </c>
      <c r="D43" s="1184"/>
      <c r="E43" s="1185"/>
      <c r="F43" s="41" t="s">
        <v>479</v>
      </c>
      <c r="G43" s="42" t="s">
        <v>479</v>
      </c>
      <c r="H43" s="42" t="s">
        <v>479</v>
      </c>
      <c r="I43" s="42" t="s">
        <v>479</v>
      </c>
      <c r="J43" s="43" t="s">
        <v>479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6" t="s">
        <v>11</v>
      </c>
      <c r="C45" s="1197"/>
      <c r="D45" s="58"/>
      <c r="E45" s="1202" t="s">
        <v>12</v>
      </c>
      <c r="F45" s="1202"/>
      <c r="G45" s="1202"/>
      <c r="H45" s="1202"/>
      <c r="I45" s="1202"/>
      <c r="J45" s="1203"/>
      <c r="K45" s="59">
        <v>925</v>
      </c>
      <c r="L45" s="60">
        <v>948</v>
      </c>
      <c r="M45" s="60">
        <v>906</v>
      </c>
      <c r="N45" s="60">
        <v>905</v>
      </c>
      <c r="O45" s="61">
        <v>919</v>
      </c>
      <c r="P45" s="48"/>
      <c r="Q45" s="48"/>
      <c r="R45" s="48"/>
      <c r="S45" s="48"/>
      <c r="T45" s="48"/>
      <c r="U45" s="48"/>
    </row>
    <row r="46" spans="1:21" ht="30.75" customHeight="1">
      <c r="A46" s="48"/>
      <c r="B46" s="1198"/>
      <c r="C46" s="1199"/>
      <c r="D46" s="62"/>
      <c r="E46" s="1190" t="s">
        <v>13</v>
      </c>
      <c r="F46" s="1190"/>
      <c r="G46" s="1190"/>
      <c r="H46" s="1190"/>
      <c r="I46" s="1190"/>
      <c r="J46" s="1191"/>
      <c r="K46" s="63" t="s">
        <v>479</v>
      </c>
      <c r="L46" s="64" t="s">
        <v>479</v>
      </c>
      <c r="M46" s="64" t="s">
        <v>479</v>
      </c>
      <c r="N46" s="64" t="s">
        <v>479</v>
      </c>
      <c r="O46" s="65" t="s">
        <v>479</v>
      </c>
      <c r="P46" s="48"/>
      <c r="Q46" s="48"/>
      <c r="R46" s="48"/>
      <c r="S46" s="48"/>
      <c r="T46" s="48"/>
      <c r="U46" s="48"/>
    </row>
    <row r="47" spans="1:21" ht="30.75" customHeight="1">
      <c r="A47" s="48"/>
      <c r="B47" s="1198"/>
      <c r="C47" s="1199"/>
      <c r="D47" s="62"/>
      <c r="E47" s="1190" t="s">
        <v>14</v>
      </c>
      <c r="F47" s="1190"/>
      <c r="G47" s="1190"/>
      <c r="H47" s="1190"/>
      <c r="I47" s="1190"/>
      <c r="J47" s="1191"/>
      <c r="K47" s="63" t="s">
        <v>479</v>
      </c>
      <c r="L47" s="64" t="s">
        <v>479</v>
      </c>
      <c r="M47" s="64" t="s">
        <v>479</v>
      </c>
      <c r="N47" s="64" t="s">
        <v>479</v>
      </c>
      <c r="O47" s="65" t="s">
        <v>479</v>
      </c>
      <c r="P47" s="48"/>
      <c r="Q47" s="48"/>
      <c r="R47" s="48"/>
      <c r="S47" s="48"/>
      <c r="T47" s="48"/>
      <c r="U47" s="48"/>
    </row>
    <row r="48" spans="1:21" ht="30.75" customHeight="1">
      <c r="A48" s="48"/>
      <c r="B48" s="1198"/>
      <c r="C48" s="1199"/>
      <c r="D48" s="62"/>
      <c r="E48" s="1190" t="s">
        <v>15</v>
      </c>
      <c r="F48" s="1190"/>
      <c r="G48" s="1190"/>
      <c r="H48" s="1190"/>
      <c r="I48" s="1190"/>
      <c r="J48" s="1191"/>
      <c r="K48" s="63">
        <v>247</v>
      </c>
      <c r="L48" s="64">
        <v>258</v>
      </c>
      <c r="M48" s="64">
        <v>291</v>
      </c>
      <c r="N48" s="64">
        <v>312</v>
      </c>
      <c r="O48" s="65">
        <v>332</v>
      </c>
      <c r="P48" s="48"/>
      <c r="Q48" s="48"/>
      <c r="R48" s="48"/>
      <c r="S48" s="48"/>
      <c r="T48" s="48"/>
      <c r="U48" s="48"/>
    </row>
    <row r="49" spans="1:21" ht="30.75" customHeight="1">
      <c r="A49" s="48"/>
      <c r="B49" s="1198"/>
      <c r="C49" s="1199"/>
      <c r="D49" s="62"/>
      <c r="E49" s="1190" t="s">
        <v>16</v>
      </c>
      <c r="F49" s="1190"/>
      <c r="G49" s="1190"/>
      <c r="H49" s="1190"/>
      <c r="I49" s="1190"/>
      <c r="J49" s="1191"/>
      <c r="K49" s="63">
        <v>221</v>
      </c>
      <c r="L49" s="64">
        <v>210</v>
      </c>
      <c r="M49" s="64">
        <v>181</v>
      </c>
      <c r="N49" s="64">
        <v>180</v>
      </c>
      <c r="O49" s="65">
        <v>179</v>
      </c>
      <c r="P49" s="48"/>
      <c r="Q49" s="48"/>
      <c r="R49" s="48"/>
      <c r="S49" s="48"/>
      <c r="T49" s="48"/>
      <c r="U49" s="48"/>
    </row>
    <row r="50" spans="1:21" ht="30.75" customHeight="1">
      <c r="A50" s="48"/>
      <c r="B50" s="1198"/>
      <c r="C50" s="1199"/>
      <c r="D50" s="62"/>
      <c r="E50" s="1190" t="s">
        <v>17</v>
      </c>
      <c r="F50" s="1190"/>
      <c r="G50" s="1190"/>
      <c r="H50" s="1190"/>
      <c r="I50" s="1190"/>
      <c r="J50" s="1191"/>
      <c r="K50" s="63">
        <v>22</v>
      </c>
      <c r="L50" s="64">
        <v>24</v>
      </c>
      <c r="M50" s="64">
        <v>27</v>
      </c>
      <c r="N50" s="64">
        <v>26</v>
      </c>
      <c r="O50" s="65">
        <v>22</v>
      </c>
      <c r="P50" s="48"/>
      <c r="Q50" s="48"/>
      <c r="R50" s="48"/>
      <c r="S50" s="48"/>
      <c r="T50" s="48"/>
      <c r="U50" s="48"/>
    </row>
    <row r="51" spans="1:21" ht="30.75" customHeight="1">
      <c r="A51" s="48"/>
      <c r="B51" s="1200"/>
      <c r="C51" s="1201"/>
      <c r="D51" s="66"/>
      <c r="E51" s="1190" t="s">
        <v>18</v>
      </c>
      <c r="F51" s="1190"/>
      <c r="G51" s="1190"/>
      <c r="H51" s="1190"/>
      <c r="I51" s="1190"/>
      <c r="J51" s="1191"/>
      <c r="K51" s="63">
        <v>0</v>
      </c>
      <c r="L51" s="64">
        <v>0</v>
      </c>
      <c r="M51" s="64">
        <v>0</v>
      </c>
      <c r="N51" s="64">
        <v>0</v>
      </c>
      <c r="O51" s="65">
        <v>0</v>
      </c>
      <c r="P51" s="48"/>
      <c r="Q51" s="48"/>
      <c r="R51" s="48"/>
      <c r="S51" s="48"/>
      <c r="T51" s="48"/>
      <c r="U51" s="48"/>
    </row>
    <row r="52" spans="1:21" ht="30.75" customHeight="1">
      <c r="A52" s="48"/>
      <c r="B52" s="1188" t="s">
        <v>19</v>
      </c>
      <c r="C52" s="1189"/>
      <c r="D52" s="66"/>
      <c r="E52" s="1190" t="s">
        <v>20</v>
      </c>
      <c r="F52" s="1190"/>
      <c r="G52" s="1190"/>
      <c r="H52" s="1190"/>
      <c r="I52" s="1190"/>
      <c r="J52" s="1191"/>
      <c r="K52" s="63">
        <v>987</v>
      </c>
      <c r="L52" s="64">
        <v>994</v>
      </c>
      <c r="M52" s="64">
        <v>1009</v>
      </c>
      <c r="N52" s="64">
        <v>1084</v>
      </c>
      <c r="O52" s="65">
        <v>987</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428</v>
      </c>
      <c r="L53" s="69">
        <v>446</v>
      </c>
      <c r="M53" s="69">
        <v>396</v>
      </c>
      <c r="N53" s="69">
        <v>339</v>
      </c>
      <c r="O53" s="70">
        <v>465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204" t="s">
        <v>24</v>
      </c>
      <c r="C41" s="1205"/>
      <c r="D41" s="81"/>
      <c r="E41" s="1210" t="s">
        <v>25</v>
      </c>
      <c r="F41" s="1210"/>
      <c r="G41" s="1210"/>
      <c r="H41" s="1211"/>
      <c r="I41" s="82">
        <v>8819</v>
      </c>
      <c r="J41" s="83">
        <v>8808</v>
      </c>
      <c r="K41" s="83">
        <v>9961</v>
      </c>
      <c r="L41" s="83">
        <v>10004</v>
      </c>
      <c r="M41" s="84">
        <v>11223</v>
      </c>
    </row>
    <row r="42" spans="2:13" ht="27.75" customHeight="1">
      <c r="B42" s="1206"/>
      <c r="C42" s="1207"/>
      <c r="D42" s="85"/>
      <c r="E42" s="1212" t="s">
        <v>26</v>
      </c>
      <c r="F42" s="1212"/>
      <c r="G42" s="1212"/>
      <c r="H42" s="1213"/>
      <c r="I42" s="86">
        <v>971</v>
      </c>
      <c r="J42" s="87">
        <v>948</v>
      </c>
      <c r="K42" s="87">
        <v>921</v>
      </c>
      <c r="L42" s="87">
        <v>896</v>
      </c>
      <c r="M42" s="88">
        <v>574</v>
      </c>
    </row>
    <row r="43" spans="2:13" ht="27.75" customHeight="1">
      <c r="B43" s="1206"/>
      <c r="C43" s="1207"/>
      <c r="D43" s="85"/>
      <c r="E43" s="1212" t="s">
        <v>27</v>
      </c>
      <c r="F43" s="1212"/>
      <c r="G43" s="1212"/>
      <c r="H43" s="1213"/>
      <c r="I43" s="86">
        <v>4138</v>
      </c>
      <c r="J43" s="87">
        <v>4231</v>
      </c>
      <c r="K43" s="87">
        <v>4241</v>
      </c>
      <c r="L43" s="87">
        <v>4351</v>
      </c>
      <c r="M43" s="88">
        <v>4540</v>
      </c>
    </row>
    <row r="44" spans="2:13" ht="27.75" customHeight="1">
      <c r="B44" s="1206"/>
      <c r="C44" s="1207"/>
      <c r="D44" s="85"/>
      <c r="E44" s="1212" t="s">
        <v>28</v>
      </c>
      <c r="F44" s="1212"/>
      <c r="G44" s="1212"/>
      <c r="H44" s="1213"/>
      <c r="I44" s="86">
        <v>985</v>
      </c>
      <c r="J44" s="87">
        <v>802</v>
      </c>
      <c r="K44" s="87">
        <v>674</v>
      </c>
      <c r="L44" s="87">
        <v>498</v>
      </c>
      <c r="M44" s="88">
        <v>322</v>
      </c>
    </row>
    <row r="45" spans="2:13" ht="27.75" customHeight="1">
      <c r="B45" s="1206"/>
      <c r="C45" s="1207"/>
      <c r="D45" s="85"/>
      <c r="E45" s="1212" t="s">
        <v>29</v>
      </c>
      <c r="F45" s="1212"/>
      <c r="G45" s="1212"/>
      <c r="H45" s="1213"/>
      <c r="I45" s="86">
        <v>1400</v>
      </c>
      <c r="J45" s="87">
        <v>1314</v>
      </c>
      <c r="K45" s="87">
        <v>1149</v>
      </c>
      <c r="L45" s="87">
        <v>1125</v>
      </c>
      <c r="M45" s="88">
        <v>963</v>
      </c>
    </row>
    <row r="46" spans="2:13" ht="27.75" customHeight="1">
      <c r="B46" s="1206"/>
      <c r="C46" s="1207"/>
      <c r="D46" s="89"/>
      <c r="E46" s="1212" t="s">
        <v>30</v>
      </c>
      <c r="F46" s="1212"/>
      <c r="G46" s="1212"/>
      <c r="H46" s="1213"/>
      <c r="I46" s="86" t="s">
        <v>479</v>
      </c>
      <c r="J46" s="87" t="s">
        <v>479</v>
      </c>
      <c r="K46" s="87" t="s">
        <v>479</v>
      </c>
      <c r="L46" s="87" t="s">
        <v>479</v>
      </c>
      <c r="M46" s="88" t="s">
        <v>479</v>
      </c>
    </row>
    <row r="47" spans="2:13" ht="27.75" customHeight="1">
      <c r="B47" s="1206"/>
      <c r="C47" s="1207"/>
      <c r="D47" s="90"/>
      <c r="E47" s="1214" t="s">
        <v>31</v>
      </c>
      <c r="F47" s="1215"/>
      <c r="G47" s="1215"/>
      <c r="H47" s="1216"/>
      <c r="I47" s="86" t="s">
        <v>479</v>
      </c>
      <c r="J47" s="87" t="s">
        <v>479</v>
      </c>
      <c r="K47" s="87" t="s">
        <v>479</v>
      </c>
      <c r="L47" s="87" t="s">
        <v>479</v>
      </c>
      <c r="M47" s="88" t="s">
        <v>479</v>
      </c>
    </row>
    <row r="48" spans="2:13" ht="27.75" customHeight="1">
      <c r="B48" s="1206"/>
      <c r="C48" s="1207"/>
      <c r="D48" s="85"/>
      <c r="E48" s="1212" t="s">
        <v>32</v>
      </c>
      <c r="F48" s="1212"/>
      <c r="G48" s="1212"/>
      <c r="H48" s="1213"/>
      <c r="I48" s="86" t="s">
        <v>479</v>
      </c>
      <c r="J48" s="87" t="s">
        <v>479</v>
      </c>
      <c r="K48" s="87" t="s">
        <v>479</v>
      </c>
      <c r="L48" s="87" t="s">
        <v>479</v>
      </c>
      <c r="M48" s="88" t="s">
        <v>479</v>
      </c>
    </row>
    <row r="49" spans="2:13" ht="27.75" customHeight="1">
      <c r="B49" s="1208"/>
      <c r="C49" s="1209"/>
      <c r="D49" s="85"/>
      <c r="E49" s="1212" t="s">
        <v>33</v>
      </c>
      <c r="F49" s="1212"/>
      <c r="G49" s="1212"/>
      <c r="H49" s="1213"/>
      <c r="I49" s="86" t="s">
        <v>479</v>
      </c>
      <c r="J49" s="87" t="s">
        <v>479</v>
      </c>
      <c r="K49" s="87" t="s">
        <v>479</v>
      </c>
      <c r="L49" s="87" t="s">
        <v>479</v>
      </c>
      <c r="M49" s="88" t="s">
        <v>479</v>
      </c>
    </row>
    <row r="50" spans="2:13" ht="27.75" customHeight="1">
      <c r="B50" s="1217" t="s">
        <v>34</v>
      </c>
      <c r="C50" s="1218"/>
      <c r="D50" s="91"/>
      <c r="E50" s="1212" t="s">
        <v>35</v>
      </c>
      <c r="F50" s="1212"/>
      <c r="G50" s="1212"/>
      <c r="H50" s="1213"/>
      <c r="I50" s="86">
        <v>1574</v>
      </c>
      <c r="J50" s="87">
        <v>1647</v>
      </c>
      <c r="K50" s="87">
        <v>1542</v>
      </c>
      <c r="L50" s="87">
        <v>1655</v>
      </c>
      <c r="M50" s="88">
        <v>1569</v>
      </c>
    </row>
    <row r="51" spans="2:13" ht="27.75" customHeight="1">
      <c r="B51" s="1206"/>
      <c r="C51" s="1207"/>
      <c r="D51" s="85"/>
      <c r="E51" s="1212" t="s">
        <v>36</v>
      </c>
      <c r="F51" s="1212"/>
      <c r="G51" s="1212"/>
      <c r="H51" s="1213"/>
      <c r="I51" s="86">
        <v>1550</v>
      </c>
      <c r="J51" s="87">
        <v>1570</v>
      </c>
      <c r="K51" s="87">
        <v>1457</v>
      </c>
      <c r="L51" s="87">
        <v>1391</v>
      </c>
      <c r="M51" s="88">
        <v>1440</v>
      </c>
    </row>
    <row r="52" spans="2:13" ht="27.75" customHeight="1">
      <c r="B52" s="1208"/>
      <c r="C52" s="1209"/>
      <c r="D52" s="85"/>
      <c r="E52" s="1212" t="s">
        <v>37</v>
      </c>
      <c r="F52" s="1212"/>
      <c r="G52" s="1212"/>
      <c r="H52" s="1213"/>
      <c r="I52" s="86">
        <v>11533</v>
      </c>
      <c r="J52" s="87">
        <v>12067</v>
      </c>
      <c r="K52" s="87">
        <v>11947</v>
      </c>
      <c r="L52" s="87">
        <v>11882</v>
      </c>
      <c r="M52" s="88">
        <v>12156</v>
      </c>
    </row>
    <row r="53" spans="2:13" ht="27.75" customHeight="1" thickBot="1">
      <c r="B53" s="1219" t="s">
        <v>38</v>
      </c>
      <c r="C53" s="1220"/>
      <c r="D53" s="92"/>
      <c r="E53" s="1221" t="s">
        <v>39</v>
      </c>
      <c r="F53" s="1221"/>
      <c r="G53" s="1221"/>
      <c r="H53" s="1222"/>
      <c r="I53" s="93">
        <v>1655</v>
      </c>
      <c r="J53" s="94">
        <v>818</v>
      </c>
      <c r="K53" s="94">
        <v>2000</v>
      </c>
      <c r="L53" s="94">
        <v>1948</v>
      </c>
      <c r="M53" s="95">
        <v>2457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71"/>
      <c r="B1" s="373"/>
      <c r="P1" s="246"/>
      <c r="Q1" s="246"/>
    </row>
    <row r="2" spans="1:51" ht="25.5">
      <c r="A2" s="371"/>
      <c r="C2" s="372"/>
      <c r="P2" s="246"/>
      <c r="Q2" s="246"/>
    </row>
    <row r="3" spans="1:51" ht="25.5">
      <c r="A3" s="371"/>
      <c r="C3" s="372"/>
      <c r="P3" s="246"/>
      <c r="Q3" s="246"/>
    </row>
    <row r="4" spans="1:51" s="370" customFormat="1">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558</v>
      </c>
    </row>
    <row r="11" spans="1:51" s="370" customFormat="1">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558</v>
      </c>
    </row>
    <row r="13" spans="1:51" s="370" customFormat="1">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c r="P19" s="246"/>
      <c r="Q19" s="246"/>
    </row>
    <row r="20" spans="1:259">
      <c r="P20" s="246"/>
      <c r="Q20" s="246"/>
    </row>
    <row r="21" spans="1:259" ht="17.25">
      <c r="B21" s="369"/>
      <c r="C21" s="248"/>
      <c r="D21" s="248"/>
      <c r="E21" s="248"/>
      <c r="F21" s="248"/>
      <c r="G21" s="248"/>
      <c r="H21" s="248"/>
      <c r="I21" s="248"/>
      <c r="J21" s="248"/>
      <c r="K21" s="248"/>
      <c r="L21" s="248"/>
      <c r="M21" s="248"/>
      <c r="N21" s="368"/>
      <c r="O21" s="248"/>
      <c r="P21" s="249"/>
      <c r="Q21" s="246"/>
      <c r="IY21" s="367"/>
    </row>
    <row r="22" spans="1:259" ht="17.25">
      <c r="B22" s="250"/>
      <c r="IY22" s="366"/>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6"/>
      <c r="C40" s="246"/>
      <c r="D40" s="246"/>
      <c r="E40" s="246"/>
      <c r="F40" s="246"/>
      <c r="G40" s="246"/>
      <c r="H40" s="246"/>
      <c r="I40" s="246"/>
      <c r="J40" s="246"/>
      <c r="K40" s="246"/>
      <c r="L40" s="246"/>
      <c r="M40" s="246"/>
      <c r="N40" s="246"/>
      <c r="O40" s="246"/>
      <c r="P40" s="356"/>
      <c r="Q40" s="246"/>
    </row>
    <row r="41" spans="2:17" ht="17.25">
      <c r="B41" s="247" t="s">
        <v>557</v>
      </c>
      <c r="C41" s="248"/>
      <c r="D41" s="248"/>
      <c r="E41" s="248"/>
      <c r="F41" s="248"/>
      <c r="G41" s="248"/>
      <c r="H41" s="248"/>
      <c r="I41" s="248"/>
      <c r="J41" s="248"/>
      <c r="K41" s="248"/>
      <c r="L41" s="248"/>
      <c r="M41" s="248"/>
      <c r="N41" s="248"/>
      <c r="O41" s="248"/>
      <c r="P41" s="249"/>
    </row>
    <row r="42" spans="2:17">
      <c r="B42" s="250"/>
      <c r="C42" s="246"/>
      <c r="D42" s="246"/>
      <c r="E42" s="246"/>
      <c r="F42" s="246"/>
      <c r="G42" s="355" t="s">
        <v>554</v>
      </c>
      <c r="I42" s="354"/>
      <c r="J42" s="354"/>
      <c r="K42" s="354"/>
      <c r="L42" s="246"/>
      <c r="M42" s="246"/>
      <c r="N42" s="246"/>
      <c r="O42" s="246"/>
    </row>
    <row r="43" spans="2:17">
      <c r="B43" s="250"/>
      <c r="C43" s="246"/>
      <c r="D43" s="246"/>
      <c r="E43" s="246"/>
      <c r="F43" s="246"/>
      <c r="G43" s="1237"/>
      <c r="H43" s="1238"/>
      <c r="I43" s="1238"/>
      <c r="J43" s="1238"/>
      <c r="K43" s="1238"/>
      <c r="L43" s="1238"/>
      <c r="M43" s="1238"/>
      <c r="N43" s="1238"/>
      <c r="O43" s="1239"/>
    </row>
    <row r="44" spans="2:17">
      <c r="B44" s="250"/>
      <c r="C44" s="246"/>
      <c r="D44" s="246"/>
      <c r="E44" s="246"/>
      <c r="F44" s="246"/>
      <c r="G44" s="1240"/>
      <c r="H44" s="1241"/>
      <c r="I44" s="1241"/>
      <c r="J44" s="1241"/>
      <c r="K44" s="1241"/>
      <c r="L44" s="1241"/>
      <c r="M44" s="1241"/>
      <c r="N44" s="1241"/>
      <c r="O44" s="1242"/>
    </row>
    <row r="45" spans="2:17">
      <c r="B45" s="250"/>
      <c r="C45" s="246"/>
      <c r="D45" s="246"/>
      <c r="E45" s="246"/>
      <c r="F45" s="246"/>
      <c r="G45" s="1240"/>
      <c r="H45" s="1241"/>
      <c r="I45" s="1241"/>
      <c r="J45" s="1241"/>
      <c r="K45" s="1241"/>
      <c r="L45" s="1241"/>
      <c r="M45" s="1241"/>
      <c r="N45" s="1241"/>
      <c r="O45" s="1242"/>
    </row>
    <row r="46" spans="2:17">
      <c r="B46" s="250"/>
      <c r="C46" s="246"/>
      <c r="D46" s="246"/>
      <c r="E46" s="246"/>
      <c r="F46" s="246"/>
      <c r="G46" s="1240"/>
      <c r="H46" s="1241"/>
      <c r="I46" s="1241"/>
      <c r="J46" s="1241"/>
      <c r="K46" s="1241"/>
      <c r="L46" s="1241"/>
      <c r="M46" s="1241"/>
      <c r="N46" s="1241"/>
      <c r="O46" s="1242"/>
    </row>
    <row r="47" spans="2:17">
      <c r="B47" s="250"/>
      <c r="C47" s="246"/>
      <c r="D47" s="246"/>
      <c r="E47" s="246"/>
      <c r="F47" s="246"/>
      <c r="G47" s="1243"/>
      <c r="H47" s="1244"/>
      <c r="I47" s="1244"/>
      <c r="J47" s="1244"/>
      <c r="K47" s="1244"/>
      <c r="L47" s="1244"/>
      <c r="M47" s="1244"/>
      <c r="N47" s="1244"/>
      <c r="O47" s="1245"/>
    </row>
    <row r="48" spans="2:17">
      <c r="B48" s="250"/>
      <c r="C48" s="246"/>
      <c r="D48" s="246"/>
      <c r="E48" s="246"/>
      <c r="F48" s="246"/>
      <c r="G48" s="246"/>
      <c r="H48" s="365"/>
      <c r="I48" s="365"/>
      <c r="J48" s="365"/>
    </row>
    <row r="49" spans="1:17">
      <c r="B49" s="250"/>
      <c r="C49" s="246"/>
      <c r="D49" s="246"/>
      <c r="E49" s="246"/>
      <c r="F49" s="246"/>
      <c r="G49" s="245" t="s">
        <v>556</v>
      </c>
    </row>
    <row r="50" spans="1:17">
      <c r="B50" s="250"/>
      <c r="C50" s="246"/>
      <c r="D50" s="246"/>
      <c r="E50" s="246"/>
      <c r="F50" s="246"/>
      <c r="G50" s="1246"/>
      <c r="H50" s="1247"/>
      <c r="I50" s="1247"/>
      <c r="J50" s="1248"/>
      <c r="K50" s="347" t="s">
        <v>519</v>
      </c>
      <c r="L50" s="347" t="s">
        <v>520</v>
      </c>
      <c r="M50" s="347" t="s">
        <v>521</v>
      </c>
      <c r="N50" s="347" t="s">
        <v>522</v>
      </c>
      <c r="O50" s="347" t="s">
        <v>523</v>
      </c>
    </row>
    <row r="51" spans="1:17">
      <c r="B51" s="250"/>
      <c r="C51" s="246"/>
      <c r="D51" s="246"/>
      <c r="E51" s="246"/>
      <c r="F51" s="246"/>
      <c r="G51" s="1249" t="s">
        <v>552</v>
      </c>
      <c r="H51" s="1250"/>
      <c r="I51" s="1255" t="s">
        <v>550</v>
      </c>
      <c r="J51" s="1255"/>
      <c r="K51" s="1257"/>
      <c r="L51" s="1257"/>
      <c r="M51" s="1257"/>
      <c r="N51" s="1257"/>
      <c r="O51" s="1257"/>
    </row>
    <row r="52" spans="1:17">
      <c r="B52" s="250"/>
      <c r="C52" s="246"/>
      <c r="D52" s="246"/>
      <c r="E52" s="246"/>
      <c r="F52" s="246"/>
      <c r="G52" s="1251"/>
      <c r="H52" s="1252"/>
      <c r="I52" s="1256"/>
      <c r="J52" s="1256"/>
      <c r="K52" s="1223"/>
      <c r="L52" s="1223"/>
      <c r="M52" s="1223"/>
      <c r="N52" s="1223"/>
      <c r="O52" s="1223"/>
    </row>
    <row r="53" spans="1:17">
      <c r="A53" s="357"/>
      <c r="B53" s="250"/>
      <c r="C53" s="246"/>
      <c r="D53" s="246"/>
      <c r="E53" s="246"/>
      <c r="F53" s="246"/>
      <c r="G53" s="1251"/>
      <c r="H53" s="1252"/>
      <c r="I53" s="1235" t="s">
        <v>559</v>
      </c>
      <c r="J53" s="1235"/>
      <c r="K53" s="1258"/>
      <c r="L53" s="1258"/>
      <c r="M53" s="1258"/>
      <c r="N53" s="1258"/>
      <c r="O53" s="1258"/>
    </row>
    <row r="54" spans="1:17">
      <c r="A54" s="357"/>
      <c r="B54" s="250"/>
      <c r="C54" s="246"/>
      <c r="D54" s="246"/>
      <c r="E54" s="246"/>
      <c r="F54" s="246"/>
      <c r="G54" s="1253"/>
      <c r="H54" s="1254"/>
      <c r="I54" s="1235"/>
      <c r="J54" s="1235"/>
      <c r="K54" s="1228"/>
      <c r="L54" s="1228"/>
      <c r="M54" s="1228"/>
      <c r="N54" s="1228"/>
      <c r="O54" s="1228"/>
    </row>
    <row r="55" spans="1:17">
      <c r="A55" s="357"/>
      <c r="B55" s="250"/>
      <c r="C55" s="246"/>
      <c r="D55" s="246"/>
      <c r="E55" s="246"/>
      <c r="F55" s="246"/>
      <c r="G55" s="1229" t="s">
        <v>551</v>
      </c>
      <c r="H55" s="1230"/>
      <c r="I55" s="1235" t="s">
        <v>550</v>
      </c>
      <c r="J55" s="1235"/>
      <c r="K55" s="1257"/>
      <c r="L55" s="1257"/>
      <c r="M55" s="1257"/>
      <c r="N55" s="1257"/>
      <c r="O55" s="1257"/>
    </row>
    <row r="56" spans="1:17">
      <c r="A56" s="357"/>
      <c r="B56" s="250"/>
      <c r="C56" s="246"/>
      <c r="D56" s="246"/>
      <c r="E56" s="246"/>
      <c r="F56" s="246"/>
      <c r="G56" s="1231"/>
      <c r="H56" s="1232"/>
      <c r="I56" s="1235"/>
      <c r="J56" s="1235"/>
      <c r="K56" s="1223"/>
      <c r="L56" s="1223"/>
      <c r="M56" s="1223"/>
      <c r="N56" s="1223"/>
      <c r="O56" s="1223"/>
    </row>
    <row r="57" spans="1:17" s="357" customFormat="1">
      <c r="B57" s="358"/>
      <c r="C57" s="354"/>
      <c r="D57" s="354"/>
      <c r="E57" s="354"/>
      <c r="F57" s="354"/>
      <c r="G57" s="1231"/>
      <c r="H57" s="1232"/>
      <c r="I57" s="1225" t="s">
        <v>559</v>
      </c>
      <c r="J57" s="1225"/>
      <c r="K57" s="1258"/>
      <c r="L57" s="1258"/>
      <c r="M57" s="1258"/>
      <c r="N57" s="1258"/>
      <c r="O57" s="1258"/>
      <c r="P57" s="363"/>
      <c r="Q57" s="358"/>
    </row>
    <row r="58" spans="1:17" s="357" customFormat="1">
      <c r="A58" s="245"/>
      <c r="B58" s="358"/>
      <c r="C58" s="354"/>
      <c r="D58" s="354"/>
      <c r="E58" s="354"/>
      <c r="F58" s="354"/>
      <c r="G58" s="1233"/>
      <c r="H58" s="1234"/>
      <c r="I58" s="1225"/>
      <c r="J58" s="1225"/>
      <c r="K58" s="1228"/>
      <c r="L58" s="1228"/>
      <c r="M58" s="1228"/>
      <c r="N58" s="1228"/>
      <c r="O58" s="1228"/>
      <c r="P58" s="363"/>
      <c r="Q58" s="358"/>
    </row>
    <row r="59" spans="1:17" s="357" customFormat="1">
      <c r="A59" s="245"/>
      <c r="B59" s="358"/>
      <c r="C59" s="354"/>
      <c r="D59" s="354"/>
      <c r="E59" s="354"/>
      <c r="F59" s="354"/>
      <c r="G59" s="354"/>
      <c r="H59" s="354"/>
      <c r="I59" s="354"/>
      <c r="J59" s="354"/>
      <c r="K59" s="364"/>
      <c r="L59" s="364"/>
      <c r="M59" s="364"/>
      <c r="N59" s="364"/>
      <c r="O59" s="364"/>
      <c r="P59" s="363"/>
      <c r="Q59" s="358"/>
    </row>
    <row r="60" spans="1:17" s="357" customFormat="1">
      <c r="A60" s="245"/>
      <c r="B60" s="358"/>
      <c r="C60" s="354"/>
      <c r="D60" s="354"/>
      <c r="E60" s="354"/>
      <c r="F60" s="354"/>
      <c r="G60" s="354"/>
      <c r="H60" s="354"/>
      <c r="I60" s="354"/>
      <c r="J60" s="354"/>
      <c r="K60" s="364"/>
      <c r="L60" s="364"/>
      <c r="M60" s="364"/>
      <c r="N60" s="364"/>
      <c r="O60" s="364"/>
      <c r="P60" s="363"/>
      <c r="Q60" s="358"/>
    </row>
    <row r="61" spans="1:17" s="357" customFormat="1">
      <c r="A61" s="245"/>
      <c r="B61" s="362"/>
      <c r="C61" s="361"/>
      <c r="D61" s="361"/>
      <c r="E61" s="361"/>
      <c r="F61" s="361"/>
      <c r="G61" s="361"/>
      <c r="H61" s="361"/>
      <c r="I61" s="361"/>
      <c r="J61" s="361"/>
      <c r="K61" s="361"/>
      <c r="L61" s="361"/>
      <c r="M61" s="360"/>
      <c r="N61" s="360"/>
      <c r="O61" s="360"/>
      <c r="P61" s="359"/>
      <c r="Q61" s="358"/>
    </row>
    <row r="62" spans="1:17">
      <c r="B62" s="356"/>
      <c r="C62" s="356"/>
      <c r="D62" s="356"/>
      <c r="E62" s="356"/>
      <c r="F62" s="356"/>
      <c r="G62" s="356"/>
      <c r="H62" s="356"/>
      <c r="I62" s="356"/>
      <c r="J62" s="356"/>
      <c r="K62" s="356"/>
      <c r="L62" s="356"/>
      <c r="M62" s="356"/>
      <c r="N62" s="356"/>
      <c r="O62" s="356"/>
      <c r="P62" s="356"/>
      <c r="Q62" s="246"/>
    </row>
    <row r="63" spans="1:17" ht="17.25">
      <c r="B63" s="309" t="s">
        <v>555</v>
      </c>
      <c r="C63" s="246"/>
      <c r="D63" s="246"/>
      <c r="E63" s="246"/>
      <c r="F63" s="246"/>
      <c r="G63" s="246"/>
      <c r="H63" s="246"/>
      <c r="I63" s="246"/>
      <c r="J63" s="246"/>
      <c r="K63" s="246"/>
      <c r="L63" s="246"/>
      <c r="M63" s="246"/>
      <c r="N63" s="246"/>
      <c r="O63" s="246"/>
    </row>
    <row r="64" spans="1:17">
      <c r="B64" s="250"/>
      <c r="C64" s="246"/>
      <c r="D64" s="246"/>
      <c r="E64" s="246"/>
      <c r="F64" s="246"/>
      <c r="G64" s="355" t="s">
        <v>554</v>
      </c>
      <c r="I64" s="354"/>
      <c r="J64" s="354"/>
      <c r="K64" s="354"/>
      <c r="L64" s="246"/>
      <c r="M64" s="246"/>
      <c r="N64" s="246"/>
      <c r="O64" s="246"/>
    </row>
    <row r="65" spans="2:30">
      <c r="B65" s="250"/>
      <c r="C65" s="246"/>
      <c r="D65" s="246"/>
      <c r="E65" s="246"/>
      <c r="F65" s="246"/>
      <c r="G65" s="1237" t="s">
        <v>560</v>
      </c>
      <c r="H65" s="1238"/>
      <c r="I65" s="1238"/>
      <c r="J65" s="1238"/>
      <c r="K65" s="1238"/>
      <c r="L65" s="1238"/>
      <c r="M65" s="1238"/>
      <c r="N65" s="1238"/>
      <c r="O65" s="1239"/>
    </row>
    <row r="66" spans="2:30">
      <c r="B66" s="250"/>
      <c r="C66" s="246"/>
      <c r="D66" s="246"/>
      <c r="E66" s="246"/>
      <c r="F66" s="246"/>
      <c r="G66" s="1240"/>
      <c r="H66" s="1241"/>
      <c r="I66" s="1241"/>
      <c r="J66" s="1241"/>
      <c r="K66" s="1241"/>
      <c r="L66" s="1241"/>
      <c r="M66" s="1241"/>
      <c r="N66" s="1241"/>
      <c r="O66" s="1242"/>
    </row>
    <row r="67" spans="2:30">
      <c r="B67" s="250"/>
      <c r="C67" s="246"/>
      <c r="D67" s="246"/>
      <c r="E67" s="246"/>
      <c r="F67" s="246"/>
      <c r="G67" s="1240"/>
      <c r="H67" s="1241"/>
      <c r="I67" s="1241"/>
      <c r="J67" s="1241"/>
      <c r="K67" s="1241"/>
      <c r="L67" s="1241"/>
      <c r="M67" s="1241"/>
      <c r="N67" s="1241"/>
      <c r="O67" s="1242"/>
    </row>
    <row r="68" spans="2:30">
      <c r="B68" s="250"/>
      <c r="C68" s="246"/>
      <c r="D68" s="246"/>
      <c r="E68" s="246"/>
      <c r="F68" s="246"/>
      <c r="G68" s="1240"/>
      <c r="H68" s="1241"/>
      <c r="I68" s="1241"/>
      <c r="J68" s="1241"/>
      <c r="K68" s="1241"/>
      <c r="L68" s="1241"/>
      <c r="M68" s="1241"/>
      <c r="N68" s="1241"/>
      <c r="O68" s="1242"/>
    </row>
    <row r="69" spans="2:30">
      <c r="B69" s="250"/>
      <c r="C69" s="246"/>
      <c r="D69" s="246"/>
      <c r="E69" s="246"/>
      <c r="F69" s="246"/>
      <c r="G69" s="1243"/>
      <c r="H69" s="1244"/>
      <c r="I69" s="1244"/>
      <c r="J69" s="1244"/>
      <c r="K69" s="1244"/>
      <c r="L69" s="1244"/>
      <c r="M69" s="1244"/>
      <c r="N69" s="1244"/>
      <c r="O69" s="1245"/>
    </row>
    <row r="70" spans="2:30">
      <c r="B70" s="250"/>
      <c r="C70" s="246"/>
      <c r="D70" s="246"/>
      <c r="E70" s="246"/>
      <c r="F70" s="246"/>
      <c r="G70" s="246"/>
      <c r="H70" s="353"/>
      <c r="I70" s="353"/>
      <c r="J70" s="350"/>
      <c r="K70" s="350"/>
      <c r="L70" s="349"/>
      <c r="M70" s="350"/>
      <c r="N70" s="349"/>
      <c r="O70" s="348"/>
    </row>
    <row r="71" spans="2:30">
      <c r="B71" s="250"/>
      <c r="C71" s="246"/>
      <c r="D71" s="246"/>
      <c r="E71" s="246"/>
      <c r="F71" s="246"/>
      <c r="G71" s="352" t="s">
        <v>553</v>
      </c>
      <c r="I71" s="351"/>
      <c r="J71" s="350"/>
      <c r="K71" s="350"/>
      <c r="L71" s="349"/>
      <c r="M71" s="350"/>
      <c r="N71" s="349"/>
      <c r="O71" s="348"/>
    </row>
    <row r="72" spans="2:30">
      <c r="B72" s="250"/>
      <c r="C72" s="246"/>
      <c r="D72" s="246"/>
      <c r="E72" s="246"/>
      <c r="F72" s="246"/>
      <c r="G72" s="1246"/>
      <c r="H72" s="1247"/>
      <c r="I72" s="1247"/>
      <c r="J72" s="1248"/>
      <c r="K72" s="347" t="s">
        <v>519</v>
      </c>
      <c r="L72" s="347" t="s">
        <v>520</v>
      </c>
      <c r="M72" s="347" t="s">
        <v>521</v>
      </c>
      <c r="N72" s="347" t="s">
        <v>522</v>
      </c>
      <c r="O72" s="347" t="s">
        <v>523</v>
      </c>
    </row>
    <row r="73" spans="2:30">
      <c r="B73" s="250"/>
      <c r="C73" s="246"/>
      <c r="D73" s="246"/>
      <c r="E73" s="246"/>
      <c r="F73" s="246"/>
      <c r="G73" s="1249" t="s">
        <v>552</v>
      </c>
      <c r="H73" s="1250"/>
      <c r="I73" s="1255" t="s">
        <v>550</v>
      </c>
      <c r="J73" s="1255"/>
      <c r="K73" s="1236">
        <v>37.4</v>
      </c>
      <c r="L73" s="1236">
        <v>18.3</v>
      </c>
      <c r="M73" s="1223">
        <v>45.2</v>
      </c>
      <c r="N73" s="1223">
        <v>43.4</v>
      </c>
      <c r="O73" s="1223">
        <v>52.6</v>
      </c>
      <c r="S73" s="245">
        <v>9.9</v>
      </c>
    </row>
    <row r="74" spans="2:30">
      <c r="B74" s="250"/>
      <c r="C74" s="246"/>
      <c r="D74" s="246"/>
      <c r="E74" s="246"/>
      <c r="F74" s="246"/>
      <c r="G74" s="1251"/>
      <c r="H74" s="1252"/>
      <c r="I74" s="1256"/>
      <c r="J74" s="1256"/>
      <c r="K74" s="1236"/>
      <c r="L74" s="1236"/>
      <c r="M74" s="1223"/>
      <c r="N74" s="1223"/>
      <c r="O74" s="1223"/>
    </row>
    <row r="75" spans="2:30">
      <c r="B75" s="250"/>
      <c r="C75" s="246"/>
      <c r="D75" s="246"/>
      <c r="E75" s="246"/>
      <c r="F75" s="246"/>
      <c r="G75" s="1251"/>
      <c r="H75" s="1252"/>
      <c r="I75" s="1235" t="s">
        <v>549</v>
      </c>
      <c r="J75" s="1235"/>
      <c r="K75" s="1227">
        <v>11.3</v>
      </c>
      <c r="L75" s="1227">
        <v>10.7</v>
      </c>
      <c r="M75" s="1227">
        <v>9.5</v>
      </c>
      <c r="N75" s="1227">
        <v>8.8000000000000007</v>
      </c>
      <c r="O75" s="1227">
        <v>8.8000000000000007</v>
      </c>
      <c r="U75" s="245">
        <v>81.2</v>
      </c>
      <c r="W75" s="245">
        <v>87.2</v>
      </c>
      <c r="Y75" s="245">
        <v>99.8</v>
      </c>
      <c r="AA75" s="245">
        <v>109.5</v>
      </c>
      <c r="AC75" s="245">
        <v>115.2</v>
      </c>
    </row>
    <row r="76" spans="2:30">
      <c r="B76" s="250"/>
      <c r="C76" s="246"/>
      <c r="D76" s="246"/>
      <c r="E76" s="246"/>
      <c r="F76" s="246"/>
      <c r="G76" s="1253"/>
      <c r="H76" s="1254"/>
      <c r="I76" s="1235"/>
      <c r="J76" s="1235"/>
      <c r="K76" s="1228"/>
      <c r="L76" s="1228"/>
      <c r="M76" s="1228"/>
      <c r="N76" s="1228"/>
      <c r="O76" s="1228"/>
    </row>
    <row r="77" spans="2:30">
      <c r="B77" s="250"/>
      <c r="C77" s="246"/>
      <c r="D77" s="246"/>
      <c r="E77" s="246"/>
      <c r="F77" s="246"/>
      <c r="G77" s="1229" t="s">
        <v>551</v>
      </c>
      <c r="H77" s="1230"/>
      <c r="I77" s="1235" t="s">
        <v>550</v>
      </c>
      <c r="J77" s="1235"/>
      <c r="K77" s="1236">
        <v>30.7</v>
      </c>
      <c r="L77" s="1236">
        <v>22.3</v>
      </c>
      <c r="M77" s="1223">
        <v>20.3</v>
      </c>
      <c r="N77" s="1223">
        <v>13</v>
      </c>
      <c r="O77" s="1223">
        <v>21</v>
      </c>
      <c r="R77" s="245">
        <v>12.3</v>
      </c>
      <c r="T77" s="245">
        <v>11.1</v>
      </c>
    </row>
    <row r="78" spans="2:30">
      <c r="B78" s="250"/>
      <c r="C78" s="246"/>
      <c r="D78" s="246"/>
      <c r="E78" s="246"/>
      <c r="F78" s="246"/>
      <c r="G78" s="1231"/>
      <c r="H78" s="1232"/>
      <c r="I78" s="1235"/>
      <c r="J78" s="1235"/>
      <c r="K78" s="1236"/>
      <c r="L78" s="1236"/>
      <c r="M78" s="1223"/>
      <c r="N78" s="1223"/>
      <c r="O78" s="1223"/>
    </row>
    <row r="79" spans="2:30">
      <c r="B79" s="250"/>
      <c r="C79" s="246"/>
      <c r="D79" s="246"/>
      <c r="E79" s="246"/>
      <c r="F79" s="246"/>
      <c r="G79" s="1231"/>
      <c r="H79" s="1232"/>
      <c r="I79" s="1224" t="s">
        <v>549</v>
      </c>
      <c r="J79" s="1225"/>
      <c r="K79" s="1226">
        <v>9.1999999999999993</v>
      </c>
      <c r="L79" s="1226">
        <v>8.5</v>
      </c>
      <c r="M79" s="1226">
        <v>7.7</v>
      </c>
      <c r="N79" s="1226">
        <v>6.8</v>
      </c>
      <c r="O79" s="1226">
        <v>6.8</v>
      </c>
      <c r="V79" s="245">
        <v>53.5</v>
      </c>
      <c r="X79" s="245">
        <v>48.2</v>
      </c>
      <c r="Z79" s="245">
        <v>34.200000000000003</v>
      </c>
      <c r="AB79" s="245">
        <v>30.3</v>
      </c>
      <c r="AD79" s="245">
        <v>28.9</v>
      </c>
    </row>
    <row r="80" spans="2:30">
      <c r="B80" s="250"/>
      <c r="C80" s="246"/>
      <c r="D80" s="246"/>
      <c r="E80" s="246"/>
      <c r="F80" s="246"/>
      <c r="G80" s="1233"/>
      <c r="H80" s="1234"/>
      <c r="I80" s="1225"/>
      <c r="J80" s="1225"/>
      <c r="K80" s="1226"/>
      <c r="L80" s="1226"/>
      <c r="M80" s="1226"/>
      <c r="N80" s="1226"/>
      <c r="O80" s="1226"/>
    </row>
    <row r="81" spans="2:17">
      <c r="B81" s="250"/>
      <c r="C81" s="246"/>
      <c r="D81" s="246"/>
      <c r="E81" s="246"/>
      <c r="F81" s="246"/>
      <c r="G81" s="246"/>
      <c r="H81" s="246"/>
      <c r="I81" s="246"/>
      <c r="J81" s="246"/>
      <c r="K81" s="346"/>
      <c r="L81" s="246"/>
      <c r="M81" s="246"/>
      <c r="N81" s="246"/>
      <c r="O81" s="246"/>
    </row>
    <row r="82" spans="2:17" ht="17.25">
      <c r="B82" s="250"/>
      <c r="C82" s="246"/>
      <c r="D82" s="246"/>
      <c r="E82" s="246"/>
      <c r="F82" s="246"/>
      <c r="G82" s="246"/>
      <c r="H82" s="246"/>
      <c r="I82" s="246"/>
      <c r="J82" s="246"/>
      <c r="K82" s="345"/>
      <c r="L82" s="345"/>
      <c r="M82" s="345"/>
      <c r="N82" s="345"/>
      <c r="O82" s="345"/>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44"/>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518</v>
      </c>
      <c r="G2" s="113"/>
      <c r="H2" s="114"/>
    </row>
    <row r="3" spans="1:8">
      <c r="A3" s="110" t="s">
        <v>511</v>
      </c>
      <c r="B3" s="115"/>
      <c r="C3" s="116"/>
      <c r="D3" s="117">
        <v>14267</v>
      </c>
      <c r="E3" s="118"/>
      <c r="F3" s="119">
        <v>46819</v>
      </c>
      <c r="G3" s="120"/>
      <c r="H3" s="121"/>
    </row>
    <row r="4" spans="1:8">
      <c r="A4" s="122"/>
      <c r="B4" s="123"/>
      <c r="C4" s="124"/>
      <c r="D4" s="125">
        <v>5213</v>
      </c>
      <c r="E4" s="126"/>
      <c r="F4" s="127">
        <v>24121</v>
      </c>
      <c r="G4" s="128"/>
      <c r="H4" s="129"/>
    </row>
    <row r="5" spans="1:8">
      <c r="A5" s="110" t="s">
        <v>513</v>
      </c>
      <c r="B5" s="115"/>
      <c r="C5" s="116"/>
      <c r="D5" s="117">
        <v>36772</v>
      </c>
      <c r="E5" s="118"/>
      <c r="F5" s="119">
        <v>53270</v>
      </c>
      <c r="G5" s="120"/>
      <c r="H5" s="121"/>
    </row>
    <row r="6" spans="1:8">
      <c r="A6" s="122"/>
      <c r="B6" s="123"/>
      <c r="C6" s="124"/>
      <c r="D6" s="125">
        <v>5490</v>
      </c>
      <c r="E6" s="126"/>
      <c r="F6" s="127">
        <v>24316</v>
      </c>
      <c r="G6" s="128"/>
      <c r="H6" s="129"/>
    </row>
    <row r="7" spans="1:8">
      <c r="A7" s="110" t="s">
        <v>514</v>
      </c>
      <c r="B7" s="115"/>
      <c r="C7" s="116"/>
      <c r="D7" s="117">
        <v>82615</v>
      </c>
      <c r="E7" s="118"/>
      <c r="F7" s="119">
        <v>53292</v>
      </c>
      <c r="G7" s="120"/>
      <c r="H7" s="121"/>
    </row>
    <row r="8" spans="1:8">
      <c r="A8" s="122"/>
      <c r="B8" s="123"/>
      <c r="C8" s="124"/>
      <c r="D8" s="125">
        <v>52347</v>
      </c>
      <c r="E8" s="126"/>
      <c r="F8" s="127">
        <v>28900</v>
      </c>
      <c r="G8" s="128"/>
      <c r="H8" s="129"/>
    </row>
    <row r="9" spans="1:8">
      <c r="A9" s="110" t="s">
        <v>515</v>
      </c>
      <c r="B9" s="115"/>
      <c r="C9" s="116"/>
      <c r="D9" s="117">
        <v>40006</v>
      </c>
      <c r="E9" s="118"/>
      <c r="F9" s="119">
        <v>49919</v>
      </c>
      <c r="G9" s="120"/>
      <c r="H9" s="121"/>
    </row>
    <row r="10" spans="1:8">
      <c r="A10" s="122"/>
      <c r="B10" s="123"/>
      <c r="C10" s="124"/>
      <c r="D10" s="125">
        <v>13062</v>
      </c>
      <c r="E10" s="126"/>
      <c r="F10" s="127">
        <v>26398</v>
      </c>
      <c r="G10" s="128"/>
      <c r="H10" s="129"/>
    </row>
    <row r="11" spans="1:8">
      <c r="A11" s="110" t="s">
        <v>516</v>
      </c>
      <c r="B11" s="115"/>
      <c r="C11" s="116"/>
      <c r="D11" s="117">
        <v>91837</v>
      </c>
      <c r="E11" s="118"/>
      <c r="F11" s="119">
        <v>47738</v>
      </c>
      <c r="G11" s="120"/>
      <c r="H11" s="121"/>
    </row>
    <row r="12" spans="1:8">
      <c r="A12" s="122"/>
      <c r="B12" s="123"/>
      <c r="C12" s="130"/>
      <c r="D12" s="125">
        <v>50707</v>
      </c>
      <c r="E12" s="126"/>
      <c r="F12" s="127">
        <v>24937</v>
      </c>
      <c r="G12" s="128"/>
      <c r="H12" s="129"/>
    </row>
    <row r="13" spans="1:8">
      <c r="A13" s="110"/>
      <c r="B13" s="115"/>
      <c r="C13" s="131"/>
      <c r="D13" s="132">
        <v>53099</v>
      </c>
      <c r="E13" s="133"/>
      <c r="F13" s="134">
        <v>50208</v>
      </c>
      <c r="G13" s="135"/>
      <c r="H13" s="121"/>
    </row>
    <row r="14" spans="1:8">
      <c r="A14" s="122"/>
      <c r="B14" s="123"/>
      <c r="C14" s="124"/>
      <c r="D14" s="125">
        <v>25364</v>
      </c>
      <c r="E14" s="126"/>
      <c r="F14" s="127">
        <v>25734</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1.47</v>
      </c>
      <c r="C19" s="136">
        <f>ROUND(VALUE(SUBSTITUTE(実質収支比率等に係る経年分析!G$48,"▲","-")),2)</f>
        <v>1.43</v>
      </c>
      <c r="D19" s="136">
        <f>ROUND(VALUE(SUBSTITUTE(実質収支比率等に係る経年分析!H$48,"▲","-")),2)</f>
        <v>2.2200000000000002</v>
      </c>
      <c r="E19" s="136">
        <f>ROUND(VALUE(SUBSTITUTE(実質収支比率等に係る経年分析!I$48,"▲","-")),2)</f>
        <v>2.08</v>
      </c>
      <c r="F19" s="136">
        <f>ROUND(VALUE(SUBSTITUTE(実質収支比率等に係る経年分析!J$48,"▲","-")),2)</f>
        <v>2.16</v>
      </c>
    </row>
    <row r="20" spans="1:11">
      <c r="A20" s="136" t="s">
        <v>44</v>
      </c>
      <c r="B20" s="136">
        <f>ROUND(VALUE(SUBSTITUTE(実質収支比率等に係る経年分析!F$47,"▲","-")),2)</f>
        <v>12.57</v>
      </c>
      <c r="C20" s="136">
        <f>ROUND(VALUE(SUBSTITUTE(実質収支比率等に係る経年分析!G$47,"▲","-")),2)</f>
        <v>13.2</v>
      </c>
      <c r="D20" s="136">
        <f>ROUND(VALUE(SUBSTITUTE(実質収支比率等に係る経年分析!H$47,"▲","-")),2)</f>
        <v>9.82</v>
      </c>
      <c r="E20" s="136">
        <f>ROUND(VALUE(SUBSTITUTE(実質収支比率等に係る経年分析!I$47,"▲","-")),2)</f>
        <v>11.04</v>
      </c>
      <c r="F20" s="136">
        <f>ROUND(VALUE(SUBSTITUTE(実質収支比率等に係る経年分析!J$47,"▲","-")),2)</f>
        <v>12.1</v>
      </c>
    </row>
    <row r="21" spans="1:11">
      <c r="A21" s="136" t="s">
        <v>45</v>
      </c>
      <c r="B21" s="136">
        <f>IF(ISNUMBER(VALUE(SUBSTITUTE(実質収支比率等に係る経年分析!F$49,"▲","-"))),ROUND(VALUE(SUBSTITUTE(実質収支比率等に係る経年分析!F$49,"▲","-")),2),NA())</f>
        <v>-0.44</v>
      </c>
      <c r="C21" s="136">
        <f>IF(ISNUMBER(VALUE(SUBSTITUTE(実質収支比率等に係る経年分析!G$49,"▲","-"))),ROUND(VALUE(SUBSTITUTE(実質収支比率等に係る経年分析!G$49,"▲","-")),2),NA())</f>
        <v>0.04</v>
      </c>
      <c r="D21" s="136">
        <f>IF(ISNUMBER(VALUE(SUBSTITUTE(実質収支比率等に係る経年分析!H$49,"▲","-"))),ROUND(VALUE(SUBSTITUTE(実質収支比率等に係る経年分析!H$49,"▲","-")),2),NA())</f>
        <v>-3.37</v>
      </c>
      <c r="E21" s="136">
        <f>IF(ISNUMBER(VALUE(SUBSTITUTE(実質収支比率等に係る経年分析!I$49,"▲","-"))),ROUND(VALUE(SUBSTITUTE(実質収支比率等に係る経年分析!I$49,"▲","-")),2),NA())</f>
        <v>0.28000000000000003</v>
      </c>
      <c r="F21" s="136">
        <f>IF(ISNUMBER(VALUE(SUBSTITUTE(実質収支比率等に係る経年分析!J$49,"▲","-"))),ROUND(VALUE(SUBSTITUTE(実質収支比率等に係る経年分析!J$49,"▲","-")),2),NA())</f>
        <v>0.32</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内灘町公共下水道事業特別会計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0.06</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内灘町新エネルギー事業特別会計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内灘町後期高齢者医療特別会計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c r="A33" s="137" t="str">
        <f>IF(連結実質赤字比率に係る赤字・黒字の構成分析!C$37="",NA(),連結実質赤字比率に係る赤字・黒字の構成分析!C$37)</f>
        <v>内灘町介護保険特別会計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7.0000000000000007E-2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0.02</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1.46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1.43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2.2200000000000002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2.0699999999999998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2.15</v>
      </c>
    </row>
    <row r="35" spans="1:16">
      <c r="A35" s="137" t="str">
        <f>IF(連結実質赤字比率に係る赤字・黒字の構成分析!C$35="",NA(),連結実質赤字比率に係る赤字・黒字の構成分析!C$35)</f>
        <v>内灘町水道事業会計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7.02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8.14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8.5399999999999991</v>
      </c>
    </row>
    <row r="36" spans="1:16">
      <c r="A36" s="137" t="str">
        <f>IF(連結実質赤字比率に係る赤字・黒字の構成分析!C$34="",NA(),連結実質赤字比率に係る赤字・黒字の構成分析!C$34)</f>
        <v>内灘町国民健康保険特別会計</v>
      </c>
      <c r="B36" s="137">
        <f>IF(ROUND(VALUE(SUBSTITUTE(連結実質赤字比率に係る赤字・黒字の構成分析!F$34,"▲", "-")), 2) &lt; 0, ABS(ROUND(VALUE(SUBSTITUTE(連結実質赤字比率に係る赤字・黒字の構成分析!F$34,"▲", "-")), 2)), NA())</f>
        <v>3.14</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3.96</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3.94</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3.66</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3.73</v>
      </c>
      <c r="K36" s="137" t="e">
        <f>IF(ROUND(VALUE(SUBSTITUTE(連結実質赤字比率に係る赤字・黒字の構成分析!J$34,"▲", "-")), 2) &gt;= 0, ABS(ROUND(VALUE(SUBSTITUTE(連結実質赤字比率に係る赤字・黒字の構成分析!J$34,"▲", "-")), 2)), NA())</f>
        <v>#N/A</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987</v>
      </c>
      <c r="E42" s="138"/>
      <c r="F42" s="138"/>
      <c r="G42" s="138">
        <f>'実質公債費比率（分子）の構造'!L$52</f>
        <v>994</v>
      </c>
      <c r="H42" s="138"/>
      <c r="I42" s="138"/>
      <c r="J42" s="138">
        <f>'実質公債費比率（分子）の構造'!M$52</f>
        <v>1009</v>
      </c>
      <c r="K42" s="138"/>
      <c r="L42" s="138"/>
      <c r="M42" s="138">
        <f>'実質公債費比率（分子）の構造'!N$52</f>
        <v>1084</v>
      </c>
      <c r="N42" s="138"/>
      <c r="O42" s="138"/>
      <c r="P42" s="138">
        <f>'実質公債費比率（分子）の構造'!O$52</f>
        <v>987</v>
      </c>
    </row>
    <row r="43" spans="1:16">
      <c r="A43" s="138" t="s">
        <v>53</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54</v>
      </c>
      <c r="B44" s="138">
        <f>'実質公債費比率（分子）の構造'!K$50</f>
        <v>22</v>
      </c>
      <c r="C44" s="138"/>
      <c r="D44" s="138"/>
      <c r="E44" s="138">
        <f>'実質公債費比率（分子）の構造'!L$50</f>
        <v>24</v>
      </c>
      <c r="F44" s="138"/>
      <c r="G44" s="138"/>
      <c r="H44" s="138">
        <f>'実質公債費比率（分子）の構造'!M$50</f>
        <v>27</v>
      </c>
      <c r="I44" s="138"/>
      <c r="J44" s="138"/>
      <c r="K44" s="138">
        <f>'実質公債費比率（分子）の構造'!N$50</f>
        <v>26</v>
      </c>
      <c r="L44" s="138"/>
      <c r="M44" s="138"/>
      <c r="N44" s="138">
        <f>'実質公債費比率（分子）の構造'!O$50</f>
        <v>22</v>
      </c>
      <c r="O44" s="138"/>
      <c r="P44" s="138"/>
    </row>
    <row r="45" spans="1:16">
      <c r="A45" s="138" t="s">
        <v>55</v>
      </c>
      <c r="B45" s="138">
        <f>'実質公債費比率（分子）の構造'!K$49</f>
        <v>221</v>
      </c>
      <c r="C45" s="138"/>
      <c r="D45" s="138"/>
      <c r="E45" s="138">
        <f>'実質公債費比率（分子）の構造'!L$49</f>
        <v>210</v>
      </c>
      <c r="F45" s="138"/>
      <c r="G45" s="138"/>
      <c r="H45" s="138">
        <f>'実質公債費比率（分子）の構造'!M$49</f>
        <v>181</v>
      </c>
      <c r="I45" s="138"/>
      <c r="J45" s="138"/>
      <c r="K45" s="138">
        <f>'実質公債費比率（分子）の構造'!N$49</f>
        <v>180</v>
      </c>
      <c r="L45" s="138"/>
      <c r="M45" s="138"/>
      <c r="N45" s="138">
        <f>'実質公債費比率（分子）の構造'!O$49</f>
        <v>179</v>
      </c>
      <c r="O45" s="138"/>
      <c r="P45" s="138"/>
    </row>
    <row r="46" spans="1:16">
      <c r="A46" s="138" t="s">
        <v>56</v>
      </c>
      <c r="B46" s="138">
        <f>'実質公債費比率（分子）の構造'!K$48</f>
        <v>247</v>
      </c>
      <c r="C46" s="138"/>
      <c r="D46" s="138"/>
      <c r="E46" s="138">
        <f>'実質公債費比率（分子）の構造'!L$48</f>
        <v>258</v>
      </c>
      <c r="F46" s="138"/>
      <c r="G46" s="138"/>
      <c r="H46" s="138">
        <f>'実質公債費比率（分子）の構造'!M$48</f>
        <v>291</v>
      </c>
      <c r="I46" s="138"/>
      <c r="J46" s="138"/>
      <c r="K46" s="138">
        <f>'実質公債費比率（分子）の構造'!N$48</f>
        <v>312</v>
      </c>
      <c r="L46" s="138"/>
      <c r="M46" s="138"/>
      <c r="N46" s="138">
        <f>'実質公債費比率（分子）の構造'!O$48</f>
        <v>332</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925</v>
      </c>
      <c r="C49" s="138"/>
      <c r="D49" s="138"/>
      <c r="E49" s="138">
        <f>'実質公債費比率（分子）の構造'!L$45</f>
        <v>948</v>
      </c>
      <c r="F49" s="138"/>
      <c r="G49" s="138"/>
      <c r="H49" s="138">
        <f>'実質公債費比率（分子）の構造'!M$45</f>
        <v>906</v>
      </c>
      <c r="I49" s="138"/>
      <c r="J49" s="138"/>
      <c r="K49" s="138">
        <f>'実質公債費比率（分子）の構造'!N$45</f>
        <v>905</v>
      </c>
      <c r="L49" s="138"/>
      <c r="M49" s="138"/>
      <c r="N49" s="138">
        <f>'実質公債費比率（分子）の構造'!O$45</f>
        <v>919</v>
      </c>
      <c r="O49" s="138"/>
      <c r="P49" s="138"/>
    </row>
    <row r="50" spans="1:16">
      <c r="A50" s="138" t="s">
        <v>60</v>
      </c>
      <c r="B50" s="138" t="e">
        <f>NA()</f>
        <v>#N/A</v>
      </c>
      <c r="C50" s="138">
        <f>IF(ISNUMBER('実質公債費比率（分子）の構造'!K$53),'実質公債費比率（分子）の構造'!K$53,NA())</f>
        <v>428</v>
      </c>
      <c r="D50" s="138" t="e">
        <f>NA()</f>
        <v>#N/A</v>
      </c>
      <c r="E50" s="138" t="e">
        <f>NA()</f>
        <v>#N/A</v>
      </c>
      <c r="F50" s="138">
        <f>IF(ISNUMBER('実質公債費比率（分子）の構造'!L$53),'実質公債費比率（分子）の構造'!L$53,NA())</f>
        <v>446</v>
      </c>
      <c r="G50" s="138" t="e">
        <f>NA()</f>
        <v>#N/A</v>
      </c>
      <c r="H50" s="138" t="e">
        <f>NA()</f>
        <v>#N/A</v>
      </c>
      <c r="I50" s="138">
        <f>IF(ISNUMBER('実質公債費比率（分子）の構造'!M$53),'実質公債費比率（分子）の構造'!M$53,NA())</f>
        <v>396</v>
      </c>
      <c r="J50" s="138" t="e">
        <f>NA()</f>
        <v>#N/A</v>
      </c>
      <c r="K50" s="138" t="e">
        <f>NA()</f>
        <v>#N/A</v>
      </c>
      <c r="L50" s="138">
        <f>IF(ISNUMBER('実質公債費比率（分子）の構造'!N$53),'実質公債費比率（分子）の構造'!N$53,NA())</f>
        <v>339</v>
      </c>
      <c r="M50" s="138" t="e">
        <f>NA()</f>
        <v>#N/A</v>
      </c>
      <c r="N50" s="138" t="e">
        <f>NA()</f>
        <v>#N/A</v>
      </c>
      <c r="O50" s="138">
        <f>IF(ISNUMBER('実質公債費比率（分子）の構造'!O$53),'実質公債費比率（分子）の構造'!O$53,NA())</f>
        <v>465</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11533</v>
      </c>
      <c r="E56" s="137"/>
      <c r="F56" s="137"/>
      <c r="G56" s="137">
        <f>'将来負担比率（分子）の構造'!J$52</f>
        <v>12067</v>
      </c>
      <c r="H56" s="137"/>
      <c r="I56" s="137"/>
      <c r="J56" s="137">
        <f>'将来負担比率（分子）の構造'!K$52</f>
        <v>11947</v>
      </c>
      <c r="K56" s="137"/>
      <c r="L56" s="137"/>
      <c r="M56" s="137">
        <f>'将来負担比率（分子）の構造'!L$52</f>
        <v>11882</v>
      </c>
      <c r="N56" s="137"/>
      <c r="O56" s="137"/>
      <c r="P56" s="137">
        <f>'将来負担比率（分子）の構造'!M$52</f>
        <v>12156</v>
      </c>
    </row>
    <row r="57" spans="1:16">
      <c r="A57" s="137" t="s">
        <v>36</v>
      </c>
      <c r="B57" s="137"/>
      <c r="C57" s="137"/>
      <c r="D57" s="137">
        <f>'将来負担比率（分子）の構造'!I$51</f>
        <v>1550</v>
      </c>
      <c r="E57" s="137"/>
      <c r="F57" s="137"/>
      <c r="G57" s="137">
        <f>'将来負担比率（分子）の構造'!J$51</f>
        <v>1570</v>
      </c>
      <c r="H57" s="137"/>
      <c r="I57" s="137"/>
      <c r="J57" s="137">
        <f>'将来負担比率（分子）の構造'!K$51</f>
        <v>1457</v>
      </c>
      <c r="K57" s="137"/>
      <c r="L57" s="137"/>
      <c r="M57" s="137">
        <f>'将来負担比率（分子）の構造'!L$51</f>
        <v>1391</v>
      </c>
      <c r="N57" s="137"/>
      <c r="O57" s="137"/>
      <c r="P57" s="137">
        <f>'将来負担比率（分子）の構造'!M$51</f>
        <v>1440</v>
      </c>
    </row>
    <row r="58" spans="1:16">
      <c r="A58" s="137" t="s">
        <v>35</v>
      </c>
      <c r="B58" s="137"/>
      <c r="C58" s="137"/>
      <c r="D58" s="137">
        <f>'将来負担比率（分子）の構造'!I$50</f>
        <v>1574</v>
      </c>
      <c r="E58" s="137"/>
      <c r="F58" s="137"/>
      <c r="G58" s="137">
        <f>'将来負担比率（分子）の構造'!J$50</f>
        <v>1647</v>
      </c>
      <c r="H58" s="137"/>
      <c r="I58" s="137"/>
      <c r="J58" s="137">
        <f>'将来負担比率（分子）の構造'!K$50</f>
        <v>1542</v>
      </c>
      <c r="K58" s="137"/>
      <c r="L58" s="137"/>
      <c r="M58" s="137">
        <f>'将来負担比率（分子）の構造'!L$50</f>
        <v>1655</v>
      </c>
      <c r="N58" s="137"/>
      <c r="O58" s="137"/>
      <c r="P58" s="137">
        <f>'将来負担比率（分子）の構造'!M$50</f>
        <v>1569</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1400</v>
      </c>
      <c r="C62" s="137"/>
      <c r="D62" s="137"/>
      <c r="E62" s="137">
        <f>'将来負担比率（分子）の構造'!J$45</f>
        <v>1314</v>
      </c>
      <c r="F62" s="137"/>
      <c r="G62" s="137"/>
      <c r="H62" s="137">
        <f>'将来負担比率（分子）の構造'!K$45</f>
        <v>1149</v>
      </c>
      <c r="I62" s="137"/>
      <c r="J62" s="137"/>
      <c r="K62" s="137">
        <f>'将来負担比率（分子）の構造'!L$45</f>
        <v>1125</v>
      </c>
      <c r="L62" s="137"/>
      <c r="M62" s="137"/>
      <c r="N62" s="137">
        <f>'将来負担比率（分子）の構造'!M$45</f>
        <v>963</v>
      </c>
      <c r="O62" s="137"/>
      <c r="P62" s="137"/>
    </row>
    <row r="63" spans="1:16">
      <c r="A63" s="137" t="s">
        <v>28</v>
      </c>
      <c r="B63" s="137">
        <f>'将来負担比率（分子）の構造'!I$44</f>
        <v>985</v>
      </c>
      <c r="C63" s="137"/>
      <c r="D63" s="137"/>
      <c r="E63" s="137">
        <f>'将来負担比率（分子）の構造'!J$44</f>
        <v>802</v>
      </c>
      <c r="F63" s="137"/>
      <c r="G63" s="137"/>
      <c r="H63" s="137">
        <f>'将来負担比率（分子）の構造'!K$44</f>
        <v>674</v>
      </c>
      <c r="I63" s="137"/>
      <c r="J63" s="137"/>
      <c r="K63" s="137">
        <f>'将来負担比率（分子）の構造'!L$44</f>
        <v>498</v>
      </c>
      <c r="L63" s="137"/>
      <c r="M63" s="137"/>
      <c r="N63" s="137">
        <f>'将来負担比率（分子）の構造'!M$44</f>
        <v>322</v>
      </c>
      <c r="O63" s="137"/>
      <c r="P63" s="137"/>
    </row>
    <row r="64" spans="1:16">
      <c r="A64" s="137" t="s">
        <v>27</v>
      </c>
      <c r="B64" s="137">
        <f>'将来負担比率（分子）の構造'!I$43</f>
        <v>4138</v>
      </c>
      <c r="C64" s="137"/>
      <c r="D64" s="137"/>
      <c r="E64" s="137">
        <f>'将来負担比率（分子）の構造'!J$43</f>
        <v>4231</v>
      </c>
      <c r="F64" s="137"/>
      <c r="G64" s="137"/>
      <c r="H64" s="137">
        <f>'将来負担比率（分子）の構造'!K$43</f>
        <v>4241</v>
      </c>
      <c r="I64" s="137"/>
      <c r="J64" s="137"/>
      <c r="K64" s="137">
        <f>'将来負担比率（分子）の構造'!L$43</f>
        <v>4351</v>
      </c>
      <c r="L64" s="137"/>
      <c r="M64" s="137"/>
      <c r="N64" s="137">
        <f>'将来負担比率（分子）の構造'!M$43</f>
        <v>4540</v>
      </c>
      <c r="O64" s="137"/>
      <c r="P64" s="137"/>
    </row>
    <row r="65" spans="1:16">
      <c r="A65" s="137" t="s">
        <v>26</v>
      </c>
      <c r="B65" s="137">
        <f>'将来負担比率（分子）の構造'!I$42</f>
        <v>971</v>
      </c>
      <c r="C65" s="137"/>
      <c r="D65" s="137"/>
      <c r="E65" s="137">
        <f>'将来負担比率（分子）の構造'!J$42</f>
        <v>948</v>
      </c>
      <c r="F65" s="137"/>
      <c r="G65" s="137"/>
      <c r="H65" s="137">
        <f>'将来負担比率（分子）の構造'!K$42</f>
        <v>921</v>
      </c>
      <c r="I65" s="137"/>
      <c r="J65" s="137"/>
      <c r="K65" s="137">
        <f>'将来負担比率（分子）の構造'!L$42</f>
        <v>896</v>
      </c>
      <c r="L65" s="137"/>
      <c r="M65" s="137"/>
      <c r="N65" s="137">
        <f>'将来負担比率（分子）の構造'!M$42</f>
        <v>574</v>
      </c>
      <c r="O65" s="137"/>
      <c r="P65" s="137"/>
    </row>
    <row r="66" spans="1:16">
      <c r="A66" s="137" t="s">
        <v>25</v>
      </c>
      <c r="B66" s="137">
        <f>'将来負担比率（分子）の構造'!I$41</f>
        <v>8819</v>
      </c>
      <c r="C66" s="137"/>
      <c r="D66" s="137"/>
      <c r="E66" s="137">
        <f>'将来負担比率（分子）の構造'!J$41</f>
        <v>8808</v>
      </c>
      <c r="F66" s="137"/>
      <c r="G66" s="137"/>
      <c r="H66" s="137">
        <f>'将来負担比率（分子）の構造'!K$41</f>
        <v>9961</v>
      </c>
      <c r="I66" s="137"/>
      <c r="J66" s="137"/>
      <c r="K66" s="137">
        <f>'将来負担比率（分子）の構造'!L$41</f>
        <v>10004</v>
      </c>
      <c r="L66" s="137"/>
      <c r="M66" s="137"/>
      <c r="N66" s="137">
        <f>'将来負担比率（分子）の構造'!M$41</f>
        <v>11223</v>
      </c>
      <c r="O66" s="137"/>
      <c r="P66" s="137"/>
    </row>
    <row r="67" spans="1:16">
      <c r="A67" s="137" t="s">
        <v>64</v>
      </c>
      <c r="B67" s="137" t="e">
        <f>NA()</f>
        <v>#N/A</v>
      </c>
      <c r="C67" s="137">
        <f>IF(ISNUMBER('将来負担比率（分子）の構造'!I$53), IF('将来負担比率（分子）の構造'!I$53 &lt; 0, 0, '将来負担比率（分子）の構造'!I$53), NA())</f>
        <v>1655</v>
      </c>
      <c r="D67" s="137" t="e">
        <f>NA()</f>
        <v>#N/A</v>
      </c>
      <c r="E67" s="137" t="e">
        <f>NA()</f>
        <v>#N/A</v>
      </c>
      <c r="F67" s="137">
        <f>IF(ISNUMBER('将来負担比率（分子）の構造'!J$53), IF('将来負担比率（分子）の構造'!J$53 &lt; 0, 0, '将来負担比率（分子）の構造'!J$53), NA())</f>
        <v>818</v>
      </c>
      <c r="G67" s="137" t="e">
        <f>NA()</f>
        <v>#N/A</v>
      </c>
      <c r="H67" s="137" t="e">
        <f>NA()</f>
        <v>#N/A</v>
      </c>
      <c r="I67" s="137">
        <f>IF(ISNUMBER('将来負担比率（分子）の構造'!K$53), IF('将来負担比率（分子）の構造'!K$53 &lt; 0, 0, '将来負担比率（分子）の構造'!K$53), NA())</f>
        <v>2000</v>
      </c>
      <c r="J67" s="137" t="e">
        <f>NA()</f>
        <v>#N/A</v>
      </c>
      <c r="K67" s="137" t="e">
        <f>NA()</f>
        <v>#N/A</v>
      </c>
      <c r="L67" s="137">
        <f>IF(ISNUMBER('将来負担比率（分子）の構造'!L$53), IF('将来負担比率（分子）の構造'!L$53 &lt; 0, 0, '将来負担比率（分子）の構造'!L$53), NA())</f>
        <v>1948</v>
      </c>
      <c r="M67" s="137" t="e">
        <f>NA()</f>
        <v>#N/A</v>
      </c>
      <c r="N67" s="137" t="e">
        <f>NA()</f>
        <v>#N/A</v>
      </c>
      <c r="O67" s="137">
        <f>IF(ISNUMBER('将来負担比率（分子）の構造'!M$53), IF('将来負担比率（分子）の構造'!M$53 &lt; 0, 0, '将来負担比率（分子）の構造'!M$53), NA())</f>
        <v>2457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210</v>
      </c>
      <c r="C5" s="612"/>
      <c r="D5" s="612"/>
      <c r="E5" s="612"/>
      <c r="F5" s="612"/>
      <c r="G5" s="612"/>
      <c r="H5" s="612"/>
      <c r="I5" s="612"/>
      <c r="J5" s="612"/>
      <c r="K5" s="612"/>
      <c r="L5" s="612"/>
      <c r="M5" s="612"/>
      <c r="N5" s="612"/>
      <c r="O5" s="612"/>
      <c r="P5" s="612"/>
      <c r="Q5" s="613"/>
      <c r="R5" s="614">
        <v>2645906</v>
      </c>
      <c r="S5" s="615"/>
      <c r="T5" s="615"/>
      <c r="U5" s="615"/>
      <c r="V5" s="615"/>
      <c r="W5" s="615"/>
      <c r="X5" s="615"/>
      <c r="Y5" s="616"/>
      <c r="Z5" s="617">
        <v>23.7</v>
      </c>
      <c r="AA5" s="617"/>
      <c r="AB5" s="617"/>
      <c r="AC5" s="617"/>
      <c r="AD5" s="618">
        <v>2518987</v>
      </c>
      <c r="AE5" s="618"/>
      <c r="AF5" s="618"/>
      <c r="AG5" s="618"/>
      <c r="AH5" s="618"/>
      <c r="AI5" s="618"/>
      <c r="AJ5" s="618"/>
      <c r="AK5" s="618"/>
      <c r="AL5" s="619">
        <v>48</v>
      </c>
      <c r="AM5" s="620"/>
      <c r="AN5" s="620"/>
      <c r="AO5" s="621"/>
      <c r="AP5" s="611" t="s">
        <v>211</v>
      </c>
      <c r="AQ5" s="612"/>
      <c r="AR5" s="612"/>
      <c r="AS5" s="612"/>
      <c r="AT5" s="612"/>
      <c r="AU5" s="612"/>
      <c r="AV5" s="612"/>
      <c r="AW5" s="612"/>
      <c r="AX5" s="612"/>
      <c r="AY5" s="612"/>
      <c r="AZ5" s="612"/>
      <c r="BA5" s="612"/>
      <c r="BB5" s="612"/>
      <c r="BC5" s="612"/>
      <c r="BD5" s="612"/>
      <c r="BE5" s="612"/>
      <c r="BF5" s="613"/>
      <c r="BG5" s="625">
        <v>2518488</v>
      </c>
      <c r="BH5" s="626"/>
      <c r="BI5" s="626"/>
      <c r="BJ5" s="626"/>
      <c r="BK5" s="626"/>
      <c r="BL5" s="626"/>
      <c r="BM5" s="626"/>
      <c r="BN5" s="627"/>
      <c r="BO5" s="628">
        <v>95.2</v>
      </c>
      <c r="BP5" s="628"/>
      <c r="BQ5" s="628"/>
      <c r="BR5" s="628"/>
      <c r="BS5" s="629">
        <v>6727</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204</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c r="B6" s="622" t="s">
        <v>215</v>
      </c>
      <c r="C6" s="623"/>
      <c r="D6" s="623"/>
      <c r="E6" s="623"/>
      <c r="F6" s="623"/>
      <c r="G6" s="623"/>
      <c r="H6" s="623"/>
      <c r="I6" s="623"/>
      <c r="J6" s="623"/>
      <c r="K6" s="623"/>
      <c r="L6" s="623"/>
      <c r="M6" s="623"/>
      <c r="N6" s="623"/>
      <c r="O6" s="623"/>
      <c r="P6" s="623"/>
      <c r="Q6" s="624"/>
      <c r="R6" s="625">
        <v>72371</v>
      </c>
      <c r="S6" s="626"/>
      <c r="T6" s="626"/>
      <c r="U6" s="626"/>
      <c r="V6" s="626"/>
      <c r="W6" s="626"/>
      <c r="X6" s="626"/>
      <c r="Y6" s="627"/>
      <c r="Z6" s="628">
        <v>0.6</v>
      </c>
      <c r="AA6" s="628"/>
      <c r="AB6" s="628"/>
      <c r="AC6" s="628"/>
      <c r="AD6" s="629">
        <v>72371</v>
      </c>
      <c r="AE6" s="629"/>
      <c r="AF6" s="629"/>
      <c r="AG6" s="629"/>
      <c r="AH6" s="629"/>
      <c r="AI6" s="629"/>
      <c r="AJ6" s="629"/>
      <c r="AK6" s="629"/>
      <c r="AL6" s="630">
        <v>1.4</v>
      </c>
      <c r="AM6" s="631"/>
      <c r="AN6" s="631"/>
      <c r="AO6" s="632"/>
      <c r="AP6" s="622" t="s">
        <v>216</v>
      </c>
      <c r="AQ6" s="623"/>
      <c r="AR6" s="623"/>
      <c r="AS6" s="623"/>
      <c r="AT6" s="623"/>
      <c r="AU6" s="623"/>
      <c r="AV6" s="623"/>
      <c r="AW6" s="623"/>
      <c r="AX6" s="623"/>
      <c r="AY6" s="623"/>
      <c r="AZ6" s="623"/>
      <c r="BA6" s="623"/>
      <c r="BB6" s="623"/>
      <c r="BC6" s="623"/>
      <c r="BD6" s="623"/>
      <c r="BE6" s="623"/>
      <c r="BF6" s="624"/>
      <c r="BG6" s="625">
        <v>2518488</v>
      </c>
      <c r="BH6" s="626"/>
      <c r="BI6" s="626"/>
      <c r="BJ6" s="626"/>
      <c r="BK6" s="626"/>
      <c r="BL6" s="626"/>
      <c r="BM6" s="626"/>
      <c r="BN6" s="627"/>
      <c r="BO6" s="628">
        <v>95.2</v>
      </c>
      <c r="BP6" s="628"/>
      <c r="BQ6" s="628"/>
      <c r="BR6" s="628"/>
      <c r="BS6" s="629">
        <v>6727</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122419</v>
      </c>
      <c r="CS6" s="626"/>
      <c r="CT6" s="626"/>
      <c r="CU6" s="626"/>
      <c r="CV6" s="626"/>
      <c r="CW6" s="626"/>
      <c r="CX6" s="626"/>
      <c r="CY6" s="627"/>
      <c r="CZ6" s="628">
        <v>1.1000000000000001</v>
      </c>
      <c r="DA6" s="628"/>
      <c r="DB6" s="628"/>
      <c r="DC6" s="628"/>
      <c r="DD6" s="634" t="s">
        <v>218</v>
      </c>
      <c r="DE6" s="626"/>
      <c r="DF6" s="626"/>
      <c r="DG6" s="626"/>
      <c r="DH6" s="626"/>
      <c r="DI6" s="626"/>
      <c r="DJ6" s="626"/>
      <c r="DK6" s="626"/>
      <c r="DL6" s="626"/>
      <c r="DM6" s="626"/>
      <c r="DN6" s="626"/>
      <c r="DO6" s="626"/>
      <c r="DP6" s="627"/>
      <c r="DQ6" s="634">
        <v>122107</v>
      </c>
      <c r="DR6" s="626"/>
      <c r="DS6" s="626"/>
      <c r="DT6" s="626"/>
      <c r="DU6" s="626"/>
      <c r="DV6" s="626"/>
      <c r="DW6" s="626"/>
      <c r="DX6" s="626"/>
      <c r="DY6" s="626"/>
      <c r="DZ6" s="626"/>
      <c r="EA6" s="626"/>
      <c r="EB6" s="626"/>
      <c r="EC6" s="635"/>
    </row>
    <row r="7" spans="2:143" ht="11.25" customHeight="1">
      <c r="B7" s="622" t="s">
        <v>219</v>
      </c>
      <c r="C7" s="623"/>
      <c r="D7" s="623"/>
      <c r="E7" s="623"/>
      <c r="F7" s="623"/>
      <c r="G7" s="623"/>
      <c r="H7" s="623"/>
      <c r="I7" s="623"/>
      <c r="J7" s="623"/>
      <c r="K7" s="623"/>
      <c r="L7" s="623"/>
      <c r="M7" s="623"/>
      <c r="N7" s="623"/>
      <c r="O7" s="623"/>
      <c r="P7" s="623"/>
      <c r="Q7" s="624"/>
      <c r="R7" s="625">
        <v>3455</v>
      </c>
      <c r="S7" s="626"/>
      <c r="T7" s="626"/>
      <c r="U7" s="626"/>
      <c r="V7" s="626"/>
      <c r="W7" s="626"/>
      <c r="X7" s="626"/>
      <c r="Y7" s="627"/>
      <c r="Z7" s="628">
        <v>0</v>
      </c>
      <c r="AA7" s="628"/>
      <c r="AB7" s="628"/>
      <c r="AC7" s="628"/>
      <c r="AD7" s="629">
        <v>3455</v>
      </c>
      <c r="AE7" s="629"/>
      <c r="AF7" s="629"/>
      <c r="AG7" s="629"/>
      <c r="AH7" s="629"/>
      <c r="AI7" s="629"/>
      <c r="AJ7" s="629"/>
      <c r="AK7" s="629"/>
      <c r="AL7" s="630">
        <v>0.1</v>
      </c>
      <c r="AM7" s="631"/>
      <c r="AN7" s="631"/>
      <c r="AO7" s="632"/>
      <c r="AP7" s="622" t="s">
        <v>220</v>
      </c>
      <c r="AQ7" s="623"/>
      <c r="AR7" s="623"/>
      <c r="AS7" s="623"/>
      <c r="AT7" s="623"/>
      <c r="AU7" s="623"/>
      <c r="AV7" s="623"/>
      <c r="AW7" s="623"/>
      <c r="AX7" s="623"/>
      <c r="AY7" s="623"/>
      <c r="AZ7" s="623"/>
      <c r="BA7" s="623"/>
      <c r="BB7" s="623"/>
      <c r="BC7" s="623"/>
      <c r="BD7" s="623"/>
      <c r="BE7" s="623"/>
      <c r="BF7" s="624"/>
      <c r="BG7" s="625">
        <v>1437277</v>
      </c>
      <c r="BH7" s="626"/>
      <c r="BI7" s="626"/>
      <c r="BJ7" s="626"/>
      <c r="BK7" s="626"/>
      <c r="BL7" s="626"/>
      <c r="BM7" s="626"/>
      <c r="BN7" s="627"/>
      <c r="BO7" s="628">
        <v>54.3</v>
      </c>
      <c r="BP7" s="628"/>
      <c r="BQ7" s="628"/>
      <c r="BR7" s="628"/>
      <c r="BS7" s="629">
        <v>6727</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1234977</v>
      </c>
      <c r="CS7" s="626"/>
      <c r="CT7" s="626"/>
      <c r="CU7" s="626"/>
      <c r="CV7" s="626"/>
      <c r="CW7" s="626"/>
      <c r="CX7" s="626"/>
      <c r="CY7" s="627"/>
      <c r="CZ7" s="628">
        <v>11.2</v>
      </c>
      <c r="DA7" s="628"/>
      <c r="DB7" s="628"/>
      <c r="DC7" s="628"/>
      <c r="DD7" s="634">
        <v>49854</v>
      </c>
      <c r="DE7" s="626"/>
      <c r="DF7" s="626"/>
      <c r="DG7" s="626"/>
      <c r="DH7" s="626"/>
      <c r="DI7" s="626"/>
      <c r="DJ7" s="626"/>
      <c r="DK7" s="626"/>
      <c r="DL7" s="626"/>
      <c r="DM7" s="626"/>
      <c r="DN7" s="626"/>
      <c r="DO7" s="626"/>
      <c r="DP7" s="627"/>
      <c r="DQ7" s="634">
        <v>1066701</v>
      </c>
      <c r="DR7" s="626"/>
      <c r="DS7" s="626"/>
      <c r="DT7" s="626"/>
      <c r="DU7" s="626"/>
      <c r="DV7" s="626"/>
      <c r="DW7" s="626"/>
      <c r="DX7" s="626"/>
      <c r="DY7" s="626"/>
      <c r="DZ7" s="626"/>
      <c r="EA7" s="626"/>
      <c r="EB7" s="626"/>
      <c r="EC7" s="635"/>
    </row>
    <row r="8" spans="2:143" ht="11.25" customHeight="1">
      <c r="B8" s="622" t="s">
        <v>222</v>
      </c>
      <c r="C8" s="623"/>
      <c r="D8" s="623"/>
      <c r="E8" s="623"/>
      <c r="F8" s="623"/>
      <c r="G8" s="623"/>
      <c r="H8" s="623"/>
      <c r="I8" s="623"/>
      <c r="J8" s="623"/>
      <c r="K8" s="623"/>
      <c r="L8" s="623"/>
      <c r="M8" s="623"/>
      <c r="N8" s="623"/>
      <c r="O8" s="623"/>
      <c r="P8" s="623"/>
      <c r="Q8" s="624"/>
      <c r="R8" s="625">
        <v>11071</v>
      </c>
      <c r="S8" s="626"/>
      <c r="T8" s="626"/>
      <c r="U8" s="626"/>
      <c r="V8" s="626"/>
      <c r="W8" s="626"/>
      <c r="X8" s="626"/>
      <c r="Y8" s="627"/>
      <c r="Z8" s="628">
        <v>0.1</v>
      </c>
      <c r="AA8" s="628"/>
      <c r="AB8" s="628"/>
      <c r="AC8" s="628"/>
      <c r="AD8" s="629">
        <v>11071</v>
      </c>
      <c r="AE8" s="629"/>
      <c r="AF8" s="629"/>
      <c r="AG8" s="629"/>
      <c r="AH8" s="629"/>
      <c r="AI8" s="629"/>
      <c r="AJ8" s="629"/>
      <c r="AK8" s="629"/>
      <c r="AL8" s="630">
        <v>0.2</v>
      </c>
      <c r="AM8" s="631"/>
      <c r="AN8" s="631"/>
      <c r="AO8" s="632"/>
      <c r="AP8" s="622" t="s">
        <v>223</v>
      </c>
      <c r="AQ8" s="623"/>
      <c r="AR8" s="623"/>
      <c r="AS8" s="623"/>
      <c r="AT8" s="623"/>
      <c r="AU8" s="623"/>
      <c r="AV8" s="623"/>
      <c r="AW8" s="623"/>
      <c r="AX8" s="623"/>
      <c r="AY8" s="623"/>
      <c r="AZ8" s="623"/>
      <c r="BA8" s="623"/>
      <c r="BB8" s="623"/>
      <c r="BC8" s="623"/>
      <c r="BD8" s="623"/>
      <c r="BE8" s="623"/>
      <c r="BF8" s="624"/>
      <c r="BG8" s="625">
        <v>49082</v>
      </c>
      <c r="BH8" s="626"/>
      <c r="BI8" s="626"/>
      <c r="BJ8" s="626"/>
      <c r="BK8" s="626"/>
      <c r="BL8" s="626"/>
      <c r="BM8" s="626"/>
      <c r="BN8" s="627"/>
      <c r="BO8" s="628">
        <v>1.9</v>
      </c>
      <c r="BP8" s="628"/>
      <c r="BQ8" s="628"/>
      <c r="BR8" s="628"/>
      <c r="BS8" s="634" t="s">
        <v>113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3814602</v>
      </c>
      <c r="CS8" s="626"/>
      <c r="CT8" s="626"/>
      <c r="CU8" s="626"/>
      <c r="CV8" s="626"/>
      <c r="CW8" s="626"/>
      <c r="CX8" s="626"/>
      <c r="CY8" s="627"/>
      <c r="CZ8" s="628">
        <v>34.700000000000003</v>
      </c>
      <c r="DA8" s="628"/>
      <c r="DB8" s="628"/>
      <c r="DC8" s="628"/>
      <c r="DD8" s="634">
        <v>390426</v>
      </c>
      <c r="DE8" s="626"/>
      <c r="DF8" s="626"/>
      <c r="DG8" s="626"/>
      <c r="DH8" s="626"/>
      <c r="DI8" s="626"/>
      <c r="DJ8" s="626"/>
      <c r="DK8" s="626"/>
      <c r="DL8" s="626"/>
      <c r="DM8" s="626"/>
      <c r="DN8" s="626"/>
      <c r="DO8" s="626"/>
      <c r="DP8" s="627"/>
      <c r="DQ8" s="634">
        <v>1724321</v>
      </c>
      <c r="DR8" s="626"/>
      <c r="DS8" s="626"/>
      <c r="DT8" s="626"/>
      <c r="DU8" s="626"/>
      <c r="DV8" s="626"/>
      <c r="DW8" s="626"/>
      <c r="DX8" s="626"/>
      <c r="DY8" s="626"/>
      <c r="DZ8" s="626"/>
      <c r="EA8" s="626"/>
      <c r="EB8" s="626"/>
      <c r="EC8" s="635"/>
    </row>
    <row r="9" spans="2:143" ht="11.25" customHeight="1">
      <c r="B9" s="622" t="s">
        <v>225</v>
      </c>
      <c r="C9" s="623"/>
      <c r="D9" s="623"/>
      <c r="E9" s="623"/>
      <c r="F9" s="623"/>
      <c r="G9" s="623"/>
      <c r="H9" s="623"/>
      <c r="I9" s="623"/>
      <c r="J9" s="623"/>
      <c r="K9" s="623"/>
      <c r="L9" s="623"/>
      <c r="M9" s="623"/>
      <c r="N9" s="623"/>
      <c r="O9" s="623"/>
      <c r="P9" s="623"/>
      <c r="Q9" s="624"/>
      <c r="R9" s="625">
        <v>6928</v>
      </c>
      <c r="S9" s="626"/>
      <c r="T9" s="626"/>
      <c r="U9" s="626"/>
      <c r="V9" s="626"/>
      <c r="W9" s="626"/>
      <c r="X9" s="626"/>
      <c r="Y9" s="627"/>
      <c r="Z9" s="628">
        <v>0.1</v>
      </c>
      <c r="AA9" s="628"/>
      <c r="AB9" s="628"/>
      <c r="AC9" s="628"/>
      <c r="AD9" s="629">
        <v>6928</v>
      </c>
      <c r="AE9" s="629"/>
      <c r="AF9" s="629"/>
      <c r="AG9" s="629"/>
      <c r="AH9" s="629"/>
      <c r="AI9" s="629"/>
      <c r="AJ9" s="629"/>
      <c r="AK9" s="629"/>
      <c r="AL9" s="630">
        <v>0.1</v>
      </c>
      <c r="AM9" s="631"/>
      <c r="AN9" s="631"/>
      <c r="AO9" s="632"/>
      <c r="AP9" s="622" t="s">
        <v>226</v>
      </c>
      <c r="AQ9" s="623"/>
      <c r="AR9" s="623"/>
      <c r="AS9" s="623"/>
      <c r="AT9" s="623"/>
      <c r="AU9" s="623"/>
      <c r="AV9" s="623"/>
      <c r="AW9" s="623"/>
      <c r="AX9" s="623"/>
      <c r="AY9" s="623"/>
      <c r="AZ9" s="623"/>
      <c r="BA9" s="623"/>
      <c r="BB9" s="623"/>
      <c r="BC9" s="623"/>
      <c r="BD9" s="623"/>
      <c r="BE9" s="623"/>
      <c r="BF9" s="624"/>
      <c r="BG9" s="625">
        <v>1318648</v>
      </c>
      <c r="BH9" s="626"/>
      <c r="BI9" s="626"/>
      <c r="BJ9" s="626"/>
      <c r="BK9" s="626"/>
      <c r="BL9" s="626"/>
      <c r="BM9" s="626"/>
      <c r="BN9" s="627"/>
      <c r="BO9" s="628">
        <v>49.8</v>
      </c>
      <c r="BP9" s="628"/>
      <c r="BQ9" s="628"/>
      <c r="BR9" s="628"/>
      <c r="BS9" s="634" t="s">
        <v>113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853193</v>
      </c>
      <c r="CS9" s="626"/>
      <c r="CT9" s="626"/>
      <c r="CU9" s="626"/>
      <c r="CV9" s="626"/>
      <c r="CW9" s="626"/>
      <c r="CX9" s="626"/>
      <c r="CY9" s="627"/>
      <c r="CZ9" s="628">
        <v>7.8</v>
      </c>
      <c r="DA9" s="628"/>
      <c r="DB9" s="628"/>
      <c r="DC9" s="628"/>
      <c r="DD9" s="634">
        <v>6594</v>
      </c>
      <c r="DE9" s="626"/>
      <c r="DF9" s="626"/>
      <c r="DG9" s="626"/>
      <c r="DH9" s="626"/>
      <c r="DI9" s="626"/>
      <c r="DJ9" s="626"/>
      <c r="DK9" s="626"/>
      <c r="DL9" s="626"/>
      <c r="DM9" s="626"/>
      <c r="DN9" s="626"/>
      <c r="DO9" s="626"/>
      <c r="DP9" s="627"/>
      <c r="DQ9" s="634">
        <v>835951</v>
      </c>
      <c r="DR9" s="626"/>
      <c r="DS9" s="626"/>
      <c r="DT9" s="626"/>
      <c r="DU9" s="626"/>
      <c r="DV9" s="626"/>
      <c r="DW9" s="626"/>
      <c r="DX9" s="626"/>
      <c r="DY9" s="626"/>
      <c r="DZ9" s="626"/>
      <c r="EA9" s="626"/>
      <c r="EB9" s="626"/>
      <c r="EC9" s="635"/>
    </row>
    <row r="10" spans="2:143" ht="11.25" customHeight="1">
      <c r="B10" s="622" t="s">
        <v>228</v>
      </c>
      <c r="C10" s="623"/>
      <c r="D10" s="623"/>
      <c r="E10" s="623"/>
      <c r="F10" s="623"/>
      <c r="G10" s="623"/>
      <c r="H10" s="623"/>
      <c r="I10" s="623"/>
      <c r="J10" s="623"/>
      <c r="K10" s="623"/>
      <c r="L10" s="623"/>
      <c r="M10" s="623"/>
      <c r="N10" s="623"/>
      <c r="O10" s="623"/>
      <c r="P10" s="623"/>
      <c r="Q10" s="624"/>
      <c r="R10" s="625">
        <v>427362</v>
      </c>
      <c r="S10" s="626"/>
      <c r="T10" s="626"/>
      <c r="U10" s="626"/>
      <c r="V10" s="626"/>
      <c r="W10" s="626"/>
      <c r="X10" s="626"/>
      <c r="Y10" s="627"/>
      <c r="Z10" s="628">
        <v>3.8</v>
      </c>
      <c r="AA10" s="628"/>
      <c r="AB10" s="628"/>
      <c r="AC10" s="628"/>
      <c r="AD10" s="629">
        <v>427362</v>
      </c>
      <c r="AE10" s="629"/>
      <c r="AF10" s="629"/>
      <c r="AG10" s="629"/>
      <c r="AH10" s="629"/>
      <c r="AI10" s="629"/>
      <c r="AJ10" s="629"/>
      <c r="AK10" s="629"/>
      <c r="AL10" s="630">
        <v>8.1</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35517</v>
      </c>
      <c r="BH10" s="626"/>
      <c r="BI10" s="626"/>
      <c r="BJ10" s="626"/>
      <c r="BK10" s="626"/>
      <c r="BL10" s="626"/>
      <c r="BM10" s="626"/>
      <c r="BN10" s="627"/>
      <c r="BO10" s="628">
        <v>1.3</v>
      </c>
      <c r="BP10" s="628"/>
      <c r="BQ10" s="628"/>
      <c r="BR10" s="628"/>
      <c r="BS10" s="634" t="s">
        <v>113</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11466</v>
      </c>
      <c r="CS10" s="626"/>
      <c r="CT10" s="626"/>
      <c r="CU10" s="626"/>
      <c r="CV10" s="626"/>
      <c r="CW10" s="626"/>
      <c r="CX10" s="626"/>
      <c r="CY10" s="627"/>
      <c r="CZ10" s="628">
        <v>0.1</v>
      </c>
      <c r="DA10" s="628"/>
      <c r="DB10" s="628"/>
      <c r="DC10" s="628"/>
      <c r="DD10" s="634" t="s">
        <v>113</v>
      </c>
      <c r="DE10" s="626"/>
      <c r="DF10" s="626"/>
      <c r="DG10" s="626"/>
      <c r="DH10" s="626"/>
      <c r="DI10" s="626"/>
      <c r="DJ10" s="626"/>
      <c r="DK10" s="626"/>
      <c r="DL10" s="626"/>
      <c r="DM10" s="626"/>
      <c r="DN10" s="626"/>
      <c r="DO10" s="626"/>
      <c r="DP10" s="627"/>
      <c r="DQ10" s="634">
        <v>11408</v>
      </c>
      <c r="DR10" s="626"/>
      <c r="DS10" s="626"/>
      <c r="DT10" s="626"/>
      <c r="DU10" s="626"/>
      <c r="DV10" s="626"/>
      <c r="DW10" s="626"/>
      <c r="DX10" s="626"/>
      <c r="DY10" s="626"/>
      <c r="DZ10" s="626"/>
      <c r="EA10" s="626"/>
      <c r="EB10" s="626"/>
      <c r="EC10" s="635"/>
    </row>
    <row r="11" spans="2:143" ht="11.25" customHeight="1">
      <c r="B11" s="622" t="s">
        <v>231</v>
      </c>
      <c r="C11" s="623"/>
      <c r="D11" s="623"/>
      <c r="E11" s="623"/>
      <c r="F11" s="623"/>
      <c r="G11" s="623"/>
      <c r="H11" s="623"/>
      <c r="I11" s="623"/>
      <c r="J11" s="623"/>
      <c r="K11" s="623"/>
      <c r="L11" s="623"/>
      <c r="M11" s="623"/>
      <c r="N11" s="623"/>
      <c r="O11" s="623"/>
      <c r="P11" s="623"/>
      <c r="Q11" s="624"/>
      <c r="R11" s="625" t="s">
        <v>113</v>
      </c>
      <c r="S11" s="626"/>
      <c r="T11" s="626"/>
      <c r="U11" s="626"/>
      <c r="V11" s="626"/>
      <c r="W11" s="626"/>
      <c r="X11" s="626"/>
      <c r="Y11" s="627"/>
      <c r="Z11" s="628" t="s">
        <v>113</v>
      </c>
      <c r="AA11" s="628"/>
      <c r="AB11" s="628"/>
      <c r="AC11" s="628"/>
      <c r="AD11" s="629" t="s">
        <v>113</v>
      </c>
      <c r="AE11" s="629"/>
      <c r="AF11" s="629"/>
      <c r="AG11" s="629"/>
      <c r="AH11" s="629"/>
      <c r="AI11" s="629"/>
      <c r="AJ11" s="629"/>
      <c r="AK11" s="629"/>
      <c r="AL11" s="630" t="s">
        <v>113</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34030</v>
      </c>
      <c r="BH11" s="626"/>
      <c r="BI11" s="626"/>
      <c r="BJ11" s="626"/>
      <c r="BK11" s="626"/>
      <c r="BL11" s="626"/>
      <c r="BM11" s="626"/>
      <c r="BN11" s="627"/>
      <c r="BO11" s="628">
        <v>1.3</v>
      </c>
      <c r="BP11" s="628"/>
      <c r="BQ11" s="628"/>
      <c r="BR11" s="628"/>
      <c r="BS11" s="634">
        <v>6727</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88042</v>
      </c>
      <c r="CS11" s="626"/>
      <c r="CT11" s="626"/>
      <c r="CU11" s="626"/>
      <c r="CV11" s="626"/>
      <c r="CW11" s="626"/>
      <c r="CX11" s="626"/>
      <c r="CY11" s="627"/>
      <c r="CZ11" s="628">
        <v>0.8</v>
      </c>
      <c r="DA11" s="628"/>
      <c r="DB11" s="628"/>
      <c r="DC11" s="628"/>
      <c r="DD11" s="634">
        <v>9203</v>
      </c>
      <c r="DE11" s="626"/>
      <c r="DF11" s="626"/>
      <c r="DG11" s="626"/>
      <c r="DH11" s="626"/>
      <c r="DI11" s="626"/>
      <c r="DJ11" s="626"/>
      <c r="DK11" s="626"/>
      <c r="DL11" s="626"/>
      <c r="DM11" s="626"/>
      <c r="DN11" s="626"/>
      <c r="DO11" s="626"/>
      <c r="DP11" s="627"/>
      <c r="DQ11" s="634">
        <v>53113</v>
      </c>
      <c r="DR11" s="626"/>
      <c r="DS11" s="626"/>
      <c r="DT11" s="626"/>
      <c r="DU11" s="626"/>
      <c r="DV11" s="626"/>
      <c r="DW11" s="626"/>
      <c r="DX11" s="626"/>
      <c r="DY11" s="626"/>
      <c r="DZ11" s="626"/>
      <c r="EA11" s="626"/>
      <c r="EB11" s="626"/>
      <c r="EC11" s="635"/>
    </row>
    <row r="12" spans="2:143" ht="11.25" customHeight="1">
      <c r="B12" s="622" t="s">
        <v>234</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896686</v>
      </c>
      <c r="BH12" s="626"/>
      <c r="BI12" s="626"/>
      <c r="BJ12" s="626"/>
      <c r="BK12" s="626"/>
      <c r="BL12" s="626"/>
      <c r="BM12" s="626"/>
      <c r="BN12" s="627"/>
      <c r="BO12" s="628">
        <v>33.9</v>
      </c>
      <c r="BP12" s="628"/>
      <c r="BQ12" s="628"/>
      <c r="BR12" s="628"/>
      <c r="BS12" s="634" t="s">
        <v>113</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156905</v>
      </c>
      <c r="CS12" s="626"/>
      <c r="CT12" s="626"/>
      <c r="CU12" s="626"/>
      <c r="CV12" s="626"/>
      <c r="CW12" s="626"/>
      <c r="CX12" s="626"/>
      <c r="CY12" s="627"/>
      <c r="CZ12" s="628">
        <v>1.4</v>
      </c>
      <c r="DA12" s="628"/>
      <c r="DB12" s="628"/>
      <c r="DC12" s="628"/>
      <c r="DD12" s="634">
        <v>1474</v>
      </c>
      <c r="DE12" s="626"/>
      <c r="DF12" s="626"/>
      <c r="DG12" s="626"/>
      <c r="DH12" s="626"/>
      <c r="DI12" s="626"/>
      <c r="DJ12" s="626"/>
      <c r="DK12" s="626"/>
      <c r="DL12" s="626"/>
      <c r="DM12" s="626"/>
      <c r="DN12" s="626"/>
      <c r="DO12" s="626"/>
      <c r="DP12" s="627"/>
      <c r="DQ12" s="634">
        <v>77542</v>
      </c>
      <c r="DR12" s="626"/>
      <c r="DS12" s="626"/>
      <c r="DT12" s="626"/>
      <c r="DU12" s="626"/>
      <c r="DV12" s="626"/>
      <c r="DW12" s="626"/>
      <c r="DX12" s="626"/>
      <c r="DY12" s="626"/>
      <c r="DZ12" s="626"/>
      <c r="EA12" s="626"/>
      <c r="EB12" s="626"/>
      <c r="EC12" s="635"/>
    </row>
    <row r="13" spans="2:143" ht="11.25" customHeight="1">
      <c r="B13" s="622" t="s">
        <v>237</v>
      </c>
      <c r="C13" s="623"/>
      <c r="D13" s="623"/>
      <c r="E13" s="623"/>
      <c r="F13" s="623"/>
      <c r="G13" s="623"/>
      <c r="H13" s="623"/>
      <c r="I13" s="623"/>
      <c r="J13" s="623"/>
      <c r="K13" s="623"/>
      <c r="L13" s="623"/>
      <c r="M13" s="623"/>
      <c r="N13" s="623"/>
      <c r="O13" s="623"/>
      <c r="P13" s="623"/>
      <c r="Q13" s="624"/>
      <c r="R13" s="625">
        <v>16982</v>
      </c>
      <c r="S13" s="626"/>
      <c r="T13" s="626"/>
      <c r="U13" s="626"/>
      <c r="V13" s="626"/>
      <c r="W13" s="626"/>
      <c r="X13" s="626"/>
      <c r="Y13" s="627"/>
      <c r="Z13" s="628">
        <v>0.2</v>
      </c>
      <c r="AA13" s="628"/>
      <c r="AB13" s="628"/>
      <c r="AC13" s="628"/>
      <c r="AD13" s="629">
        <v>16982</v>
      </c>
      <c r="AE13" s="629"/>
      <c r="AF13" s="629"/>
      <c r="AG13" s="629"/>
      <c r="AH13" s="629"/>
      <c r="AI13" s="629"/>
      <c r="AJ13" s="629"/>
      <c r="AK13" s="629"/>
      <c r="AL13" s="630">
        <v>0.3</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887052</v>
      </c>
      <c r="BH13" s="626"/>
      <c r="BI13" s="626"/>
      <c r="BJ13" s="626"/>
      <c r="BK13" s="626"/>
      <c r="BL13" s="626"/>
      <c r="BM13" s="626"/>
      <c r="BN13" s="627"/>
      <c r="BO13" s="628">
        <v>33.5</v>
      </c>
      <c r="BP13" s="628"/>
      <c r="BQ13" s="628"/>
      <c r="BR13" s="628"/>
      <c r="BS13" s="634" t="s">
        <v>113</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1384031</v>
      </c>
      <c r="CS13" s="626"/>
      <c r="CT13" s="626"/>
      <c r="CU13" s="626"/>
      <c r="CV13" s="626"/>
      <c r="CW13" s="626"/>
      <c r="CX13" s="626"/>
      <c r="CY13" s="627"/>
      <c r="CZ13" s="628">
        <v>12.6</v>
      </c>
      <c r="DA13" s="628"/>
      <c r="DB13" s="628"/>
      <c r="DC13" s="628"/>
      <c r="DD13" s="634">
        <v>747592</v>
      </c>
      <c r="DE13" s="626"/>
      <c r="DF13" s="626"/>
      <c r="DG13" s="626"/>
      <c r="DH13" s="626"/>
      <c r="DI13" s="626"/>
      <c r="DJ13" s="626"/>
      <c r="DK13" s="626"/>
      <c r="DL13" s="626"/>
      <c r="DM13" s="626"/>
      <c r="DN13" s="626"/>
      <c r="DO13" s="626"/>
      <c r="DP13" s="627"/>
      <c r="DQ13" s="634">
        <v>637645</v>
      </c>
      <c r="DR13" s="626"/>
      <c r="DS13" s="626"/>
      <c r="DT13" s="626"/>
      <c r="DU13" s="626"/>
      <c r="DV13" s="626"/>
      <c r="DW13" s="626"/>
      <c r="DX13" s="626"/>
      <c r="DY13" s="626"/>
      <c r="DZ13" s="626"/>
      <c r="EA13" s="626"/>
      <c r="EB13" s="626"/>
      <c r="EC13" s="635"/>
    </row>
    <row r="14" spans="2:143" ht="11.25" customHeight="1">
      <c r="B14" s="622" t="s">
        <v>240</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59123</v>
      </c>
      <c r="BH14" s="626"/>
      <c r="BI14" s="626"/>
      <c r="BJ14" s="626"/>
      <c r="BK14" s="626"/>
      <c r="BL14" s="626"/>
      <c r="BM14" s="626"/>
      <c r="BN14" s="627"/>
      <c r="BO14" s="628">
        <v>2.2000000000000002</v>
      </c>
      <c r="BP14" s="628"/>
      <c r="BQ14" s="628"/>
      <c r="BR14" s="628"/>
      <c r="BS14" s="634" t="s">
        <v>113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725725</v>
      </c>
      <c r="CS14" s="626"/>
      <c r="CT14" s="626"/>
      <c r="CU14" s="626"/>
      <c r="CV14" s="626"/>
      <c r="CW14" s="626"/>
      <c r="CX14" s="626"/>
      <c r="CY14" s="627"/>
      <c r="CZ14" s="628">
        <v>6.6</v>
      </c>
      <c r="DA14" s="628"/>
      <c r="DB14" s="628"/>
      <c r="DC14" s="628"/>
      <c r="DD14" s="634">
        <v>472202</v>
      </c>
      <c r="DE14" s="626"/>
      <c r="DF14" s="626"/>
      <c r="DG14" s="626"/>
      <c r="DH14" s="626"/>
      <c r="DI14" s="626"/>
      <c r="DJ14" s="626"/>
      <c r="DK14" s="626"/>
      <c r="DL14" s="626"/>
      <c r="DM14" s="626"/>
      <c r="DN14" s="626"/>
      <c r="DO14" s="626"/>
      <c r="DP14" s="627"/>
      <c r="DQ14" s="634">
        <v>254996</v>
      </c>
      <c r="DR14" s="626"/>
      <c r="DS14" s="626"/>
      <c r="DT14" s="626"/>
      <c r="DU14" s="626"/>
      <c r="DV14" s="626"/>
      <c r="DW14" s="626"/>
      <c r="DX14" s="626"/>
      <c r="DY14" s="626"/>
      <c r="DZ14" s="626"/>
      <c r="EA14" s="626"/>
      <c r="EB14" s="626"/>
      <c r="EC14" s="635"/>
    </row>
    <row r="15" spans="2:143" ht="11.25" customHeight="1">
      <c r="B15" s="622" t="s">
        <v>243</v>
      </c>
      <c r="C15" s="623"/>
      <c r="D15" s="623"/>
      <c r="E15" s="623"/>
      <c r="F15" s="623"/>
      <c r="G15" s="623"/>
      <c r="H15" s="623"/>
      <c r="I15" s="623"/>
      <c r="J15" s="623"/>
      <c r="K15" s="623"/>
      <c r="L15" s="623"/>
      <c r="M15" s="623"/>
      <c r="N15" s="623"/>
      <c r="O15" s="623"/>
      <c r="P15" s="623"/>
      <c r="Q15" s="624"/>
      <c r="R15" s="625">
        <v>25391</v>
      </c>
      <c r="S15" s="626"/>
      <c r="T15" s="626"/>
      <c r="U15" s="626"/>
      <c r="V15" s="626"/>
      <c r="W15" s="626"/>
      <c r="X15" s="626"/>
      <c r="Y15" s="627"/>
      <c r="Z15" s="628">
        <v>0.2</v>
      </c>
      <c r="AA15" s="628"/>
      <c r="AB15" s="628"/>
      <c r="AC15" s="628"/>
      <c r="AD15" s="629">
        <v>25391</v>
      </c>
      <c r="AE15" s="629"/>
      <c r="AF15" s="629"/>
      <c r="AG15" s="629"/>
      <c r="AH15" s="629"/>
      <c r="AI15" s="629"/>
      <c r="AJ15" s="629"/>
      <c r="AK15" s="629"/>
      <c r="AL15" s="630">
        <v>0.5</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125402</v>
      </c>
      <c r="BH15" s="626"/>
      <c r="BI15" s="626"/>
      <c r="BJ15" s="626"/>
      <c r="BK15" s="626"/>
      <c r="BL15" s="626"/>
      <c r="BM15" s="626"/>
      <c r="BN15" s="627"/>
      <c r="BO15" s="628">
        <v>4.7</v>
      </c>
      <c r="BP15" s="628"/>
      <c r="BQ15" s="628"/>
      <c r="BR15" s="628"/>
      <c r="BS15" s="634" t="s">
        <v>113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1681137</v>
      </c>
      <c r="CS15" s="626"/>
      <c r="CT15" s="626"/>
      <c r="CU15" s="626"/>
      <c r="CV15" s="626"/>
      <c r="CW15" s="626"/>
      <c r="CX15" s="626"/>
      <c r="CY15" s="627"/>
      <c r="CZ15" s="628">
        <v>15.3</v>
      </c>
      <c r="DA15" s="628"/>
      <c r="DB15" s="628"/>
      <c r="DC15" s="628"/>
      <c r="DD15" s="634">
        <v>800334</v>
      </c>
      <c r="DE15" s="626"/>
      <c r="DF15" s="626"/>
      <c r="DG15" s="626"/>
      <c r="DH15" s="626"/>
      <c r="DI15" s="626"/>
      <c r="DJ15" s="626"/>
      <c r="DK15" s="626"/>
      <c r="DL15" s="626"/>
      <c r="DM15" s="626"/>
      <c r="DN15" s="626"/>
      <c r="DO15" s="626"/>
      <c r="DP15" s="627"/>
      <c r="DQ15" s="634">
        <v>811967</v>
      </c>
      <c r="DR15" s="626"/>
      <c r="DS15" s="626"/>
      <c r="DT15" s="626"/>
      <c r="DU15" s="626"/>
      <c r="DV15" s="626"/>
      <c r="DW15" s="626"/>
      <c r="DX15" s="626"/>
      <c r="DY15" s="626"/>
      <c r="DZ15" s="626"/>
      <c r="EA15" s="626"/>
      <c r="EB15" s="626"/>
      <c r="EC15" s="635"/>
    </row>
    <row r="16" spans="2:143" ht="11.25" customHeight="1">
      <c r="B16" s="622" t="s">
        <v>246</v>
      </c>
      <c r="C16" s="623"/>
      <c r="D16" s="623"/>
      <c r="E16" s="623"/>
      <c r="F16" s="623"/>
      <c r="G16" s="623"/>
      <c r="H16" s="623"/>
      <c r="I16" s="623"/>
      <c r="J16" s="623"/>
      <c r="K16" s="623"/>
      <c r="L16" s="623"/>
      <c r="M16" s="623"/>
      <c r="N16" s="623"/>
      <c r="O16" s="623"/>
      <c r="P16" s="623"/>
      <c r="Q16" s="624"/>
      <c r="R16" s="625">
        <v>2400745</v>
      </c>
      <c r="S16" s="626"/>
      <c r="T16" s="626"/>
      <c r="U16" s="626"/>
      <c r="V16" s="626"/>
      <c r="W16" s="626"/>
      <c r="X16" s="626"/>
      <c r="Y16" s="627"/>
      <c r="Z16" s="628">
        <v>21.5</v>
      </c>
      <c r="AA16" s="628"/>
      <c r="AB16" s="628"/>
      <c r="AC16" s="628"/>
      <c r="AD16" s="629">
        <v>2161506</v>
      </c>
      <c r="AE16" s="629"/>
      <c r="AF16" s="629"/>
      <c r="AG16" s="629"/>
      <c r="AH16" s="629"/>
      <c r="AI16" s="629"/>
      <c r="AJ16" s="629"/>
      <c r="AK16" s="629"/>
      <c r="AL16" s="630">
        <v>41.2</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t="s">
        <v>113</v>
      </c>
      <c r="CS16" s="626"/>
      <c r="CT16" s="626"/>
      <c r="CU16" s="626"/>
      <c r="CV16" s="626"/>
      <c r="CW16" s="626"/>
      <c r="CX16" s="626"/>
      <c r="CY16" s="627"/>
      <c r="CZ16" s="628" t="s">
        <v>113</v>
      </c>
      <c r="DA16" s="628"/>
      <c r="DB16" s="628"/>
      <c r="DC16" s="628"/>
      <c r="DD16" s="634" t="s">
        <v>113</v>
      </c>
      <c r="DE16" s="626"/>
      <c r="DF16" s="626"/>
      <c r="DG16" s="626"/>
      <c r="DH16" s="626"/>
      <c r="DI16" s="626"/>
      <c r="DJ16" s="626"/>
      <c r="DK16" s="626"/>
      <c r="DL16" s="626"/>
      <c r="DM16" s="626"/>
      <c r="DN16" s="626"/>
      <c r="DO16" s="626"/>
      <c r="DP16" s="627"/>
      <c r="DQ16" s="634" t="s">
        <v>113</v>
      </c>
      <c r="DR16" s="626"/>
      <c r="DS16" s="626"/>
      <c r="DT16" s="626"/>
      <c r="DU16" s="626"/>
      <c r="DV16" s="626"/>
      <c r="DW16" s="626"/>
      <c r="DX16" s="626"/>
      <c r="DY16" s="626"/>
      <c r="DZ16" s="626"/>
      <c r="EA16" s="626"/>
      <c r="EB16" s="626"/>
      <c r="EC16" s="635"/>
    </row>
    <row r="17" spans="2:133" ht="11.25" customHeight="1">
      <c r="B17" s="622" t="s">
        <v>249</v>
      </c>
      <c r="C17" s="623"/>
      <c r="D17" s="623"/>
      <c r="E17" s="623"/>
      <c r="F17" s="623"/>
      <c r="G17" s="623"/>
      <c r="H17" s="623"/>
      <c r="I17" s="623"/>
      <c r="J17" s="623"/>
      <c r="K17" s="623"/>
      <c r="L17" s="623"/>
      <c r="M17" s="623"/>
      <c r="N17" s="623"/>
      <c r="O17" s="623"/>
      <c r="P17" s="623"/>
      <c r="Q17" s="624"/>
      <c r="R17" s="625">
        <v>2161506</v>
      </c>
      <c r="S17" s="626"/>
      <c r="T17" s="626"/>
      <c r="U17" s="626"/>
      <c r="V17" s="626"/>
      <c r="W17" s="626"/>
      <c r="X17" s="626"/>
      <c r="Y17" s="627"/>
      <c r="Z17" s="628">
        <v>19.399999999999999</v>
      </c>
      <c r="AA17" s="628"/>
      <c r="AB17" s="628"/>
      <c r="AC17" s="628"/>
      <c r="AD17" s="629">
        <v>2161506</v>
      </c>
      <c r="AE17" s="629"/>
      <c r="AF17" s="629"/>
      <c r="AG17" s="629"/>
      <c r="AH17" s="629"/>
      <c r="AI17" s="629"/>
      <c r="AJ17" s="629"/>
      <c r="AK17" s="629"/>
      <c r="AL17" s="630">
        <v>41.2</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919434</v>
      </c>
      <c r="CS17" s="626"/>
      <c r="CT17" s="626"/>
      <c r="CU17" s="626"/>
      <c r="CV17" s="626"/>
      <c r="CW17" s="626"/>
      <c r="CX17" s="626"/>
      <c r="CY17" s="627"/>
      <c r="CZ17" s="628">
        <v>8.4</v>
      </c>
      <c r="DA17" s="628"/>
      <c r="DB17" s="628"/>
      <c r="DC17" s="628"/>
      <c r="DD17" s="634" t="s">
        <v>113</v>
      </c>
      <c r="DE17" s="626"/>
      <c r="DF17" s="626"/>
      <c r="DG17" s="626"/>
      <c r="DH17" s="626"/>
      <c r="DI17" s="626"/>
      <c r="DJ17" s="626"/>
      <c r="DK17" s="626"/>
      <c r="DL17" s="626"/>
      <c r="DM17" s="626"/>
      <c r="DN17" s="626"/>
      <c r="DO17" s="626"/>
      <c r="DP17" s="627"/>
      <c r="DQ17" s="634">
        <v>909326</v>
      </c>
      <c r="DR17" s="626"/>
      <c r="DS17" s="626"/>
      <c r="DT17" s="626"/>
      <c r="DU17" s="626"/>
      <c r="DV17" s="626"/>
      <c r="DW17" s="626"/>
      <c r="DX17" s="626"/>
      <c r="DY17" s="626"/>
      <c r="DZ17" s="626"/>
      <c r="EA17" s="626"/>
      <c r="EB17" s="626"/>
      <c r="EC17" s="635"/>
    </row>
    <row r="18" spans="2:133" ht="11.25" customHeight="1">
      <c r="B18" s="622" t="s">
        <v>252</v>
      </c>
      <c r="C18" s="623"/>
      <c r="D18" s="623"/>
      <c r="E18" s="623"/>
      <c r="F18" s="623"/>
      <c r="G18" s="623"/>
      <c r="H18" s="623"/>
      <c r="I18" s="623"/>
      <c r="J18" s="623"/>
      <c r="K18" s="623"/>
      <c r="L18" s="623"/>
      <c r="M18" s="623"/>
      <c r="N18" s="623"/>
      <c r="O18" s="623"/>
      <c r="P18" s="623"/>
      <c r="Q18" s="624"/>
      <c r="R18" s="625">
        <v>239239</v>
      </c>
      <c r="S18" s="626"/>
      <c r="T18" s="626"/>
      <c r="U18" s="626"/>
      <c r="V18" s="626"/>
      <c r="W18" s="626"/>
      <c r="X18" s="626"/>
      <c r="Y18" s="627"/>
      <c r="Z18" s="628">
        <v>2.1</v>
      </c>
      <c r="AA18" s="628"/>
      <c r="AB18" s="628"/>
      <c r="AC18" s="628"/>
      <c r="AD18" s="629" t="s">
        <v>113</v>
      </c>
      <c r="AE18" s="629"/>
      <c r="AF18" s="629"/>
      <c r="AG18" s="629"/>
      <c r="AH18" s="629"/>
      <c r="AI18" s="629"/>
      <c r="AJ18" s="629"/>
      <c r="AK18" s="629"/>
      <c r="AL18" s="630" t="s">
        <v>113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c r="B19" s="622" t="s">
        <v>255</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v>127418</v>
      </c>
      <c r="BH19" s="626"/>
      <c r="BI19" s="626"/>
      <c r="BJ19" s="626"/>
      <c r="BK19" s="626"/>
      <c r="BL19" s="626"/>
      <c r="BM19" s="626"/>
      <c r="BN19" s="627"/>
      <c r="BO19" s="628">
        <v>4.8</v>
      </c>
      <c r="BP19" s="628"/>
      <c r="BQ19" s="628"/>
      <c r="BR19" s="628"/>
      <c r="BS19" s="634" t="s">
        <v>113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c r="B20" s="622" t="s">
        <v>258</v>
      </c>
      <c r="C20" s="623"/>
      <c r="D20" s="623"/>
      <c r="E20" s="623"/>
      <c r="F20" s="623"/>
      <c r="G20" s="623"/>
      <c r="H20" s="623"/>
      <c r="I20" s="623"/>
      <c r="J20" s="623"/>
      <c r="K20" s="623"/>
      <c r="L20" s="623"/>
      <c r="M20" s="623"/>
      <c r="N20" s="623"/>
      <c r="O20" s="623"/>
      <c r="P20" s="623"/>
      <c r="Q20" s="624"/>
      <c r="R20" s="625">
        <v>5610211</v>
      </c>
      <c r="S20" s="626"/>
      <c r="T20" s="626"/>
      <c r="U20" s="626"/>
      <c r="V20" s="626"/>
      <c r="W20" s="626"/>
      <c r="X20" s="626"/>
      <c r="Y20" s="627"/>
      <c r="Z20" s="628">
        <v>50.3</v>
      </c>
      <c r="AA20" s="628"/>
      <c r="AB20" s="628"/>
      <c r="AC20" s="628"/>
      <c r="AD20" s="629">
        <v>5244053</v>
      </c>
      <c r="AE20" s="629"/>
      <c r="AF20" s="629"/>
      <c r="AG20" s="629"/>
      <c r="AH20" s="629"/>
      <c r="AI20" s="629"/>
      <c r="AJ20" s="629"/>
      <c r="AK20" s="629"/>
      <c r="AL20" s="630">
        <v>99.9</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v>127418</v>
      </c>
      <c r="BH20" s="626"/>
      <c r="BI20" s="626"/>
      <c r="BJ20" s="626"/>
      <c r="BK20" s="626"/>
      <c r="BL20" s="626"/>
      <c r="BM20" s="626"/>
      <c r="BN20" s="627"/>
      <c r="BO20" s="628">
        <v>4.8</v>
      </c>
      <c r="BP20" s="628"/>
      <c r="BQ20" s="628"/>
      <c r="BR20" s="628"/>
      <c r="BS20" s="634" t="s">
        <v>113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10991931</v>
      </c>
      <c r="CS20" s="626"/>
      <c r="CT20" s="626"/>
      <c r="CU20" s="626"/>
      <c r="CV20" s="626"/>
      <c r="CW20" s="626"/>
      <c r="CX20" s="626"/>
      <c r="CY20" s="627"/>
      <c r="CZ20" s="628">
        <v>100</v>
      </c>
      <c r="DA20" s="628"/>
      <c r="DB20" s="628"/>
      <c r="DC20" s="628"/>
      <c r="DD20" s="634">
        <v>2477679</v>
      </c>
      <c r="DE20" s="626"/>
      <c r="DF20" s="626"/>
      <c r="DG20" s="626"/>
      <c r="DH20" s="626"/>
      <c r="DI20" s="626"/>
      <c r="DJ20" s="626"/>
      <c r="DK20" s="626"/>
      <c r="DL20" s="626"/>
      <c r="DM20" s="626"/>
      <c r="DN20" s="626"/>
      <c r="DO20" s="626"/>
      <c r="DP20" s="627"/>
      <c r="DQ20" s="634">
        <v>6505077</v>
      </c>
      <c r="DR20" s="626"/>
      <c r="DS20" s="626"/>
      <c r="DT20" s="626"/>
      <c r="DU20" s="626"/>
      <c r="DV20" s="626"/>
      <c r="DW20" s="626"/>
      <c r="DX20" s="626"/>
      <c r="DY20" s="626"/>
      <c r="DZ20" s="626"/>
      <c r="EA20" s="626"/>
      <c r="EB20" s="626"/>
      <c r="EC20" s="635"/>
    </row>
    <row r="21" spans="2:133" ht="11.25" customHeight="1">
      <c r="B21" s="622" t="s">
        <v>261</v>
      </c>
      <c r="C21" s="623"/>
      <c r="D21" s="623"/>
      <c r="E21" s="623"/>
      <c r="F21" s="623"/>
      <c r="G21" s="623"/>
      <c r="H21" s="623"/>
      <c r="I21" s="623"/>
      <c r="J21" s="623"/>
      <c r="K21" s="623"/>
      <c r="L21" s="623"/>
      <c r="M21" s="623"/>
      <c r="N21" s="623"/>
      <c r="O21" s="623"/>
      <c r="P21" s="623"/>
      <c r="Q21" s="624"/>
      <c r="R21" s="625">
        <v>3683</v>
      </c>
      <c r="S21" s="626"/>
      <c r="T21" s="626"/>
      <c r="U21" s="626"/>
      <c r="V21" s="626"/>
      <c r="W21" s="626"/>
      <c r="X21" s="626"/>
      <c r="Y21" s="627"/>
      <c r="Z21" s="628">
        <v>0</v>
      </c>
      <c r="AA21" s="628"/>
      <c r="AB21" s="628"/>
      <c r="AC21" s="628"/>
      <c r="AD21" s="629">
        <v>3683</v>
      </c>
      <c r="AE21" s="629"/>
      <c r="AF21" s="629"/>
      <c r="AG21" s="629"/>
      <c r="AH21" s="629"/>
      <c r="AI21" s="629"/>
      <c r="AJ21" s="629"/>
      <c r="AK21" s="629"/>
      <c r="AL21" s="630">
        <v>0.1</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v>499</v>
      </c>
      <c r="BH21" s="626"/>
      <c r="BI21" s="626"/>
      <c r="BJ21" s="626"/>
      <c r="BK21" s="626"/>
      <c r="BL21" s="626"/>
      <c r="BM21" s="626"/>
      <c r="BN21" s="627"/>
      <c r="BO21" s="628">
        <v>0</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263</v>
      </c>
      <c r="C22" s="623"/>
      <c r="D22" s="623"/>
      <c r="E22" s="623"/>
      <c r="F22" s="623"/>
      <c r="G22" s="623"/>
      <c r="H22" s="623"/>
      <c r="I22" s="623"/>
      <c r="J22" s="623"/>
      <c r="K22" s="623"/>
      <c r="L22" s="623"/>
      <c r="M22" s="623"/>
      <c r="N22" s="623"/>
      <c r="O22" s="623"/>
      <c r="P22" s="623"/>
      <c r="Q22" s="624"/>
      <c r="R22" s="625">
        <v>177839</v>
      </c>
      <c r="S22" s="626"/>
      <c r="T22" s="626"/>
      <c r="U22" s="626"/>
      <c r="V22" s="626"/>
      <c r="W22" s="626"/>
      <c r="X22" s="626"/>
      <c r="Y22" s="627"/>
      <c r="Z22" s="628">
        <v>1.6</v>
      </c>
      <c r="AA22" s="628"/>
      <c r="AB22" s="628"/>
      <c r="AC22" s="628"/>
      <c r="AD22" s="629" t="s">
        <v>113</v>
      </c>
      <c r="AE22" s="629"/>
      <c r="AF22" s="629"/>
      <c r="AG22" s="629"/>
      <c r="AH22" s="629"/>
      <c r="AI22" s="629"/>
      <c r="AJ22" s="629"/>
      <c r="AK22" s="629"/>
      <c r="AL22" s="630" t="s">
        <v>113</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266</v>
      </c>
      <c r="C23" s="623"/>
      <c r="D23" s="623"/>
      <c r="E23" s="623"/>
      <c r="F23" s="623"/>
      <c r="G23" s="623"/>
      <c r="H23" s="623"/>
      <c r="I23" s="623"/>
      <c r="J23" s="623"/>
      <c r="K23" s="623"/>
      <c r="L23" s="623"/>
      <c r="M23" s="623"/>
      <c r="N23" s="623"/>
      <c r="O23" s="623"/>
      <c r="P23" s="623"/>
      <c r="Q23" s="624"/>
      <c r="R23" s="625">
        <v>143822</v>
      </c>
      <c r="S23" s="626"/>
      <c r="T23" s="626"/>
      <c r="U23" s="626"/>
      <c r="V23" s="626"/>
      <c r="W23" s="626"/>
      <c r="X23" s="626"/>
      <c r="Y23" s="627"/>
      <c r="Z23" s="628">
        <v>1.3</v>
      </c>
      <c r="AA23" s="628"/>
      <c r="AB23" s="628"/>
      <c r="AC23" s="628"/>
      <c r="AD23" s="629">
        <v>12</v>
      </c>
      <c r="AE23" s="629"/>
      <c r="AF23" s="629"/>
      <c r="AG23" s="629"/>
      <c r="AH23" s="629"/>
      <c r="AI23" s="629"/>
      <c r="AJ23" s="629"/>
      <c r="AK23" s="629"/>
      <c r="AL23" s="630">
        <v>0</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v>126919</v>
      </c>
      <c r="BH23" s="626"/>
      <c r="BI23" s="626"/>
      <c r="BJ23" s="626"/>
      <c r="BK23" s="626"/>
      <c r="BL23" s="626"/>
      <c r="BM23" s="626"/>
      <c r="BN23" s="627"/>
      <c r="BO23" s="628">
        <v>4.8</v>
      </c>
      <c r="BP23" s="628"/>
      <c r="BQ23" s="628"/>
      <c r="BR23" s="628"/>
      <c r="BS23" s="634" t="s">
        <v>113</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c r="B24" s="622" t="s">
        <v>273</v>
      </c>
      <c r="C24" s="623"/>
      <c r="D24" s="623"/>
      <c r="E24" s="623"/>
      <c r="F24" s="623"/>
      <c r="G24" s="623"/>
      <c r="H24" s="623"/>
      <c r="I24" s="623"/>
      <c r="J24" s="623"/>
      <c r="K24" s="623"/>
      <c r="L24" s="623"/>
      <c r="M24" s="623"/>
      <c r="N24" s="623"/>
      <c r="O24" s="623"/>
      <c r="P24" s="623"/>
      <c r="Q24" s="624"/>
      <c r="R24" s="625">
        <v>20278</v>
      </c>
      <c r="S24" s="626"/>
      <c r="T24" s="626"/>
      <c r="U24" s="626"/>
      <c r="V24" s="626"/>
      <c r="W24" s="626"/>
      <c r="X24" s="626"/>
      <c r="Y24" s="627"/>
      <c r="Z24" s="628">
        <v>0.2</v>
      </c>
      <c r="AA24" s="628"/>
      <c r="AB24" s="628"/>
      <c r="AC24" s="628"/>
      <c r="AD24" s="629" t="s">
        <v>113</v>
      </c>
      <c r="AE24" s="629"/>
      <c r="AF24" s="629"/>
      <c r="AG24" s="629"/>
      <c r="AH24" s="629"/>
      <c r="AI24" s="629"/>
      <c r="AJ24" s="629"/>
      <c r="AK24" s="629"/>
      <c r="AL24" s="630" t="s">
        <v>113</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4611234</v>
      </c>
      <c r="CS24" s="615"/>
      <c r="CT24" s="615"/>
      <c r="CU24" s="615"/>
      <c r="CV24" s="615"/>
      <c r="CW24" s="615"/>
      <c r="CX24" s="615"/>
      <c r="CY24" s="616"/>
      <c r="CZ24" s="652">
        <v>42</v>
      </c>
      <c r="DA24" s="653"/>
      <c r="DB24" s="653"/>
      <c r="DC24" s="654"/>
      <c r="DD24" s="651">
        <v>3016813</v>
      </c>
      <c r="DE24" s="615"/>
      <c r="DF24" s="615"/>
      <c r="DG24" s="615"/>
      <c r="DH24" s="615"/>
      <c r="DI24" s="615"/>
      <c r="DJ24" s="615"/>
      <c r="DK24" s="616"/>
      <c r="DL24" s="651">
        <v>2850011</v>
      </c>
      <c r="DM24" s="615"/>
      <c r="DN24" s="615"/>
      <c r="DO24" s="615"/>
      <c r="DP24" s="615"/>
      <c r="DQ24" s="615"/>
      <c r="DR24" s="615"/>
      <c r="DS24" s="615"/>
      <c r="DT24" s="615"/>
      <c r="DU24" s="615"/>
      <c r="DV24" s="616"/>
      <c r="DW24" s="619">
        <v>51.1</v>
      </c>
      <c r="DX24" s="620"/>
      <c r="DY24" s="620"/>
      <c r="DZ24" s="620"/>
      <c r="EA24" s="620"/>
      <c r="EB24" s="620"/>
      <c r="EC24" s="621"/>
    </row>
    <row r="25" spans="2:133" ht="11.25" customHeight="1">
      <c r="B25" s="622" t="s">
        <v>276</v>
      </c>
      <c r="C25" s="623"/>
      <c r="D25" s="623"/>
      <c r="E25" s="623"/>
      <c r="F25" s="623"/>
      <c r="G25" s="623"/>
      <c r="H25" s="623"/>
      <c r="I25" s="623"/>
      <c r="J25" s="623"/>
      <c r="K25" s="623"/>
      <c r="L25" s="623"/>
      <c r="M25" s="623"/>
      <c r="N25" s="623"/>
      <c r="O25" s="623"/>
      <c r="P25" s="623"/>
      <c r="Q25" s="624"/>
      <c r="R25" s="625">
        <v>1610227</v>
      </c>
      <c r="S25" s="626"/>
      <c r="T25" s="626"/>
      <c r="U25" s="626"/>
      <c r="V25" s="626"/>
      <c r="W25" s="626"/>
      <c r="X25" s="626"/>
      <c r="Y25" s="627"/>
      <c r="Z25" s="628">
        <v>14.4</v>
      </c>
      <c r="AA25" s="628"/>
      <c r="AB25" s="628"/>
      <c r="AC25" s="628"/>
      <c r="AD25" s="629" t="s">
        <v>113</v>
      </c>
      <c r="AE25" s="629"/>
      <c r="AF25" s="629"/>
      <c r="AG25" s="629"/>
      <c r="AH25" s="629"/>
      <c r="AI25" s="629"/>
      <c r="AJ25" s="629"/>
      <c r="AK25" s="629"/>
      <c r="AL25" s="630" t="s">
        <v>113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1513511</v>
      </c>
      <c r="CS25" s="657"/>
      <c r="CT25" s="657"/>
      <c r="CU25" s="657"/>
      <c r="CV25" s="657"/>
      <c r="CW25" s="657"/>
      <c r="CX25" s="657"/>
      <c r="CY25" s="658"/>
      <c r="CZ25" s="659">
        <v>13.8</v>
      </c>
      <c r="DA25" s="660"/>
      <c r="DB25" s="660"/>
      <c r="DC25" s="661"/>
      <c r="DD25" s="634">
        <v>1472373</v>
      </c>
      <c r="DE25" s="657"/>
      <c r="DF25" s="657"/>
      <c r="DG25" s="657"/>
      <c r="DH25" s="657"/>
      <c r="DI25" s="657"/>
      <c r="DJ25" s="657"/>
      <c r="DK25" s="658"/>
      <c r="DL25" s="634">
        <v>1445077</v>
      </c>
      <c r="DM25" s="657"/>
      <c r="DN25" s="657"/>
      <c r="DO25" s="657"/>
      <c r="DP25" s="657"/>
      <c r="DQ25" s="657"/>
      <c r="DR25" s="657"/>
      <c r="DS25" s="657"/>
      <c r="DT25" s="657"/>
      <c r="DU25" s="657"/>
      <c r="DV25" s="658"/>
      <c r="DW25" s="630">
        <v>25.9</v>
      </c>
      <c r="DX25" s="655"/>
      <c r="DY25" s="655"/>
      <c r="DZ25" s="655"/>
      <c r="EA25" s="655"/>
      <c r="EB25" s="655"/>
      <c r="EC25" s="656"/>
    </row>
    <row r="26" spans="2:133" ht="11.25" customHeight="1">
      <c r="B26" s="662" t="s">
        <v>279</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915676</v>
      </c>
      <c r="CS26" s="626"/>
      <c r="CT26" s="626"/>
      <c r="CU26" s="626"/>
      <c r="CV26" s="626"/>
      <c r="CW26" s="626"/>
      <c r="CX26" s="626"/>
      <c r="CY26" s="627"/>
      <c r="CZ26" s="659">
        <v>8.3000000000000007</v>
      </c>
      <c r="DA26" s="660"/>
      <c r="DB26" s="660"/>
      <c r="DC26" s="661"/>
      <c r="DD26" s="634">
        <v>877271</v>
      </c>
      <c r="DE26" s="626"/>
      <c r="DF26" s="626"/>
      <c r="DG26" s="626"/>
      <c r="DH26" s="626"/>
      <c r="DI26" s="626"/>
      <c r="DJ26" s="626"/>
      <c r="DK26" s="627"/>
      <c r="DL26" s="634" t="s">
        <v>218</v>
      </c>
      <c r="DM26" s="626"/>
      <c r="DN26" s="626"/>
      <c r="DO26" s="626"/>
      <c r="DP26" s="626"/>
      <c r="DQ26" s="626"/>
      <c r="DR26" s="626"/>
      <c r="DS26" s="626"/>
      <c r="DT26" s="626"/>
      <c r="DU26" s="626"/>
      <c r="DV26" s="627"/>
      <c r="DW26" s="630" t="s">
        <v>218</v>
      </c>
      <c r="DX26" s="655"/>
      <c r="DY26" s="655"/>
      <c r="DZ26" s="655"/>
      <c r="EA26" s="655"/>
      <c r="EB26" s="655"/>
      <c r="EC26" s="656"/>
    </row>
    <row r="27" spans="2:133" ht="11.25" customHeight="1">
      <c r="B27" s="622" t="s">
        <v>282</v>
      </c>
      <c r="C27" s="623"/>
      <c r="D27" s="623"/>
      <c r="E27" s="623"/>
      <c r="F27" s="623"/>
      <c r="G27" s="623"/>
      <c r="H27" s="623"/>
      <c r="I27" s="623"/>
      <c r="J27" s="623"/>
      <c r="K27" s="623"/>
      <c r="L27" s="623"/>
      <c r="M27" s="623"/>
      <c r="N27" s="623"/>
      <c r="O27" s="623"/>
      <c r="P27" s="623"/>
      <c r="Q27" s="624"/>
      <c r="R27" s="625">
        <v>673499</v>
      </c>
      <c r="S27" s="626"/>
      <c r="T27" s="626"/>
      <c r="U27" s="626"/>
      <c r="V27" s="626"/>
      <c r="W27" s="626"/>
      <c r="X27" s="626"/>
      <c r="Y27" s="627"/>
      <c r="Z27" s="628">
        <v>6</v>
      </c>
      <c r="AA27" s="628"/>
      <c r="AB27" s="628"/>
      <c r="AC27" s="628"/>
      <c r="AD27" s="629" t="s">
        <v>113</v>
      </c>
      <c r="AE27" s="629"/>
      <c r="AF27" s="629"/>
      <c r="AG27" s="629"/>
      <c r="AH27" s="629"/>
      <c r="AI27" s="629"/>
      <c r="AJ27" s="629"/>
      <c r="AK27" s="629"/>
      <c r="AL27" s="630" t="s">
        <v>113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2645906</v>
      </c>
      <c r="BH27" s="626"/>
      <c r="BI27" s="626"/>
      <c r="BJ27" s="626"/>
      <c r="BK27" s="626"/>
      <c r="BL27" s="626"/>
      <c r="BM27" s="626"/>
      <c r="BN27" s="627"/>
      <c r="BO27" s="628">
        <v>100</v>
      </c>
      <c r="BP27" s="628"/>
      <c r="BQ27" s="628"/>
      <c r="BR27" s="628"/>
      <c r="BS27" s="634">
        <v>6727</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2178289</v>
      </c>
      <c r="CS27" s="657"/>
      <c r="CT27" s="657"/>
      <c r="CU27" s="657"/>
      <c r="CV27" s="657"/>
      <c r="CW27" s="657"/>
      <c r="CX27" s="657"/>
      <c r="CY27" s="658"/>
      <c r="CZ27" s="659">
        <v>19.8</v>
      </c>
      <c r="DA27" s="660"/>
      <c r="DB27" s="660"/>
      <c r="DC27" s="661"/>
      <c r="DD27" s="634">
        <v>635114</v>
      </c>
      <c r="DE27" s="657"/>
      <c r="DF27" s="657"/>
      <c r="DG27" s="657"/>
      <c r="DH27" s="657"/>
      <c r="DI27" s="657"/>
      <c r="DJ27" s="657"/>
      <c r="DK27" s="658"/>
      <c r="DL27" s="634">
        <v>495608</v>
      </c>
      <c r="DM27" s="657"/>
      <c r="DN27" s="657"/>
      <c r="DO27" s="657"/>
      <c r="DP27" s="657"/>
      <c r="DQ27" s="657"/>
      <c r="DR27" s="657"/>
      <c r="DS27" s="657"/>
      <c r="DT27" s="657"/>
      <c r="DU27" s="657"/>
      <c r="DV27" s="658"/>
      <c r="DW27" s="630">
        <v>8.9</v>
      </c>
      <c r="DX27" s="655"/>
      <c r="DY27" s="655"/>
      <c r="DZ27" s="655"/>
      <c r="EA27" s="655"/>
      <c r="EB27" s="655"/>
      <c r="EC27" s="656"/>
    </row>
    <row r="28" spans="2:133" ht="11.25" customHeight="1">
      <c r="B28" s="622" t="s">
        <v>285</v>
      </c>
      <c r="C28" s="623"/>
      <c r="D28" s="623"/>
      <c r="E28" s="623"/>
      <c r="F28" s="623"/>
      <c r="G28" s="623"/>
      <c r="H28" s="623"/>
      <c r="I28" s="623"/>
      <c r="J28" s="623"/>
      <c r="K28" s="623"/>
      <c r="L28" s="623"/>
      <c r="M28" s="623"/>
      <c r="N28" s="623"/>
      <c r="O28" s="623"/>
      <c r="P28" s="623"/>
      <c r="Q28" s="624"/>
      <c r="R28" s="625">
        <v>20407</v>
      </c>
      <c r="S28" s="626"/>
      <c r="T28" s="626"/>
      <c r="U28" s="626"/>
      <c r="V28" s="626"/>
      <c r="W28" s="626"/>
      <c r="X28" s="626"/>
      <c r="Y28" s="627"/>
      <c r="Z28" s="628">
        <v>0.2</v>
      </c>
      <c r="AA28" s="628"/>
      <c r="AB28" s="628"/>
      <c r="AC28" s="628"/>
      <c r="AD28" s="629" t="s">
        <v>113</v>
      </c>
      <c r="AE28" s="629"/>
      <c r="AF28" s="629"/>
      <c r="AG28" s="629"/>
      <c r="AH28" s="629"/>
      <c r="AI28" s="629"/>
      <c r="AJ28" s="629"/>
      <c r="AK28" s="629"/>
      <c r="AL28" s="630" t="s">
        <v>113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919434</v>
      </c>
      <c r="CS28" s="626"/>
      <c r="CT28" s="626"/>
      <c r="CU28" s="626"/>
      <c r="CV28" s="626"/>
      <c r="CW28" s="626"/>
      <c r="CX28" s="626"/>
      <c r="CY28" s="627"/>
      <c r="CZ28" s="659">
        <v>8.4</v>
      </c>
      <c r="DA28" s="660"/>
      <c r="DB28" s="660"/>
      <c r="DC28" s="661"/>
      <c r="DD28" s="634">
        <v>909326</v>
      </c>
      <c r="DE28" s="626"/>
      <c r="DF28" s="626"/>
      <c r="DG28" s="626"/>
      <c r="DH28" s="626"/>
      <c r="DI28" s="626"/>
      <c r="DJ28" s="626"/>
      <c r="DK28" s="627"/>
      <c r="DL28" s="634">
        <v>909326</v>
      </c>
      <c r="DM28" s="626"/>
      <c r="DN28" s="626"/>
      <c r="DO28" s="626"/>
      <c r="DP28" s="626"/>
      <c r="DQ28" s="626"/>
      <c r="DR28" s="626"/>
      <c r="DS28" s="626"/>
      <c r="DT28" s="626"/>
      <c r="DU28" s="626"/>
      <c r="DV28" s="627"/>
      <c r="DW28" s="630">
        <v>16.3</v>
      </c>
      <c r="DX28" s="655"/>
      <c r="DY28" s="655"/>
      <c r="DZ28" s="655"/>
      <c r="EA28" s="655"/>
      <c r="EB28" s="655"/>
      <c r="EC28" s="656"/>
    </row>
    <row r="29" spans="2:133" ht="11.25" customHeight="1">
      <c r="B29" s="622" t="s">
        <v>287</v>
      </c>
      <c r="C29" s="623"/>
      <c r="D29" s="623"/>
      <c r="E29" s="623"/>
      <c r="F29" s="623"/>
      <c r="G29" s="623"/>
      <c r="H29" s="623"/>
      <c r="I29" s="623"/>
      <c r="J29" s="623"/>
      <c r="K29" s="623"/>
      <c r="L29" s="623"/>
      <c r="M29" s="623"/>
      <c r="N29" s="623"/>
      <c r="O29" s="623"/>
      <c r="P29" s="623"/>
      <c r="Q29" s="624"/>
      <c r="R29" s="625">
        <v>20253</v>
      </c>
      <c r="S29" s="626"/>
      <c r="T29" s="626"/>
      <c r="U29" s="626"/>
      <c r="V29" s="626"/>
      <c r="W29" s="626"/>
      <c r="X29" s="626"/>
      <c r="Y29" s="627"/>
      <c r="Z29" s="628">
        <v>0.2</v>
      </c>
      <c r="AA29" s="628"/>
      <c r="AB29" s="628"/>
      <c r="AC29" s="628"/>
      <c r="AD29" s="629" t="s">
        <v>113</v>
      </c>
      <c r="AE29" s="629"/>
      <c r="AF29" s="629"/>
      <c r="AG29" s="629"/>
      <c r="AH29" s="629"/>
      <c r="AI29" s="629"/>
      <c r="AJ29" s="629"/>
      <c r="AK29" s="629"/>
      <c r="AL29" s="630" t="s">
        <v>113</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59</v>
      </c>
      <c r="CG29" s="640"/>
      <c r="CH29" s="640"/>
      <c r="CI29" s="640"/>
      <c r="CJ29" s="640"/>
      <c r="CK29" s="640"/>
      <c r="CL29" s="640"/>
      <c r="CM29" s="640"/>
      <c r="CN29" s="640"/>
      <c r="CO29" s="640"/>
      <c r="CP29" s="640"/>
      <c r="CQ29" s="641"/>
      <c r="CR29" s="625">
        <v>919209</v>
      </c>
      <c r="CS29" s="657"/>
      <c r="CT29" s="657"/>
      <c r="CU29" s="657"/>
      <c r="CV29" s="657"/>
      <c r="CW29" s="657"/>
      <c r="CX29" s="657"/>
      <c r="CY29" s="658"/>
      <c r="CZ29" s="659">
        <v>8.4</v>
      </c>
      <c r="DA29" s="660"/>
      <c r="DB29" s="660"/>
      <c r="DC29" s="661"/>
      <c r="DD29" s="634">
        <v>909101</v>
      </c>
      <c r="DE29" s="657"/>
      <c r="DF29" s="657"/>
      <c r="DG29" s="657"/>
      <c r="DH29" s="657"/>
      <c r="DI29" s="657"/>
      <c r="DJ29" s="657"/>
      <c r="DK29" s="658"/>
      <c r="DL29" s="634">
        <v>909101</v>
      </c>
      <c r="DM29" s="657"/>
      <c r="DN29" s="657"/>
      <c r="DO29" s="657"/>
      <c r="DP29" s="657"/>
      <c r="DQ29" s="657"/>
      <c r="DR29" s="657"/>
      <c r="DS29" s="657"/>
      <c r="DT29" s="657"/>
      <c r="DU29" s="657"/>
      <c r="DV29" s="658"/>
      <c r="DW29" s="630">
        <v>16.3</v>
      </c>
      <c r="DX29" s="655"/>
      <c r="DY29" s="655"/>
      <c r="DZ29" s="655"/>
      <c r="EA29" s="655"/>
      <c r="EB29" s="655"/>
      <c r="EC29" s="656"/>
    </row>
    <row r="30" spans="2:133" ht="11.25" customHeight="1">
      <c r="B30" s="622" t="s">
        <v>291</v>
      </c>
      <c r="C30" s="623"/>
      <c r="D30" s="623"/>
      <c r="E30" s="623"/>
      <c r="F30" s="623"/>
      <c r="G30" s="623"/>
      <c r="H30" s="623"/>
      <c r="I30" s="623"/>
      <c r="J30" s="623"/>
      <c r="K30" s="623"/>
      <c r="L30" s="623"/>
      <c r="M30" s="623"/>
      <c r="N30" s="623"/>
      <c r="O30" s="623"/>
      <c r="P30" s="623"/>
      <c r="Q30" s="624"/>
      <c r="R30" s="625">
        <v>496006</v>
      </c>
      <c r="S30" s="626"/>
      <c r="T30" s="626"/>
      <c r="U30" s="626"/>
      <c r="V30" s="626"/>
      <c r="W30" s="626"/>
      <c r="X30" s="626"/>
      <c r="Y30" s="627"/>
      <c r="Z30" s="628">
        <v>4.4000000000000004</v>
      </c>
      <c r="AA30" s="628"/>
      <c r="AB30" s="628"/>
      <c r="AC30" s="628"/>
      <c r="AD30" s="629" t="s">
        <v>113</v>
      </c>
      <c r="AE30" s="629"/>
      <c r="AF30" s="629"/>
      <c r="AG30" s="629"/>
      <c r="AH30" s="629"/>
      <c r="AI30" s="629"/>
      <c r="AJ30" s="629"/>
      <c r="AK30" s="629"/>
      <c r="AL30" s="630" t="s">
        <v>113</v>
      </c>
      <c r="AM30" s="631"/>
      <c r="AN30" s="631"/>
      <c r="AO30" s="632"/>
      <c r="AP30" s="671" t="s">
        <v>292</v>
      </c>
      <c r="AQ30" s="672"/>
      <c r="AR30" s="672"/>
      <c r="AS30" s="672"/>
      <c r="AT30" s="677" t="s">
        <v>293</v>
      </c>
      <c r="AU30" s="184"/>
      <c r="AV30" s="184"/>
      <c r="AW30" s="184"/>
      <c r="AX30" s="611" t="s">
        <v>172</v>
      </c>
      <c r="AY30" s="612"/>
      <c r="AZ30" s="612"/>
      <c r="BA30" s="612"/>
      <c r="BB30" s="612"/>
      <c r="BC30" s="612"/>
      <c r="BD30" s="612"/>
      <c r="BE30" s="612"/>
      <c r="BF30" s="613"/>
      <c r="BG30" s="683">
        <v>98.9</v>
      </c>
      <c r="BH30" s="684"/>
      <c r="BI30" s="684"/>
      <c r="BJ30" s="684"/>
      <c r="BK30" s="684"/>
      <c r="BL30" s="684"/>
      <c r="BM30" s="620">
        <v>95.7</v>
      </c>
      <c r="BN30" s="684"/>
      <c r="BO30" s="684"/>
      <c r="BP30" s="684"/>
      <c r="BQ30" s="685"/>
      <c r="BR30" s="683">
        <v>98.7</v>
      </c>
      <c r="BS30" s="684"/>
      <c r="BT30" s="684"/>
      <c r="BU30" s="684"/>
      <c r="BV30" s="684"/>
      <c r="BW30" s="684"/>
      <c r="BX30" s="620">
        <v>95.1</v>
      </c>
      <c r="BY30" s="684"/>
      <c r="BZ30" s="684"/>
      <c r="CA30" s="684"/>
      <c r="CB30" s="685"/>
      <c r="CD30" s="688"/>
      <c r="CE30" s="689"/>
      <c r="CF30" s="639" t="s">
        <v>294</v>
      </c>
      <c r="CG30" s="640"/>
      <c r="CH30" s="640"/>
      <c r="CI30" s="640"/>
      <c r="CJ30" s="640"/>
      <c r="CK30" s="640"/>
      <c r="CL30" s="640"/>
      <c r="CM30" s="640"/>
      <c r="CN30" s="640"/>
      <c r="CO30" s="640"/>
      <c r="CP30" s="640"/>
      <c r="CQ30" s="641"/>
      <c r="CR30" s="625">
        <v>820413</v>
      </c>
      <c r="CS30" s="626"/>
      <c r="CT30" s="626"/>
      <c r="CU30" s="626"/>
      <c r="CV30" s="626"/>
      <c r="CW30" s="626"/>
      <c r="CX30" s="626"/>
      <c r="CY30" s="627"/>
      <c r="CZ30" s="659">
        <v>7.5</v>
      </c>
      <c r="DA30" s="660"/>
      <c r="DB30" s="660"/>
      <c r="DC30" s="661"/>
      <c r="DD30" s="634">
        <v>810347</v>
      </c>
      <c r="DE30" s="626"/>
      <c r="DF30" s="626"/>
      <c r="DG30" s="626"/>
      <c r="DH30" s="626"/>
      <c r="DI30" s="626"/>
      <c r="DJ30" s="626"/>
      <c r="DK30" s="627"/>
      <c r="DL30" s="634">
        <v>810347</v>
      </c>
      <c r="DM30" s="626"/>
      <c r="DN30" s="626"/>
      <c r="DO30" s="626"/>
      <c r="DP30" s="626"/>
      <c r="DQ30" s="626"/>
      <c r="DR30" s="626"/>
      <c r="DS30" s="626"/>
      <c r="DT30" s="626"/>
      <c r="DU30" s="626"/>
      <c r="DV30" s="627"/>
      <c r="DW30" s="630">
        <v>14.5</v>
      </c>
      <c r="DX30" s="655"/>
      <c r="DY30" s="655"/>
      <c r="DZ30" s="655"/>
      <c r="EA30" s="655"/>
      <c r="EB30" s="655"/>
      <c r="EC30" s="656"/>
    </row>
    <row r="31" spans="2:133" ht="11.25" customHeight="1">
      <c r="B31" s="622" t="s">
        <v>295</v>
      </c>
      <c r="C31" s="623"/>
      <c r="D31" s="623"/>
      <c r="E31" s="623"/>
      <c r="F31" s="623"/>
      <c r="G31" s="623"/>
      <c r="H31" s="623"/>
      <c r="I31" s="623"/>
      <c r="J31" s="623"/>
      <c r="K31" s="623"/>
      <c r="L31" s="623"/>
      <c r="M31" s="623"/>
      <c r="N31" s="623"/>
      <c r="O31" s="623"/>
      <c r="P31" s="623"/>
      <c r="Q31" s="624"/>
      <c r="R31" s="625">
        <v>82906</v>
      </c>
      <c r="S31" s="626"/>
      <c r="T31" s="626"/>
      <c r="U31" s="626"/>
      <c r="V31" s="626"/>
      <c r="W31" s="626"/>
      <c r="X31" s="626"/>
      <c r="Y31" s="627"/>
      <c r="Z31" s="628">
        <v>0.7</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v>
      </c>
      <c r="BH31" s="657"/>
      <c r="BI31" s="657"/>
      <c r="BJ31" s="657"/>
      <c r="BK31" s="657"/>
      <c r="BL31" s="657"/>
      <c r="BM31" s="631">
        <v>96.4</v>
      </c>
      <c r="BN31" s="681"/>
      <c r="BO31" s="681"/>
      <c r="BP31" s="681"/>
      <c r="BQ31" s="682"/>
      <c r="BR31" s="680">
        <v>98.8</v>
      </c>
      <c r="BS31" s="657"/>
      <c r="BT31" s="657"/>
      <c r="BU31" s="657"/>
      <c r="BV31" s="657"/>
      <c r="BW31" s="657"/>
      <c r="BX31" s="631">
        <v>95.7</v>
      </c>
      <c r="BY31" s="681"/>
      <c r="BZ31" s="681"/>
      <c r="CA31" s="681"/>
      <c r="CB31" s="682"/>
      <c r="CD31" s="688"/>
      <c r="CE31" s="689"/>
      <c r="CF31" s="639" t="s">
        <v>298</v>
      </c>
      <c r="CG31" s="640"/>
      <c r="CH31" s="640"/>
      <c r="CI31" s="640"/>
      <c r="CJ31" s="640"/>
      <c r="CK31" s="640"/>
      <c r="CL31" s="640"/>
      <c r="CM31" s="640"/>
      <c r="CN31" s="640"/>
      <c r="CO31" s="640"/>
      <c r="CP31" s="640"/>
      <c r="CQ31" s="641"/>
      <c r="CR31" s="625">
        <v>98796</v>
      </c>
      <c r="CS31" s="657"/>
      <c r="CT31" s="657"/>
      <c r="CU31" s="657"/>
      <c r="CV31" s="657"/>
      <c r="CW31" s="657"/>
      <c r="CX31" s="657"/>
      <c r="CY31" s="658"/>
      <c r="CZ31" s="659">
        <v>0.9</v>
      </c>
      <c r="DA31" s="660"/>
      <c r="DB31" s="660"/>
      <c r="DC31" s="661"/>
      <c r="DD31" s="634">
        <v>98754</v>
      </c>
      <c r="DE31" s="657"/>
      <c r="DF31" s="657"/>
      <c r="DG31" s="657"/>
      <c r="DH31" s="657"/>
      <c r="DI31" s="657"/>
      <c r="DJ31" s="657"/>
      <c r="DK31" s="658"/>
      <c r="DL31" s="634">
        <v>98754</v>
      </c>
      <c r="DM31" s="657"/>
      <c r="DN31" s="657"/>
      <c r="DO31" s="657"/>
      <c r="DP31" s="657"/>
      <c r="DQ31" s="657"/>
      <c r="DR31" s="657"/>
      <c r="DS31" s="657"/>
      <c r="DT31" s="657"/>
      <c r="DU31" s="657"/>
      <c r="DV31" s="658"/>
      <c r="DW31" s="630">
        <v>1.8</v>
      </c>
      <c r="DX31" s="655"/>
      <c r="DY31" s="655"/>
      <c r="DZ31" s="655"/>
      <c r="EA31" s="655"/>
      <c r="EB31" s="655"/>
      <c r="EC31" s="656"/>
    </row>
    <row r="32" spans="2:133" ht="11.25" customHeight="1">
      <c r="B32" s="622" t="s">
        <v>299</v>
      </c>
      <c r="C32" s="623"/>
      <c r="D32" s="623"/>
      <c r="E32" s="623"/>
      <c r="F32" s="623"/>
      <c r="G32" s="623"/>
      <c r="H32" s="623"/>
      <c r="I32" s="623"/>
      <c r="J32" s="623"/>
      <c r="K32" s="623"/>
      <c r="L32" s="623"/>
      <c r="M32" s="623"/>
      <c r="N32" s="623"/>
      <c r="O32" s="623"/>
      <c r="P32" s="623"/>
      <c r="Q32" s="624"/>
      <c r="R32" s="625">
        <v>259831</v>
      </c>
      <c r="S32" s="626"/>
      <c r="T32" s="626"/>
      <c r="U32" s="626"/>
      <c r="V32" s="626"/>
      <c r="W32" s="626"/>
      <c r="X32" s="626"/>
      <c r="Y32" s="627"/>
      <c r="Z32" s="628">
        <v>2.2999999999999998</v>
      </c>
      <c r="AA32" s="628"/>
      <c r="AB32" s="628"/>
      <c r="AC32" s="628"/>
      <c r="AD32" s="629">
        <v>1842</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98.5</v>
      </c>
      <c r="BH32" s="693"/>
      <c r="BI32" s="693"/>
      <c r="BJ32" s="693"/>
      <c r="BK32" s="693"/>
      <c r="BL32" s="693"/>
      <c r="BM32" s="694">
        <v>94</v>
      </c>
      <c r="BN32" s="693"/>
      <c r="BO32" s="693"/>
      <c r="BP32" s="693"/>
      <c r="BQ32" s="695"/>
      <c r="BR32" s="692">
        <v>98.5</v>
      </c>
      <c r="BS32" s="693"/>
      <c r="BT32" s="693"/>
      <c r="BU32" s="693"/>
      <c r="BV32" s="693"/>
      <c r="BW32" s="693"/>
      <c r="BX32" s="694">
        <v>93.5</v>
      </c>
      <c r="BY32" s="693"/>
      <c r="BZ32" s="693"/>
      <c r="CA32" s="693"/>
      <c r="CB32" s="695"/>
      <c r="CD32" s="690"/>
      <c r="CE32" s="691"/>
      <c r="CF32" s="639" t="s">
        <v>301</v>
      </c>
      <c r="CG32" s="640"/>
      <c r="CH32" s="640"/>
      <c r="CI32" s="640"/>
      <c r="CJ32" s="640"/>
      <c r="CK32" s="640"/>
      <c r="CL32" s="640"/>
      <c r="CM32" s="640"/>
      <c r="CN32" s="640"/>
      <c r="CO32" s="640"/>
      <c r="CP32" s="640"/>
      <c r="CQ32" s="641"/>
      <c r="CR32" s="625">
        <v>225</v>
      </c>
      <c r="CS32" s="626"/>
      <c r="CT32" s="626"/>
      <c r="CU32" s="626"/>
      <c r="CV32" s="626"/>
      <c r="CW32" s="626"/>
      <c r="CX32" s="626"/>
      <c r="CY32" s="627"/>
      <c r="CZ32" s="659">
        <v>0</v>
      </c>
      <c r="DA32" s="660"/>
      <c r="DB32" s="660"/>
      <c r="DC32" s="661"/>
      <c r="DD32" s="634">
        <v>225</v>
      </c>
      <c r="DE32" s="626"/>
      <c r="DF32" s="626"/>
      <c r="DG32" s="626"/>
      <c r="DH32" s="626"/>
      <c r="DI32" s="626"/>
      <c r="DJ32" s="626"/>
      <c r="DK32" s="627"/>
      <c r="DL32" s="634">
        <v>225</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302</v>
      </c>
      <c r="C33" s="623"/>
      <c r="D33" s="623"/>
      <c r="E33" s="623"/>
      <c r="F33" s="623"/>
      <c r="G33" s="623"/>
      <c r="H33" s="623"/>
      <c r="I33" s="623"/>
      <c r="J33" s="623"/>
      <c r="K33" s="623"/>
      <c r="L33" s="623"/>
      <c r="M33" s="623"/>
      <c r="N33" s="623"/>
      <c r="O33" s="623"/>
      <c r="P33" s="623"/>
      <c r="Q33" s="624"/>
      <c r="R33" s="625">
        <v>2039483</v>
      </c>
      <c r="S33" s="626"/>
      <c r="T33" s="626"/>
      <c r="U33" s="626"/>
      <c r="V33" s="626"/>
      <c r="W33" s="626"/>
      <c r="X33" s="626"/>
      <c r="Y33" s="627"/>
      <c r="Z33" s="628">
        <v>18.3</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3903018</v>
      </c>
      <c r="CS33" s="657"/>
      <c r="CT33" s="657"/>
      <c r="CU33" s="657"/>
      <c r="CV33" s="657"/>
      <c r="CW33" s="657"/>
      <c r="CX33" s="657"/>
      <c r="CY33" s="658"/>
      <c r="CZ33" s="659">
        <v>35.5</v>
      </c>
      <c r="DA33" s="660"/>
      <c r="DB33" s="660"/>
      <c r="DC33" s="661"/>
      <c r="DD33" s="634">
        <v>3245817</v>
      </c>
      <c r="DE33" s="657"/>
      <c r="DF33" s="657"/>
      <c r="DG33" s="657"/>
      <c r="DH33" s="657"/>
      <c r="DI33" s="657"/>
      <c r="DJ33" s="657"/>
      <c r="DK33" s="658"/>
      <c r="DL33" s="634">
        <v>2355520</v>
      </c>
      <c r="DM33" s="657"/>
      <c r="DN33" s="657"/>
      <c r="DO33" s="657"/>
      <c r="DP33" s="657"/>
      <c r="DQ33" s="657"/>
      <c r="DR33" s="657"/>
      <c r="DS33" s="657"/>
      <c r="DT33" s="657"/>
      <c r="DU33" s="657"/>
      <c r="DV33" s="658"/>
      <c r="DW33" s="630">
        <v>42.3</v>
      </c>
      <c r="DX33" s="655"/>
      <c r="DY33" s="655"/>
      <c r="DZ33" s="655"/>
      <c r="EA33" s="655"/>
      <c r="EB33" s="655"/>
      <c r="EC33" s="656"/>
    </row>
    <row r="34" spans="2:133" ht="11.25" customHeight="1">
      <c r="B34" s="622" t="s">
        <v>304</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1409695</v>
      </c>
      <c r="CS34" s="626"/>
      <c r="CT34" s="626"/>
      <c r="CU34" s="626"/>
      <c r="CV34" s="626"/>
      <c r="CW34" s="626"/>
      <c r="CX34" s="626"/>
      <c r="CY34" s="627"/>
      <c r="CZ34" s="659">
        <v>12.8</v>
      </c>
      <c r="DA34" s="660"/>
      <c r="DB34" s="660"/>
      <c r="DC34" s="661"/>
      <c r="DD34" s="634">
        <v>1070537</v>
      </c>
      <c r="DE34" s="626"/>
      <c r="DF34" s="626"/>
      <c r="DG34" s="626"/>
      <c r="DH34" s="626"/>
      <c r="DI34" s="626"/>
      <c r="DJ34" s="626"/>
      <c r="DK34" s="627"/>
      <c r="DL34" s="634">
        <v>864669</v>
      </c>
      <c r="DM34" s="626"/>
      <c r="DN34" s="626"/>
      <c r="DO34" s="626"/>
      <c r="DP34" s="626"/>
      <c r="DQ34" s="626"/>
      <c r="DR34" s="626"/>
      <c r="DS34" s="626"/>
      <c r="DT34" s="626"/>
      <c r="DU34" s="626"/>
      <c r="DV34" s="627"/>
      <c r="DW34" s="630">
        <v>15.5</v>
      </c>
      <c r="DX34" s="655"/>
      <c r="DY34" s="655"/>
      <c r="DZ34" s="655"/>
      <c r="EA34" s="655"/>
      <c r="EB34" s="655"/>
      <c r="EC34" s="656"/>
    </row>
    <row r="35" spans="2:133" ht="11.25" customHeight="1">
      <c r="B35" s="622" t="s">
        <v>308</v>
      </c>
      <c r="C35" s="623"/>
      <c r="D35" s="623"/>
      <c r="E35" s="623"/>
      <c r="F35" s="623"/>
      <c r="G35" s="623"/>
      <c r="H35" s="623"/>
      <c r="I35" s="623"/>
      <c r="J35" s="623"/>
      <c r="K35" s="623"/>
      <c r="L35" s="623"/>
      <c r="M35" s="623"/>
      <c r="N35" s="623"/>
      <c r="O35" s="623"/>
      <c r="P35" s="623"/>
      <c r="Q35" s="624"/>
      <c r="R35" s="625">
        <v>323283</v>
      </c>
      <c r="S35" s="626"/>
      <c r="T35" s="626"/>
      <c r="U35" s="626"/>
      <c r="V35" s="626"/>
      <c r="W35" s="626"/>
      <c r="X35" s="626"/>
      <c r="Y35" s="627"/>
      <c r="Z35" s="628">
        <v>2.9</v>
      </c>
      <c r="AA35" s="628"/>
      <c r="AB35" s="628"/>
      <c r="AC35" s="628"/>
      <c r="AD35" s="629" t="s">
        <v>113</v>
      </c>
      <c r="AE35" s="629"/>
      <c r="AF35" s="629"/>
      <c r="AG35" s="629"/>
      <c r="AH35" s="629"/>
      <c r="AI35" s="629"/>
      <c r="AJ35" s="629"/>
      <c r="AK35" s="629"/>
      <c r="AL35" s="630" t="s">
        <v>113</v>
      </c>
      <c r="AM35" s="631"/>
      <c r="AN35" s="631"/>
      <c r="AO35" s="632"/>
      <c r="AP35" s="188"/>
      <c r="AQ35" s="636" t="s">
        <v>309</v>
      </c>
      <c r="AR35" s="637"/>
      <c r="AS35" s="637"/>
      <c r="AT35" s="637"/>
      <c r="AU35" s="637"/>
      <c r="AV35" s="637"/>
      <c r="AW35" s="637"/>
      <c r="AX35" s="637"/>
      <c r="AY35" s="638"/>
      <c r="AZ35" s="614">
        <v>1170033</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-207209</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75873</v>
      </c>
      <c r="CS35" s="657"/>
      <c r="CT35" s="657"/>
      <c r="CU35" s="657"/>
      <c r="CV35" s="657"/>
      <c r="CW35" s="657"/>
      <c r="CX35" s="657"/>
      <c r="CY35" s="658"/>
      <c r="CZ35" s="659">
        <v>0.7</v>
      </c>
      <c r="DA35" s="660"/>
      <c r="DB35" s="660"/>
      <c r="DC35" s="661"/>
      <c r="DD35" s="634">
        <v>59110</v>
      </c>
      <c r="DE35" s="657"/>
      <c r="DF35" s="657"/>
      <c r="DG35" s="657"/>
      <c r="DH35" s="657"/>
      <c r="DI35" s="657"/>
      <c r="DJ35" s="657"/>
      <c r="DK35" s="658"/>
      <c r="DL35" s="634">
        <v>59110</v>
      </c>
      <c r="DM35" s="657"/>
      <c r="DN35" s="657"/>
      <c r="DO35" s="657"/>
      <c r="DP35" s="657"/>
      <c r="DQ35" s="657"/>
      <c r="DR35" s="657"/>
      <c r="DS35" s="657"/>
      <c r="DT35" s="657"/>
      <c r="DU35" s="657"/>
      <c r="DV35" s="658"/>
      <c r="DW35" s="630">
        <v>1.1000000000000001</v>
      </c>
      <c r="DX35" s="655"/>
      <c r="DY35" s="655"/>
      <c r="DZ35" s="655"/>
      <c r="EA35" s="655"/>
      <c r="EB35" s="655"/>
      <c r="EC35" s="656"/>
    </row>
    <row r="36" spans="2:133" ht="11.25" customHeight="1">
      <c r="B36" s="668" t="s">
        <v>312</v>
      </c>
      <c r="C36" s="669"/>
      <c r="D36" s="669"/>
      <c r="E36" s="669"/>
      <c r="F36" s="669"/>
      <c r="G36" s="669"/>
      <c r="H36" s="669"/>
      <c r="I36" s="669"/>
      <c r="J36" s="669"/>
      <c r="K36" s="669"/>
      <c r="L36" s="669"/>
      <c r="M36" s="669"/>
      <c r="N36" s="669"/>
      <c r="O36" s="669"/>
      <c r="P36" s="669"/>
      <c r="Q36" s="670"/>
      <c r="R36" s="697">
        <v>11158445</v>
      </c>
      <c r="S36" s="698"/>
      <c r="T36" s="698"/>
      <c r="U36" s="698"/>
      <c r="V36" s="698"/>
      <c r="W36" s="698"/>
      <c r="X36" s="698"/>
      <c r="Y36" s="699"/>
      <c r="Z36" s="700">
        <v>100</v>
      </c>
      <c r="AA36" s="700"/>
      <c r="AB36" s="700"/>
      <c r="AC36" s="700"/>
      <c r="AD36" s="701">
        <v>5249590</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396635</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-254051</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948846</v>
      </c>
      <c r="CS36" s="626"/>
      <c r="CT36" s="626"/>
      <c r="CU36" s="626"/>
      <c r="CV36" s="626"/>
      <c r="CW36" s="626"/>
      <c r="CX36" s="626"/>
      <c r="CY36" s="627"/>
      <c r="CZ36" s="659">
        <v>8.6</v>
      </c>
      <c r="DA36" s="660"/>
      <c r="DB36" s="660"/>
      <c r="DC36" s="661"/>
      <c r="DD36" s="634">
        <v>886037</v>
      </c>
      <c r="DE36" s="626"/>
      <c r="DF36" s="626"/>
      <c r="DG36" s="626"/>
      <c r="DH36" s="626"/>
      <c r="DI36" s="626"/>
      <c r="DJ36" s="626"/>
      <c r="DK36" s="627"/>
      <c r="DL36" s="634">
        <v>574134</v>
      </c>
      <c r="DM36" s="626"/>
      <c r="DN36" s="626"/>
      <c r="DO36" s="626"/>
      <c r="DP36" s="626"/>
      <c r="DQ36" s="626"/>
      <c r="DR36" s="626"/>
      <c r="DS36" s="626"/>
      <c r="DT36" s="626"/>
      <c r="DU36" s="626"/>
      <c r="DV36" s="627"/>
      <c r="DW36" s="630">
        <v>10.3</v>
      </c>
      <c r="DX36" s="655"/>
      <c r="DY36" s="655"/>
      <c r="DZ36" s="655"/>
      <c r="EA36" s="655"/>
      <c r="EB36" s="655"/>
      <c r="EC36" s="656"/>
    </row>
    <row r="37" spans="2:133" ht="11.25" customHeight="1">
      <c r="AQ37" s="704" t="s">
        <v>316</v>
      </c>
      <c r="AR37" s="705"/>
      <c r="AS37" s="705"/>
      <c r="AT37" s="705"/>
      <c r="AU37" s="705"/>
      <c r="AV37" s="705"/>
      <c r="AW37" s="705"/>
      <c r="AX37" s="705"/>
      <c r="AY37" s="706"/>
      <c r="AZ37" s="625">
        <v>10371</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3347</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427672</v>
      </c>
      <c r="CS37" s="657"/>
      <c r="CT37" s="657"/>
      <c r="CU37" s="657"/>
      <c r="CV37" s="657"/>
      <c r="CW37" s="657"/>
      <c r="CX37" s="657"/>
      <c r="CY37" s="658"/>
      <c r="CZ37" s="659">
        <v>3.9</v>
      </c>
      <c r="DA37" s="660"/>
      <c r="DB37" s="660"/>
      <c r="DC37" s="661"/>
      <c r="DD37" s="634">
        <v>427672</v>
      </c>
      <c r="DE37" s="657"/>
      <c r="DF37" s="657"/>
      <c r="DG37" s="657"/>
      <c r="DH37" s="657"/>
      <c r="DI37" s="657"/>
      <c r="DJ37" s="657"/>
      <c r="DK37" s="658"/>
      <c r="DL37" s="634">
        <v>427672</v>
      </c>
      <c r="DM37" s="657"/>
      <c r="DN37" s="657"/>
      <c r="DO37" s="657"/>
      <c r="DP37" s="657"/>
      <c r="DQ37" s="657"/>
      <c r="DR37" s="657"/>
      <c r="DS37" s="657"/>
      <c r="DT37" s="657"/>
      <c r="DU37" s="657"/>
      <c r="DV37" s="658"/>
      <c r="DW37" s="630">
        <v>7.7</v>
      </c>
      <c r="DX37" s="655"/>
      <c r="DY37" s="655"/>
      <c r="DZ37" s="655"/>
      <c r="EA37" s="655"/>
      <c r="EB37" s="655"/>
      <c r="EC37" s="656"/>
    </row>
    <row r="38" spans="2:133" ht="11.25" customHeight="1">
      <c r="AQ38" s="704" t="s">
        <v>319</v>
      </c>
      <c r="AR38" s="705"/>
      <c r="AS38" s="705"/>
      <c r="AT38" s="705"/>
      <c r="AU38" s="705"/>
      <c r="AV38" s="705"/>
      <c r="AW38" s="705"/>
      <c r="AX38" s="705"/>
      <c r="AY38" s="706"/>
      <c r="AZ38" s="625" t="s">
        <v>320</v>
      </c>
      <c r="BA38" s="626"/>
      <c r="BB38" s="626"/>
      <c r="BC38" s="626"/>
      <c r="BD38" s="657"/>
      <c r="BE38" s="657"/>
      <c r="BF38" s="682"/>
      <c r="BG38" s="639" t="s">
        <v>321</v>
      </c>
      <c r="BH38" s="640"/>
      <c r="BI38" s="640"/>
      <c r="BJ38" s="640"/>
      <c r="BK38" s="640"/>
      <c r="BL38" s="640"/>
      <c r="BM38" s="640"/>
      <c r="BN38" s="640"/>
      <c r="BO38" s="640"/>
      <c r="BP38" s="640"/>
      <c r="BQ38" s="640"/>
      <c r="BR38" s="640"/>
      <c r="BS38" s="640"/>
      <c r="BT38" s="640"/>
      <c r="BU38" s="641"/>
      <c r="BV38" s="625">
        <v>5495</v>
      </c>
      <c r="BW38" s="626"/>
      <c r="BX38" s="626"/>
      <c r="BY38" s="626"/>
      <c r="BZ38" s="626"/>
      <c r="CA38" s="626"/>
      <c r="CB38" s="635"/>
      <c r="CD38" s="639" t="s">
        <v>322</v>
      </c>
      <c r="CE38" s="640"/>
      <c r="CF38" s="640"/>
      <c r="CG38" s="640"/>
      <c r="CH38" s="640"/>
      <c r="CI38" s="640"/>
      <c r="CJ38" s="640"/>
      <c r="CK38" s="640"/>
      <c r="CL38" s="640"/>
      <c r="CM38" s="640"/>
      <c r="CN38" s="640"/>
      <c r="CO38" s="640"/>
      <c r="CP38" s="640"/>
      <c r="CQ38" s="641"/>
      <c r="CR38" s="625">
        <v>1159662</v>
      </c>
      <c r="CS38" s="626"/>
      <c r="CT38" s="626"/>
      <c r="CU38" s="626"/>
      <c r="CV38" s="626"/>
      <c r="CW38" s="626"/>
      <c r="CX38" s="626"/>
      <c r="CY38" s="627"/>
      <c r="CZ38" s="659">
        <v>10.6</v>
      </c>
      <c r="DA38" s="660"/>
      <c r="DB38" s="660"/>
      <c r="DC38" s="661"/>
      <c r="DD38" s="634">
        <v>1006627</v>
      </c>
      <c r="DE38" s="626"/>
      <c r="DF38" s="626"/>
      <c r="DG38" s="626"/>
      <c r="DH38" s="626"/>
      <c r="DI38" s="626"/>
      <c r="DJ38" s="626"/>
      <c r="DK38" s="627"/>
      <c r="DL38" s="634">
        <v>857607</v>
      </c>
      <c r="DM38" s="626"/>
      <c r="DN38" s="626"/>
      <c r="DO38" s="626"/>
      <c r="DP38" s="626"/>
      <c r="DQ38" s="626"/>
      <c r="DR38" s="626"/>
      <c r="DS38" s="626"/>
      <c r="DT38" s="626"/>
      <c r="DU38" s="626"/>
      <c r="DV38" s="627"/>
      <c r="DW38" s="630">
        <v>15.4</v>
      </c>
      <c r="DX38" s="655"/>
      <c r="DY38" s="655"/>
      <c r="DZ38" s="655"/>
      <c r="EA38" s="655"/>
      <c r="EB38" s="655"/>
      <c r="EC38" s="656"/>
    </row>
    <row r="39" spans="2:133" ht="11.25" customHeight="1">
      <c r="AQ39" s="704" t="s">
        <v>323</v>
      </c>
      <c r="AR39" s="705"/>
      <c r="AS39" s="705"/>
      <c r="AT39" s="705"/>
      <c r="AU39" s="705"/>
      <c r="AV39" s="705"/>
      <c r="AW39" s="705"/>
      <c r="AX39" s="705"/>
      <c r="AY39" s="706"/>
      <c r="AZ39" s="625" t="s">
        <v>320</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110</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226642</v>
      </c>
      <c r="CS39" s="657"/>
      <c r="CT39" s="657"/>
      <c r="CU39" s="657"/>
      <c r="CV39" s="657"/>
      <c r="CW39" s="657"/>
      <c r="CX39" s="657"/>
      <c r="CY39" s="658"/>
      <c r="CZ39" s="659">
        <v>2.1</v>
      </c>
      <c r="DA39" s="660"/>
      <c r="DB39" s="660"/>
      <c r="DC39" s="661"/>
      <c r="DD39" s="634">
        <v>223506</v>
      </c>
      <c r="DE39" s="657"/>
      <c r="DF39" s="657"/>
      <c r="DG39" s="657"/>
      <c r="DH39" s="657"/>
      <c r="DI39" s="657"/>
      <c r="DJ39" s="657"/>
      <c r="DK39" s="658"/>
      <c r="DL39" s="634" t="s">
        <v>320</v>
      </c>
      <c r="DM39" s="657"/>
      <c r="DN39" s="657"/>
      <c r="DO39" s="657"/>
      <c r="DP39" s="657"/>
      <c r="DQ39" s="657"/>
      <c r="DR39" s="657"/>
      <c r="DS39" s="657"/>
      <c r="DT39" s="657"/>
      <c r="DU39" s="657"/>
      <c r="DV39" s="658"/>
      <c r="DW39" s="630" t="s">
        <v>320</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225183</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115</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82300</v>
      </c>
      <c r="CS40" s="626"/>
      <c r="CT40" s="626"/>
      <c r="CU40" s="626"/>
      <c r="CV40" s="626"/>
      <c r="CW40" s="626"/>
      <c r="CX40" s="626"/>
      <c r="CY40" s="627"/>
      <c r="CZ40" s="659">
        <v>0.7</v>
      </c>
      <c r="DA40" s="660"/>
      <c r="DB40" s="660"/>
      <c r="DC40" s="661"/>
      <c r="DD40" s="634" t="s">
        <v>320</v>
      </c>
      <c r="DE40" s="626"/>
      <c r="DF40" s="626"/>
      <c r="DG40" s="626"/>
      <c r="DH40" s="626"/>
      <c r="DI40" s="626"/>
      <c r="DJ40" s="626"/>
      <c r="DK40" s="627"/>
      <c r="DL40" s="634" t="s">
        <v>320</v>
      </c>
      <c r="DM40" s="626"/>
      <c r="DN40" s="626"/>
      <c r="DO40" s="626"/>
      <c r="DP40" s="626"/>
      <c r="DQ40" s="626"/>
      <c r="DR40" s="626"/>
      <c r="DS40" s="626"/>
      <c r="DT40" s="626"/>
      <c r="DU40" s="626"/>
      <c r="DV40" s="627"/>
      <c r="DW40" s="630" t="s">
        <v>320</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537844</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367</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2477679</v>
      </c>
      <c r="CS42" s="626"/>
      <c r="CT42" s="626"/>
      <c r="CU42" s="626"/>
      <c r="CV42" s="626"/>
      <c r="CW42" s="626"/>
      <c r="CX42" s="626"/>
      <c r="CY42" s="627"/>
      <c r="CZ42" s="659">
        <v>22.5</v>
      </c>
      <c r="DA42" s="708"/>
      <c r="DB42" s="708"/>
      <c r="DC42" s="709"/>
      <c r="DD42" s="634">
        <v>242447</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287</v>
      </c>
      <c r="CS43" s="657"/>
      <c r="CT43" s="657"/>
      <c r="CU43" s="657"/>
      <c r="CV43" s="657"/>
      <c r="CW43" s="657"/>
      <c r="CX43" s="657"/>
      <c r="CY43" s="658"/>
      <c r="CZ43" s="659">
        <v>0</v>
      </c>
      <c r="DA43" s="660"/>
      <c r="DB43" s="660"/>
      <c r="DC43" s="661"/>
      <c r="DD43" s="634">
        <v>29</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338</v>
      </c>
      <c r="CD44" s="731" t="s">
        <v>290</v>
      </c>
      <c r="CE44" s="732"/>
      <c r="CF44" s="622" t="s">
        <v>339</v>
      </c>
      <c r="CG44" s="623"/>
      <c r="CH44" s="623"/>
      <c r="CI44" s="623"/>
      <c r="CJ44" s="623"/>
      <c r="CK44" s="623"/>
      <c r="CL44" s="623"/>
      <c r="CM44" s="623"/>
      <c r="CN44" s="623"/>
      <c r="CO44" s="623"/>
      <c r="CP44" s="623"/>
      <c r="CQ44" s="624"/>
      <c r="CR44" s="625">
        <v>2477679</v>
      </c>
      <c r="CS44" s="626"/>
      <c r="CT44" s="626"/>
      <c r="CU44" s="626"/>
      <c r="CV44" s="626"/>
      <c r="CW44" s="626"/>
      <c r="CX44" s="626"/>
      <c r="CY44" s="627"/>
      <c r="CZ44" s="659">
        <v>22.5</v>
      </c>
      <c r="DA44" s="708"/>
      <c r="DB44" s="708"/>
      <c r="DC44" s="709"/>
      <c r="DD44" s="634">
        <v>242447</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340</v>
      </c>
      <c r="CG45" s="623"/>
      <c r="CH45" s="623"/>
      <c r="CI45" s="623"/>
      <c r="CJ45" s="623"/>
      <c r="CK45" s="623"/>
      <c r="CL45" s="623"/>
      <c r="CM45" s="623"/>
      <c r="CN45" s="623"/>
      <c r="CO45" s="623"/>
      <c r="CP45" s="623"/>
      <c r="CQ45" s="624"/>
      <c r="CR45" s="625">
        <v>1102371</v>
      </c>
      <c r="CS45" s="657"/>
      <c r="CT45" s="657"/>
      <c r="CU45" s="657"/>
      <c r="CV45" s="657"/>
      <c r="CW45" s="657"/>
      <c r="CX45" s="657"/>
      <c r="CY45" s="658"/>
      <c r="CZ45" s="659">
        <v>10</v>
      </c>
      <c r="DA45" s="660"/>
      <c r="DB45" s="660"/>
      <c r="DC45" s="661"/>
      <c r="DD45" s="634">
        <v>31409</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341</v>
      </c>
      <c r="CG46" s="623"/>
      <c r="CH46" s="623"/>
      <c r="CI46" s="623"/>
      <c r="CJ46" s="623"/>
      <c r="CK46" s="623"/>
      <c r="CL46" s="623"/>
      <c r="CM46" s="623"/>
      <c r="CN46" s="623"/>
      <c r="CO46" s="623"/>
      <c r="CP46" s="623"/>
      <c r="CQ46" s="624"/>
      <c r="CR46" s="625">
        <v>1368035</v>
      </c>
      <c r="CS46" s="626"/>
      <c r="CT46" s="626"/>
      <c r="CU46" s="626"/>
      <c r="CV46" s="626"/>
      <c r="CW46" s="626"/>
      <c r="CX46" s="626"/>
      <c r="CY46" s="627"/>
      <c r="CZ46" s="659">
        <v>12.4</v>
      </c>
      <c r="DA46" s="708"/>
      <c r="DB46" s="708"/>
      <c r="DC46" s="709"/>
      <c r="DD46" s="634">
        <v>210819</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342</v>
      </c>
      <c r="CG47" s="623"/>
      <c r="CH47" s="623"/>
      <c r="CI47" s="623"/>
      <c r="CJ47" s="623"/>
      <c r="CK47" s="623"/>
      <c r="CL47" s="623"/>
      <c r="CM47" s="623"/>
      <c r="CN47" s="623"/>
      <c r="CO47" s="623"/>
      <c r="CP47" s="623"/>
      <c r="CQ47" s="624"/>
      <c r="CR47" s="625" t="s">
        <v>113</v>
      </c>
      <c r="CS47" s="657"/>
      <c r="CT47" s="657"/>
      <c r="CU47" s="657"/>
      <c r="CV47" s="657"/>
      <c r="CW47" s="657"/>
      <c r="CX47" s="657"/>
      <c r="CY47" s="658"/>
      <c r="CZ47" s="659" t="s">
        <v>113</v>
      </c>
      <c r="DA47" s="660"/>
      <c r="DB47" s="660"/>
      <c r="DC47" s="661"/>
      <c r="DD47" s="634" t="s">
        <v>113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343</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344</v>
      </c>
      <c r="CE49" s="669"/>
      <c r="CF49" s="669"/>
      <c r="CG49" s="669"/>
      <c r="CH49" s="669"/>
      <c r="CI49" s="669"/>
      <c r="CJ49" s="669"/>
      <c r="CK49" s="669"/>
      <c r="CL49" s="669"/>
      <c r="CM49" s="669"/>
      <c r="CN49" s="669"/>
      <c r="CO49" s="669"/>
      <c r="CP49" s="669"/>
      <c r="CQ49" s="670"/>
      <c r="CR49" s="697">
        <v>10991931</v>
      </c>
      <c r="CS49" s="693"/>
      <c r="CT49" s="693"/>
      <c r="CU49" s="693"/>
      <c r="CV49" s="693"/>
      <c r="CW49" s="693"/>
      <c r="CX49" s="693"/>
      <c r="CY49" s="720"/>
      <c r="CZ49" s="721">
        <v>100</v>
      </c>
      <c r="DA49" s="722"/>
      <c r="DB49" s="722"/>
      <c r="DC49" s="723"/>
      <c r="DD49" s="724">
        <v>6505077</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367</v>
      </c>
      <c r="C7" s="752"/>
      <c r="D7" s="752"/>
      <c r="E7" s="752"/>
      <c r="F7" s="752"/>
      <c r="G7" s="752"/>
      <c r="H7" s="752"/>
      <c r="I7" s="752"/>
      <c r="J7" s="752"/>
      <c r="K7" s="752"/>
      <c r="L7" s="752"/>
      <c r="M7" s="752"/>
      <c r="N7" s="752"/>
      <c r="O7" s="752"/>
      <c r="P7" s="753"/>
      <c r="Q7" s="754">
        <v>11159</v>
      </c>
      <c r="R7" s="755"/>
      <c r="S7" s="755"/>
      <c r="T7" s="755"/>
      <c r="U7" s="755"/>
      <c r="V7" s="755">
        <v>10992</v>
      </c>
      <c r="W7" s="755"/>
      <c r="X7" s="755"/>
      <c r="Y7" s="755"/>
      <c r="Z7" s="755"/>
      <c r="AA7" s="755">
        <v>166</v>
      </c>
      <c r="AB7" s="755"/>
      <c r="AC7" s="755"/>
      <c r="AD7" s="755"/>
      <c r="AE7" s="756"/>
      <c r="AF7" s="757">
        <v>120</v>
      </c>
      <c r="AG7" s="758"/>
      <c r="AH7" s="758"/>
      <c r="AI7" s="758"/>
      <c r="AJ7" s="759"/>
      <c r="AK7" s="794">
        <v>496</v>
      </c>
      <c r="AL7" s="795"/>
      <c r="AM7" s="795"/>
      <c r="AN7" s="795"/>
      <c r="AO7" s="795"/>
      <c r="AP7" s="795">
        <v>11223</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548</v>
      </c>
      <c r="BT7" s="799"/>
      <c r="BU7" s="799"/>
      <c r="BV7" s="799"/>
      <c r="BW7" s="799"/>
      <c r="BX7" s="799"/>
      <c r="BY7" s="799"/>
      <c r="BZ7" s="799"/>
      <c r="CA7" s="799"/>
      <c r="CB7" s="799"/>
      <c r="CC7" s="799"/>
      <c r="CD7" s="799"/>
      <c r="CE7" s="799"/>
      <c r="CF7" s="799"/>
      <c r="CG7" s="800"/>
      <c r="CH7" s="791">
        <v>0</v>
      </c>
      <c r="CI7" s="792"/>
      <c r="CJ7" s="792"/>
      <c r="CK7" s="792"/>
      <c r="CL7" s="793"/>
      <c r="CM7" s="791">
        <v>164</v>
      </c>
      <c r="CN7" s="792"/>
      <c r="CO7" s="792"/>
      <c r="CP7" s="792"/>
      <c r="CQ7" s="793"/>
      <c r="CR7" s="791">
        <v>3</v>
      </c>
      <c r="CS7" s="792"/>
      <c r="CT7" s="792"/>
      <c r="CU7" s="792"/>
      <c r="CV7" s="793"/>
      <c r="CW7" s="791" t="s">
        <v>479</v>
      </c>
      <c r="CX7" s="792"/>
      <c r="CY7" s="792"/>
      <c r="CZ7" s="792"/>
      <c r="DA7" s="793"/>
      <c r="DB7" s="791" t="s">
        <v>479</v>
      </c>
      <c r="DC7" s="792"/>
      <c r="DD7" s="792"/>
      <c r="DE7" s="792"/>
      <c r="DF7" s="793"/>
      <c r="DG7" s="791">
        <v>779</v>
      </c>
      <c r="DH7" s="792"/>
      <c r="DI7" s="792"/>
      <c r="DJ7" s="792"/>
      <c r="DK7" s="793"/>
      <c r="DL7" s="791" t="s">
        <v>479</v>
      </c>
      <c r="DM7" s="792"/>
      <c r="DN7" s="792"/>
      <c r="DO7" s="792"/>
      <c r="DP7" s="793"/>
      <c r="DQ7" s="791" t="s">
        <v>479</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369</v>
      </c>
      <c r="B23" s="810" t="s">
        <v>370</v>
      </c>
      <c r="C23" s="811"/>
      <c r="D23" s="811"/>
      <c r="E23" s="811"/>
      <c r="F23" s="811"/>
      <c r="G23" s="811"/>
      <c r="H23" s="811"/>
      <c r="I23" s="811"/>
      <c r="J23" s="811"/>
      <c r="K23" s="811"/>
      <c r="L23" s="811"/>
      <c r="M23" s="811"/>
      <c r="N23" s="811"/>
      <c r="O23" s="811"/>
      <c r="P23" s="812"/>
      <c r="Q23" s="813">
        <v>11158</v>
      </c>
      <c r="R23" s="814"/>
      <c r="S23" s="814"/>
      <c r="T23" s="814"/>
      <c r="U23" s="814"/>
      <c r="V23" s="814">
        <v>10992</v>
      </c>
      <c r="W23" s="814"/>
      <c r="X23" s="814"/>
      <c r="Y23" s="814"/>
      <c r="Z23" s="814"/>
      <c r="AA23" s="814">
        <v>166</v>
      </c>
      <c r="AB23" s="814"/>
      <c r="AC23" s="814"/>
      <c r="AD23" s="814"/>
      <c r="AE23" s="815"/>
      <c r="AF23" s="816">
        <v>120</v>
      </c>
      <c r="AG23" s="814"/>
      <c r="AH23" s="814"/>
      <c r="AI23" s="814"/>
      <c r="AJ23" s="817"/>
      <c r="AK23" s="818"/>
      <c r="AL23" s="819"/>
      <c r="AM23" s="819"/>
      <c r="AN23" s="819"/>
      <c r="AO23" s="819"/>
      <c r="AP23" s="814">
        <v>11223</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350</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381</v>
      </c>
      <c r="C28" s="752"/>
      <c r="D28" s="752"/>
      <c r="E28" s="752"/>
      <c r="F28" s="752"/>
      <c r="G28" s="752"/>
      <c r="H28" s="752"/>
      <c r="I28" s="752"/>
      <c r="J28" s="752"/>
      <c r="K28" s="752"/>
      <c r="L28" s="752"/>
      <c r="M28" s="752"/>
      <c r="N28" s="752"/>
      <c r="O28" s="752"/>
      <c r="P28" s="753"/>
      <c r="Q28" s="842">
        <v>3207</v>
      </c>
      <c r="R28" s="843"/>
      <c r="S28" s="843"/>
      <c r="T28" s="843"/>
      <c r="U28" s="843"/>
      <c r="V28" s="843">
        <v>3414</v>
      </c>
      <c r="W28" s="843"/>
      <c r="X28" s="843"/>
      <c r="Y28" s="843"/>
      <c r="Z28" s="843"/>
      <c r="AA28" s="843">
        <v>-207</v>
      </c>
      <c r="AB28" s="843"/>
      <c r="AC28" s="843"/>
      <c r="AD28" s="843"/>
      <c r="AE28" s="844"/>
      <c r="AF28" s="845">
        <v>-207</v>
      </c>
      <c r="AG28" s="843"/>
      <c r="AH28" s="843"/>
      <c r="AI28" s="843"/>
      <c r="AJ28" s="846"/>
      <c r="AK28" s="847">
        <v>225</v>
      </c>
      <c r="AL28" s="838"/>
      <c r="AM28" s="838"/>
      <c r="AN28" s="838"/>
      <c r="AO28" s="838"/>
      <c r="AP28" s="838" t="s">
        <v>479</v>
      </c>
      <c r="AQ28" s="838"/>
      <c r="AR28" s="838"/>
      <c r="AS28" s="838"/>
      <c r="AT28" s="838"/>
      <c r="AU28" s="838" t="s">
        <v>479</v>
      </c>
      <c r="AV28" s="838"/>
      <c r="AW28" s="838"/>
      <c r="AX28" s="838"/>
      <c r="AY28" s="838"/>
      <c r="AZ28" s="839" t="s">
        <v>479</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382</v>
      </c>
      <c r="C29" s="776"/>
      <c r="D29" s="776"/>
      <c r="E29" s="776"/>
      <c r="F29" s="776"/>
      <c r="G29" s="776"/>
      <c r="H29" s="776"/>
      <c r="I29" s="776"/>
      <c r="J29" s="776"/>
      <c r="K29" s="776"/>
      <c r="L29" s="776"/>
      <c r="M29" s="776"/>
      <c r="N29" s="776"/>
      <c r="O29" s="776"/>
      <c r="P29" s="777"/>
      <c r="Q29" s="778">
        <v>248</v>
      </c>
      <c r="R29" s="779"/>
      <c r="S29" s="779"/>
      <c r="T29" s="779"/>
      <c r="U29" s="779"/>
      <c r="V29" s="779">
        <v>248</v>
      </c>
      <c r="W29" s="779"/>
      <c r="X29" s="779"/>
      <c r="Y29" s="779"/>
      <c r="Z29" s="779"/>
      <c r="AA29" s="779">
        <v>0</v>
      </c>
      <c r="AB29" s="779"/>
      <c r="AC29" s="779"/>
      <c r="AD29" s="779"/>
      <c r="AE29" s="780"/>
      <c r="AF29" s="781">
        <v>0</v>
      </c>
      <c r="AG29" s="782"/>
      <c r="AH29" s="782"/>
      <c r="AI29" s="782"/>
      <c r="AJ29" s="783"/>
      <c r="AK29" s="850">
        <v>68</v>
      </c>
      <c r="AL29" s="851"/>
      <c r="AM29" s="851"/>
      <c r="AN29" s="851"/>
      <c r="AO29" s="851"/>
      <c r="AP29" s="851" t="s">
        <v>479</v>
      </c>
      <c r="AQ29" s="851"/>
      <c r="AR29" s="851"/>
      <c r="AS29" s="851"/>
      <c r="AT29" s="851"/>
      <c r="AU29" s="851" t="s">
        <v>479</v>
      </c>
      <c r="AV29" s="851"/>
      <c r="AW29" s="851"/>
      <c r="AX29" s="851"/>
      <c r="AY29" s="851"/>
      <c r="AZ29" s="852" t="s">
        <v>479</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383</v>
      </c>
      <c r="C30" s="776"/>
      <c r="D30" s="776"/>
      <c r="E30" s="776"/>
      <c r="F30" s="776"/>
      <c r="G30" s="776"/>
      <c r="H30" s="776"/>
      <c r="I30" s="776"/>
      <c r="J30" s="776"/>
      <c r="K30" s="776"/>
      <c r="L30" s="776"/>
      <c r="M30" s="776"/>
      <c r="N30" s="776"/>
      <c r="O30" s="776"/>
      <c r="P30" s="777"/>
      <c r="Q30" s="778">
        <v>1798</v>
      </c>
      <c r="R30" s="779"/>
      <c r="S30" s="779"/>
      <c r="T30" s="779"/>
      <c r="U30" s="779"/>
      <c r="V30" s="779">
        <v>1796</v>
      </c>
      <c r="W30" s="779"/>
      <c r="X30" s="779"/>
      <c r="Y30" s="779"/>
      <c r="Z30" s="779"/>
      <c r="AA30" s="779">
        <v>2</v>
      </c>
      <c r="AB30" s="779"/>
      <c r="AC30" s="779"/>
      <c r="AD30" s="779"/>
      <c r="AE30" s="780"/>
      <c r="AF30" s="781">
        <v>2</v>
      </c>
      <c r="AG30" s="782"/>
      <c r="AH30" s="782"/>
      <c r="AI30" s="782"/>
      <c r="AJ30" s="783"/>
      <c r="AK30" s="850">
        <v>246</v>
      </c>
      <c r="AL30" s="851"/>
      <c r="AM30" s="851"/>
      <c r="AN30" s="851"/>
      <c r="AO30" s="851"/>
      <c r="AP30" s="851" t="s">
        <v>479</v>
      </c>
      <c r="AQ30" s="851"/>
      <c r="AR30" s="851"/>
      <c r="AS30" s="851"/>
      <c r="AT30" s="851"/>
      <c r="AU30" s="851" t="s">
        <v>479</v>
      </c>
      <c r="AV30" s="851"/>
      <c r="AW30" s="851"/>
      <c r="AX30" s="851"/>
      <c r="AY30" s="851"/>
      <c r="AZ30" s="852" t="s">
        <v>479</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384</v>
      </c>
      <c r="C31" s="776"/>
      <c r="D31" s="776"/>
      <c r="E31" s="776"/>
      <c r="F31" s="776"/>
      <c r="G31" s="776"/>
      <c r="H31" s="776"/>
      <c r="I31" s="776"/>
      <c r="J31" s="776"/>
      <c r="K31" s="776"/>
      <c r="L31" s="776"/>
      <c r="M31" s="776"/>
      <c r="N31" s="776"/>
      <c r="O31" s="776"/>
      <c r="P31" s="777"/>
      <c r="Q31" s="778">
        <v>535</v>
      </c>
      <c r="R31" s="779"/>
      <c r="S31" s="779"/>
      <c r="T31" s="779"/>
      <c r="U31" s="779"/>
      <c r="V31" s="779">
        <v>516</v>
      </c>
      <c r="W31" s="779"/>
      <c r="X31" s="779"/>
      <c r="Y31" s="779"/>
      <c r="Z31" s="779"/>
      <c r="AA31" s="779">
        <v>19</v>
      </c>
      <c r="AB31" s="779"/>
      <c r="AC31" s="779"/>
      <c r="AD31" s="779"/>
      <c r="AE31" s="780"/>
      <c r="AF31" s="781">
        <v>474</v>
      </c>
      <c r="AG31" s="782"/>
      <c r="AH31" s="782"/>
      <c r="AI31" s="782"/>
      <c r="AJ31" s="783"/>
      <c r="AK31" s="850">
        <v>3</v>
      </c>
      <c r="AL31" s="851"/>
      <c r="AM31" s="851"/>
      <c r="AN31" s="851"/>
      <c r="AO31" s="851"/>
      <c r="AP31" s="851">
        <v>992</v>
      </c>
      <c r="AQ31" s="851"/>
      <c r="AR31" s="851"/>
      <c r="AS31" s="851"/>
      <c r="AT31" s="851"/>
      <c r="AU31" s="851">
        <v>0</v>
      </c>
      <c r="AV31" s="851"/>
      <c r="AW31" s="851"/>
      <c r="AX31" s="851"/>
      <c r="AY31" s="851"/>
      <c r="AZ31" s="852" t="s">
        <v>479</v>
      </c>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386</v>
      </c>
      <c r="C32" s="776"/>
      <c r="D32" s="776"/>
      <c r="E32" s="776"/>
      <c r="F32" s="776"/>
      <c r="G32" s="776"/>
      <c r="H32" s="776"/>
      <c r="I32" s="776"/>
      <c r="J32" s="776"/>
      <c r="K32" s="776"/>
      <c r="L32" s="776"/>
      <c r="M32" s="776"/>
      <c r="N32" s="776"/>
      <c r="O32" s="776"/>
      <c r="P32" s="777"/>
      <c r="Q32" s="778">
        <v>1569</v>
      </c>
      <c r="R32" s="779"/>
      <c r="S32" s="779"/>
      <c r="T32" s="779"/>
      <c r="U32" s="779"/>
      <c r="V32" s="779">
        <v>1569</v>
      </c>
      <c r="W32" s="779"/>
      <c r="X32" s="779"/>
      <c r="Y32" s="779"/>
      <c r="Z32" s="779"/>
      <c r="AA32" s="779">
        <v>0</v>
      </c>
      <c r="AB32" s="779"/>
      <c r="AC32" s="779"/>
      <c r="AD32" s="779"/>
      <c r="AE32" s="780"/>
      <c r="AF32" s="781" t="s">
        <v>113</v>
      </c>
      <c r="AG32" s="782"/>
      <c r="AH32" s="782"/>
      <c r="AI32" s="782"/>
      <c r="AJ32" s="783"/>
      <c r="AK32" s="850">
        <v>397</v>
      </c>
      <c r="AL32" s="851"/>
      <c r="AM32" s="851"/>
      <c r="AN32" s="851"/>
      <c r="AO32" s="851"/>
      <c r="AP32" s="851">
        <v>8902</v>
      </c>
      <c r="AQ32" s="851"/>
      <c r="AR32" s="851"/>
      <c r="AS32" s="851"/>
      <c r="AT32" s="851"/>
      <c r="AU32" s="851">
        <v>4540</v>
      </c>
      <c r="AV32" s="851"/>
      <c r="AW32" s="851"/>
      <c r="AX32" s="851"/>
      <c r="AY32" s="851"/>
      <c r="AZ32" s="852" t="s">
        <v>479</v>
      </c>
      <c r="BA32" s="852"/>
      <c r="BB32" s="852"/>
      <c r="BC32" s="852"/>
      <c r="BD32" s="852"/>
      <c r="BE32" s="848" t="s">
        <v>387</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388</v>
      </c>
      <c r="C33" s="776"/>
      <c r="D33" s="776"/>
      <c r="E33" s="776"/>
      <c r="F33" s="776"/>
      <c r="G33" s="776"/>
      <c r="H33" s="776"/>
      <c r="I33" s="776"/>
      <c r="J33" s="776"/>
      <c r="K33" s="776"/>
      <c r="L33" s="776"/>
      <c r="M33" s="776"/>
      <c r="N33" s="776"/>
      <c r="O33" s="776"/>
      <c r="P33" s="777"/>
      <c r="Q33" s="778">
        <v>49</v>
      </c>
      <c r="R33" s="779"/>
      <c r="S33" s="779"/>
      <c r="T33" s="779"/>
      <c r="U33" s="779"/>
      <c r="V33" s="779">
        <v>49</v>
      </c>
      <c r="W33" s="779"/>
      <c r="X33" s="779"/>
      <c r="Y33" s="779"/>
      <c r="Z33" s="779"/>
      <c r="AA33" s="779">
        <v>0</v>
      </c>
      <c r="AB33" s="779"/>
      <c r="AC33" s="779"/>
      <c r="AD33" s="779"/>
      <c r="AE33" s="780"/>
      <c r="AF33" s="781">
        <v>0</v>
      </c>
      <c r="AG33" s="782"/>
      <c r="AH33" s="782"/>
      <c r="AI33" s="782"/>
      <c r="AJ33" s="783"/>
      <c r="AK33" s="850">
        <v>0</v>
      </c>
      <c r="AL33" s="851"/>
      <c r="AM33" s="851"/>
      <c r="AN33" s="851"/>
      <c r="AO33" s="851"/>
      <c r="AP33" s="851">
        <v>60</v>
      </c>
      <c r="AQ33" s="851"/>
      <c r="AR33" s="851"/>
      <c r="AS33" s="851"/>
      <c r="AT33" s="851"/>
      <c r="AU33" s="851">
        <v>0</v>
      </c>
      <c r="AV33" s="851"/>
      <c r="AW33" s="851"/>
      <c r="AX33" s="851"/>
      <c r="AY33" s="851"/>
      <c r="AZ33" s="852" t="s">
        <v>479</v>
      </c>
      <c r="BA33" s="852"/>
      <c r="BB33" s="852"/>
      <c r="BC33" s="852"/>
      <c r="BD33" s="852"/>
      <c r="BE33" s="848" t="s">
        <v>387</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389</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369</v>
      </c>
      <c r="B63" s="810" t="s">
        <v>390</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269</v>
      </c>
      <c r="AG63" s="862"/>
      <c r="AH63" s="862"/>
      <c r="AI63" s="862"/>
      <c r="AJ63" s="863"/>
      <c r="AK63" s="864"/>
      <c r="AL63" s="859"/>
      <c r="AM63" s="859"/>
      <c r="AN63" s="859"/>
      <c r="AO63" s="859"/>
      <c r="AP63" s="862">
        <v>9954</v>
      </c>
      <c r="AQ63" s="862"/>
      <c r="AR63" s="862"/>
      <c r="AS63" s="862"/>
      <c r="AT63" s="862"/>
      <c r="AU63" s="862">
        <v>4540</v>
      </c>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392</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393</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91" t="s">
        <v>541</v>
      </c>
      <c r="C68" s="892"/>
      <c r="D68" s="892"/>
      <c r="E68" s="892"/>
      <c r="F68" s="892"/>
      <c r="G68" s="892"/>
      <c r="H68" s="892"/>
      <c r="I68" s="892"/>
      <c r="J68" s="892"/>
      <c r="K68" s="892"/>
      <c r="L68" s="892"/>
      <c r="M68" s="892"/>
      <c r="N68" s="892"/>
      <c r="O68" s="892"/>
      <c r="P68" s="893"/>
      <c r="Q68" s="894">
        <v>2091</v>
      </c>
      <c r="R68" s="887"/>
      <c r="S68" s="887"/>
      <c r="T68" s="887"/>
      <c r="U68" s="888"/>
      <c r="V68" s="886">
        <v>2058</v>
      </c>
      <c r="W68" s="887"/>
      <c r="X68" s="887"/>
      <c r="Y68" s="887"/>
      <c r="Z68" s="888"/>
      <c r="AA68" s="886">
        <v>33</v>
      </c>
      <c r="AB68" s="887"/>
      <c r="AC68" s="887"/>
      <c r="AD68" s="887"/>
      <c r="AE68" s="888"/>
      <c r="AF68" s="886">
        <v>33</v>
      </c>
      <c r="AG68" s="887"/>
      <c r="AH68" s="887"/>
      <c r="AI68" s="887"/>
      <c r="AJ68" s="888"/>
      <c r="AK68" s="886"/>
      <c r="AL68" s="887"/>
      <c r="AM68" s="887"/>
      <c r="AN68" s="887"/>
      <c r="AO68" s="888"/>
      <c r="AP68" s="886">
        <v>1439</v>
      </c>
      <c r="AQ68" s="887"/>
      <c r="AR68" s="887"/>
      <c r="AS68" s="887"/>
      <c r="AT68" s="888"/>
      <c r="AU68" s="886">
        <v>322</v>
      </c>
      <c r="AV68" s="887"/>
      <c r="AW68" s="887"/>
      <c r="AX68" s="887"/>
      <c r="AY68" s="888"/>
      <c r="AZ68" s="889"/>
      <c r="BA68" s="889"/>
      <c r="BB68" s="889"/>
      <c r="BC68" s="889"/>
      <c r="BD68" s="890"/>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5" t="s">
        <v>542</v>
      </c>
      <c r="C69" s="896"/>
      <c r="D69" s="896"/>
      <c r="E69" s="896"/>
      <c r="F69" s="896"/>
      <c r="G69" s="896"/>
      <c r="H69" s="896"/>
      <c r="I69" s="896"/>
      <c r="J69" s="896"/>
      <c r="K69" s="896"/>
      <c r="L69" s="896"/>
      <c r="M69" s="896"/>
      <c r="N69" s="896"/>
      <c r="O69" s="896"/>
      <c r="P69" s="897"/>
      <c r="Q69" s="898">
        <v>452</v>
      </c>
      <c r="R69" s="899"/>
      <c r="S69" s="899"/>
      <c r="T69" s="899"/>
      <c r="U69" s="850"/>
      <c r="V69" s="900">
        <v>448</v>
      </c>
      <c r="W69" s="899"/>
      <c r="X69" s="899"/>
      <c r="Y69" s="899"/>
      <c r="Z69" s="850"/>
      <c r="AA69" s="900">
        <v>4</v>
      </c>
      <c r="AB69" s="899"/>
      <c r="AC69" s="899"/>
      <c r="AD69" s="899"/>
      <c r="AE69" s="850"/>
      <c r="AF69" s="900">
        <v>4</v>
      </c>
      <c r="AG69" s="899"/>
      <c r="AH69" s="899"/>
      <c r="AI69" s="899"/>
      <c r="AJ69" s="850"/>
      <c r="AK69" s="900"/>
      <c r="AL69" s="899"/>
      <c r="AM69" s="899"/>
      <c r="AN69" s="899"/>
      <c r="AO69" s="850"/>
      <c r="AP69" s="900"/>
      <c r="AQ69" s="899"/>
      <c r="AR69" s="899"/>
      <c r="AS69" s="899"/>
      <c r="AT69" s="850"/>
      <c r="AU69" s="900"/>
      <c r="AV69" s="899"/>
      <c r="AW69" s="899"/>
      <c r="AX69" s="899"/>
      <c r="AY69" s="850"/>
      <c r="AZ69" s="901"/>
      <c r="BA69" s="901"/>
      <c r="BB69" s="901"/>
      <c r="BC69" s="901"/>
      <c r="BD69" s="902"/>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5" t="s">
        <v>543</v>
      </c>
      <c r="C70" s="896"/>
      <c r="D70" s="896"/>
      <c r="E70" s="896"/>
      <c r="F70" s="896"/>
      <c r="G70" s="896"/>
      <c r="H70" s="896"/>
      <c r="I70" s="896"/>
      <c r="J70" s="896"/>
      <c r="K70" s="896"/>
      <c r="L70" s="896"/>
      <c r="M70" s="896"/>
      <c r="N70" s="896"/>
      <c r="O70" s="896"/>
      <c r="P70" s="897"/>
      <c r="Q70" s="898">
        <v>150502</v>
      </c>
      <c r="R70" s="899"/>
      <c r="S70" s="899"/>
      <c r="T70" s="899"/>
      <c r="U70" s="850"/>
      <c r="V70" s="900">
        <v>147713</v>
      </c>
      <c r="W70" s="899"/>
      <c r="X70" s="899"/>
      <c r="Y70" s="899"/>
      <c r="Z70" s="850"/>
      <c r="AA70" s="900">
        <v>2789</v>
      </c>
      <c r="AB70" s="899"/>
      <c r="AC70" s="899"/>
      <c r="AD70" s="899"/>
      <c r="AE70" s="850"/>
      <c r="AF70" s="900">
        <v>2789</v>
      </c>
      <c r="AG70" s="899"/>
      <c r="AH70" s="899"/>
      <c r="AI70" s="899"/>
      <c r="AJ70" s="850"/>
      <c r="AK70" s="900">
        <v>286</v>
      </c>
      <c r="AL70" s="899"/>
      <c r="AM70" s="899"/>
      <c r="AN70" s="899"/>
      <c r="AO70" s="850"/>
      <c r="AP70" s="900"/>
      <c r="AQ70" s="899"/>
      <c r="AR70" s="899"/>
      <c r="AS70" s="899"/>
      <c r="AT70" s="850"/>
      <c r="AU70" s="900"/>
      <c r="AV70" s="899"/>
      <c r="AW70" s="899"/>
      <c r="AX70" s="899"/>
      <c r="AY70" s="850"/>
      <c r="AZ70" s="901"/>
      <c r="BA70" s="901"/>
      <c r="BB70" s="901"/>
      <c r="BC70" s="901"/>
      <c r="BD70" s="902"/>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5" t="s">
        <v>544</v>
      </c>
      <c r="C71" s="896"/>
      <c r="D71" s="896"/>
      <c r="E71" s="896"/>
      <c r="F71" s="896"/>
      <c r="G71" s="896"/>
      <c r="H71" s="896"/>
      <c r="I71" s="896"/>
      <c r="J71" s="896"/>
      <c r="K71" s="896"/>
      <c r="L71" s="896"/>
      <c r="M71" s="896"/>
      <c r="N71" s="896"/>
      <c r="O71" s="896"/>
      <c r="P71" s="897"/>
      <c r="Q71" s="898">
        <v>4215</v>
      </c>
      <c r="R71" s="899"/>
      <c r="S71" s="899"/>
      <c r="T71" s="899"/>
      <c r="U71" s="850"/>
      <c r="V71" s="900">
        <v>3664</v>
      </c>
      <c r="W71" s="899"/>
      <c r="X71" s="899"/>
      <c r="Y71" s="899"/>
      <c r="Z71" s="850"/>
      <c r="AA71" s="900">
        <v>551</v>
      </c>
      <c r="AB71" s="899"/>
      <c r="AC71" s="899"/>
      <c r="AD71" s="899"/>
      <c r="AE71" s="850"/>
      <c r="AF71" s="900">
        <v>551</v>
      </c>
      <c r="AG71" s="899"/>
      <c r="AH71" s="899"/>
      <c r="AI71" s="899"/>
      <c r="AJ71" s="850"/>
      <c r="AK71" s="900"/>
      <c r="AL71" s="899"/>
      <c r="AM71" s="899"/>
      <c r="AN71" s="899"/>
      <c r="AO71" s="850"/>
      <c r="AP71" s="900"/>
      <c r="AQ71" s="899"/>
      <c r="AR71" s="899"/>
      <c r="AS71" s="899"/>
      <c r="AT71" s="850"/>
      <c r="AU71" s="900"/>
      <c r="AV71" s="899"/>
      <c r="AW71" s="899"/>
      <c r="AX71" s="899"/>
      <c r="AY71" s="850"/>
      <c r="AZ71" s="901"/>
      <c r="BA71" s="901"/>
      <c r="BB71" s="901"/>
      <c r="BC71" s="901"/>
      <c r="BD71" s="902"/>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5" t="s">
        <v>545</v>
      </c>
      <c r="C72" s="896"/>
      <c r="D72" s="896"/>
      <c r="E72" s="896"/>
      <c r="F72" s="896"/>
      <c r="G72" s="896"/>
      <c r="H72" s="896"/>
      <c r="I72" s="896"/>
      <c r="J72" s="896"/>
      <c r="K72" s="896"/>
      <c r="L72" s="896"/>
      <c r="M72" s="896"/>
      <c r="N72" s="896"/>
      <c r="O72" s="896"/>
      <c r="P72" s="897"/>
      <c r="Q72" s="898">
        <v>184</v>
      </c>
      <c r="R72" s="899"/>
      <c r="S72" s="899"/>
      <c r="T72" s="899"/>
      <c r="U72" s="850"/>
      <c r="V72" s="900">
        <v>181</v>
      </c>
      <c r="W72" s="899"/>
      <c r="X72" s="899"/>
      <c r="Y72" s="899"/>
      <c r="Z72" s="850"/>
      <c r="AA72" s="900">
        <v>3</v>
      </c>
      <c r="AB72" s="899"/>
      <c r="AC72" s="899"/>
      <c r="AD72" s="899"/>
      <c r="AE72" s="850"/>
      <c r="AF72" s="900">
        <v>3</v>
      </c>
      <c r="AG72" s="899"/>
      <c r="AH72" s="899"/>
      <c r="AI72" s="899"/>
      <c r="AJ72" s="850"/>
      <c r="AK72" s="900"/>
      <c r="AL72" s="899"/>
      <c r="AM72" s="899"/>
      <c r="AN72" s="899"/>
      <c r="AO72" s="850"/>
      <c r="AP72" s="900"/>
      <c r="AQ72" s="899"/>
      <c r="AR72" s="899"/>
      <c r="AS72" s="899"/>
      <c r="AT72" s="850"/>
      <c r="AU72" s="900"/>
      <c r="AV72" s="899"/>
      <c r="AW72" s="899"/>
      <c r="AX72" s="899"/>
      <c r="AY72" s="850"/>
      <c r="AZ72" s="901"/>
      <c r="BA72" s="901"/>
      <c r="BB72" s="901"/>
      <c r="BC72" s="901"/>
      <c r="BD72" s="902"/>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5" t="s">
        <v>546</v>
      </c>
      <c r="C73" s="896"/>
      <c r="D73" s="896"/>
      <c r="E73" s="896"/>
      <c r="F73" s="896"/>
      <c r="G73" s="896"/>
      <c r="H73" s="896"/>
      <c r="I73" s="896"/>
      <c r="J73" s="896"/>
      <c r="K73" s="896"/>
      <c r="L73" s="896"/>
      <c r="M73" s="896"/>
      <c r="N73" s="896"/>
      <c r="O73" s="896"/>
      <c r="P73" s="897"/>
      <c r="Q73" s="898">
        <v>7</v>
      </c>
      <c r="R73" s="899"/>
      <c r="S73" s="899"/>
      <c r="T73" s="899"/>
      <c r="U73" s="850"/>
      <c r="V73" s="900">
        <v>2</v>
      </c>
      <c r="W73" s="899"/>
      <c r="X73" s="899"/>
      <c r="Y73" s="899"/>
      <c r="Z73" s="850"/>
      <c r="AA73" s="900">
        <v>5</v>
      </c>
      <c r="AB73" s="899"/>
      <c r="AC73" s="899"/>
      <c r="AD73" s="899"/>
      <c r="AE73" s="850"/>
      <c r="AF73" s="900">
        <v>5</v>
      </c>
      <c r="AG73" s="899"/>
      <c r="AH73" s="899"/>
      <c r="AI73" s="899"/>
      <c r="AJ73" s="850"/>
      <c r="AK73" s="900"/>
      <c r="AL73" s="899"/>
      <c r="AM73" s="899"/>
      <c r="AN73" s="899"/>
      <c r="AO73" s="850"/>
      <c r="AP73" s="900"/>
      <c r="AQ73" s="899"/>
      <c r="AR73" s="899"/>
      <c r="AS73" s="899"/>
      <c r="AT73" s="850"/>
      <c r="AU73" s="900"/>
      <c r="AV73" s="899"/>
      <c r="AW73" s="899"/>
      <c r="AX73" s="899"/>
      <c r="AY73" s="850"/>
      <c r="AZ73" s="901"/>
      <c r="BA73" s="901"/>
      <c r="BB73" s="901"/>
      <c r="BC73" s="901"/>
      <c r="BD73" s="902"/>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5" t="s">
        <v>547</v>
      </c>
      <c r="C74" s="896"/>
      <c r="D74" s="896"/>
      <c r="E74" s="896"/>
      <c r="F74" s="896"/>
      <c r="G74" s="896"/>
      <c r="H74" s="896"/>
      <c r="I74" s="896"/>
      <c r="J74" s="896"/>
      <c r="K74" s="896"/>
      <c r="L74" s="896"/>
      <c r="M74" s="896"/>
      <c r="N74" s="896"/>
      <c r="O74" s="896"/>
      <c r="P74" s="897"/>
      <c r="Q74" s="898">
        <v>1</v>
      </c>
      <c r="R74" s="899"/>
      <c r="S74" s="899"/>
      <c r="T74" s="899"/>
      <c r="U74" s="850"/>
      <c r="V74" s="900">
        <v>1</v>
      </c>
      <c r="W74" s="899"/>
      <c r="X74" s="899"/>
      <c r="Y74" s="899"/>
      <c r="Z74" s="850"/>
      <c r="AA74" s="900">
        <v>0</v>
      </c>
      <c r="AB74" s="899"/>
      <c r="AC74" s="899"/>
      <c r="AD74" s="899"/>
      <c r="AE74" s="850"/>
      <c r="AF74" s="900">
        <v>0</v>
      </c>
      <c r="AG74" s="899"/>
      <c r="AH74" s="899"/>
      <c r="AI74" s="899"/>
      <c r="AJ74" s="850"/>
      <c r="AK74" s="900"/>
      <c r="AL74" s="899"/>
      <c r="AM74" s="899"/>
      <c r="AN74" s="899"/>
      <c r="AO74" s="850"/>
      <c r="AP74" s="900"/>
      <c r="AQ74" s="899"/>
      <c r="AR74" s="899"/>
      <c r="AS74" s="899"/>
      <c r="AT74" s="850"/>
      <c r="AU74" s="900"/>
      <c r="AV74" s="899"/>
      <c r="AW74" s="899"/>
      <c r="AX74" s="899"/>
      <c r="AY74" s="850"/>
      <c r="AZ74" s="901"/>
      <c r="BA74" s="901"/>
      <c r="BB74" s="901"/>
      <c r="BC74" s="901"/>
      <c r="BD74" s="902"/>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5"/>
      <c r="C75" s="896"/>
      <c r="D75" s="896"/>
      <c r="E75" s="896"/>
      <c r="F75" s="896"/>
      <c r="G75" s="896"/>
      <c r="H75" s="896"/>
      <c r="I75" s="896"/>
      <c r="J75" s="896"/>
      <c r="K75" s="896"/>
      <c r="L75" s="896"/>
      <c r="M75" s="896"/>
      <c r="N75" s="896"/>
      <c r="O75" s="896"/>
      <c r="P75" s="897"/>
      <c r="Q75" s="898"/>
      <c r="R75" s="899"/>
      <c r="S75" s="899"/>
      <c r="T75" s="899"/>
      <c r="U75" s="850"/>
      <c r="V75" s="900"/>
      <c r="W75" s="899"/>
      <c r="X75" s="899"/>
      <c r="Y75" s="899"/>
      <c r="Z75" s="850"/>
      <c r="AA75" s="900"/>
      <c r="AB75" s="899"/>
      <c r="AC75" s="899"/>
      <c r="AD75" s="899"/>
      <c r="AE75" s="850"/>
      <c r="AF75" s="900"/>
      <c r="AG75" s="899"/>
      <c r="AH75" s="899"/>
      <c r="AI75" s="899"/>
      <c r="AJ75" s="850"/>
      <c r="AK75" s="900"/>
      <c r="AL75" s="899"/>
      <c r="AM75" s="899"/>
      <c r="AN75" s="899"/>
      <c r="AO75" s="850"/>
      <c r="AP75" s="900"/>
      <c r="AQ75" s="899"/>
      <c r="AR75" s="899"/>
      <c r="AS75" s="899"/>
      <c r="AT75" s="850"/>
      <c r="AU75" s="900"/>
      <c r="AV75" s="899"/>
      <c r="AW75" s="899"/>
      <c r="AX75" s="899"/>
      <c r="AY75" s="850"/>
      <c r="AZ75" s="901"/>
      <c r="BA75" s="901"/>
      <c r="BB75" s="901"/>
      <c r="BC75" s="901"/>
      <c r="BD75" s="902"/>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5"/>
      <c r="C76" s="896"/>
      <c r="D76" s="896"/>
      <c r="E76" s="896"/>
      <c r="F76" s="896"/>
      <c r="G76" s="896"/>
      <c r="H76" s="896"/>
      <c r="I76" s="896"/>
      <c r="J76" s="896"/>
      <c r="K76" s="896"/>
      <c r="L76" s="896"/>
      <c r="M76" s="896"/>
      <c r="N76" s="896"/>
      <c r="O76" s="896"/>
      <c r="P76" s="897"/>
      <c r="Q76" s="898"/>
      <c r="R76" s="899"/>
      <c r="S76" s="899"/>
      <c r="T76" s="899"/>
      <c r="U76" s="850"/>
      <c r="V76" s="900"/>
      <c r="W76" s="899"/>
      <c r="X76" s="899"/>
      <c r="Y76" s="899"/>
      <c r="Z76" s="850"/>
      <c r="AA76" s="900"/>
      <c r="AB76" s="899"/>
      <c r="AC76" s="899"/>
      <c r="AD76" s="899"/>
      <c r="AE76" s="850"/>
      <c r="AF76" s="900"/>
      <c r="AG76" s="899"/>
      <c r="AH76" s="899"/>
      <c r="AI76" s="899"/>
      <c r="AJ76" s="850"/>
      <c r="AK76" s="900"/>
      <c r="AL76" s="899"/>
      <c r="AM76" s="899"/>
      <c r="AN76" s="899"/>
      <c r="AO76" s="850"/>
      <c r="AP76" s="900"/>
      <c r="AQ76" s="899"/>
      <c r="AR76" s="899"/>
      <c r="AS76" s="899"/>
      <c r="AT76" s="850"/>
      <c r="AU76" s="900"/>
      <c r="AV76" s="899"/>
      <c r="AW76" s="899"/>
      <c r="AX76" s="899"/>
      <c r="AY76" s="850"/>
      <c r="AZ76" s="901"/>
      <c r="BA76" s="901"/>
      <c r="BB76" s="901"/>
      <c r="BC76" s="901"/>
      <c r="BD76" s="902"/>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5"/>
      <c r="C77" s="896"/>
      <c r="D77" s="896"/>
      <c r="E77" s="896"/>
      <c r="F77" s="896"/>
      <c r="G77" s="896"/>
      <c r="H77" s="896"/>
      <c r="I77" s="896"/>
      <c r="J77" s="896"/>
      <c r="K77" s="896"/>
      <c r="L77" s="896"/>
      <c r="M77" s="896"/>
      <c r="N77" s="896"/>
      <c r="O77" s="896"/>
      <c r="P77" s="897"/>
      <c r="Q77" s="898"/>
      <c r="R77" s="899"/>
      <c r="S77" s="899"/>
      <c r="T77" s="899"/>
      <c r="U77" s="850"/>
      <c r="V77" s="900"/>
      <c r="W77" s="899"/>
      <c r="X77" s="899"/>
      <c r="Y77" s="899"/>
      <c r="Z77" s="850"/>
      <c r="AA77" s="900"/>
      <c r="AB77" s="899"/>
      <c r="AC77" s="899"/>
      <c r="AD77" s="899"/>
      <c r="AE77" s="850"/>
      <c r="AF77" s="900"/>
      <c r="AG77" s="899"/>
      <c r="AH77" s="899"/>
      <c r="AI77" s="899"/>
      <c r="AJ77" s="850"/>
      <c r="AK77" s="900"/>
      <c r="AL77" s="899"/>
      <c r="AM77" s="899"/>
      <c r="AN77" s="899"/>
      <c r="AO77" s="850"/>
      <c r="AP77" s="900"/>
      <c r="AQ77" s="899"/>
      <c r="AR77" s="899"/>
      <c r="AS77" s="899"/>
      <c r="AT77" s="850"/>
      <c r="AU77" s="900"/>
      <c r="AV77" s="899"/>
      <c r="AW77" s="899"/>
      <c r="AX77" s="899"/>
      <c r="AY77" s="850"/>
      <c r="AZ77" s="901"/>
      <c r="BA77" s="901"/>
      <c r="BB77" s="901"/>
      <c r="BC77" s="901"/>
      <c r="BD77" s="902"/>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5"/>
      <c r="C78" s="896"/>
      <c r="D78" s="896"/>
      <c r="E78" s="896"/>
      <c r="F78" s="896"/>
      <c r="G78" s="896"/>
      <c r="H78" s="896"/>
      <c r="I78" s="896"/>
      <c r="J78" s="896"/>
      <c r="K78" s="896"/>
      <c r="L78" s="896"/>
      <c r="M78" s="896"/>
      <c r="N78" s="896"/>
      <c r="O78" s="896"/>
      <c r="P78" s="897"/>
      <c r="Q78" s="903"/>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901"/>
      <c r="BA78" s="901"/>
      <c r="BB78" s="901"/>
      <c r="BC78" s="901"/>
      <c r="BD78" s="902"/>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5"/>
      <c r="C79" s="896"/>
      <c r="D79" s="896"/>
      <c r="E79" s="896"/>
      <c r="F79" s="896"/>
      <c r="G79" s="896"/>
      <c r="H79" s="896"/>
      <c r="I79" s="896"/>
      <c r="J79" s="896"/>
      <c r="K79" s="896"/>
      <c r="L79" s="896"/>
      <c r="M79" s="896"/>
      <c r="N79" s="896"/>
      <c r="O79" s="896"/>
      <c r="P79" s="897"/>
      <c r="Q79" s="903"/>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901"/>
      <c r="BA79" s="901"/>
      <c r="BB79" s="901"/>
      <c r="BC79" s="901"/>
      <c r="BD79" s="902"/>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5"/>
      <c r="C80" s="896"/>
      <c r="D80" s="896"/>
      <c r="E80" s="896"/>
      <c r="F80" s="896"/>
      <c r="G80" s="896"/>
      <c r="H80" s="896"/>
      <c r="I80" s="896"/>
      <c r="J80" s="896"/>
      <c r="K80" s="896"/>
      <c r="L80" s="896"/>
      <c r="M80" s="896"/>
      <c r="N80" s="896"/>
      <c r="O80" s="896"/>
      <c r="P80" s="897"/>
      <c r="Q80" s="903"/>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901"/>
      <c r="BA80" s="901"/>
      <c r="BB80" s="901"/>
      <c r="BC80" s="901"/>
      <c r="BD80" s="902"/>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5"/>
      <c r="C81" s="896"/>
      <c r="D81" s="896"/>
      <c r="E81" s="896"/>
      <c r="F81" s="896"/>
      <c r="G81" s="896"/>
      <c r="H81" s="896"/>
      <c r="I81" s="896"/>
      <c r="J81" s="896"/>
      <c r="K81" s="896"/>
      <c r="L81" s="896"/>
      <c r="M81" s="896"/>
      <c r="N81" s="896"/>
      <c r="O81" s="896"/>
      <c r="P81" s="897"/>
      <c r="Q81" s="903"/>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901"/>
      <c r="BA81" s="901"/>
      <c r="BB81" s="901"/>
      <c r="BC81" s="901"/>
      <c r="BD81" s="902"/>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5"/>
      <c r="C82" s="896"/>
      <c r="D82" s="896"/>
      <c r="E82" s="896"/>
      <c r="F82" s="896"/>
      <c r="G82" s="896"/>
      <c r="H82" s="896"/>
      <c r="I82" s="896"/>
      <c r="J82" s="896"/>
      <c r="K82" s="896"/>
      <c r="L82" s="896"/>
      <c r="M82" s="896"/>
      <c r="N82" s="896"/>
      <c r="O82" s="896"/>
      <c r="P82" s="897"/>
      <c r="Q82" s="903"/>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901"/>
      <c r="BA82" s="901"/>
      <c r="BB82" s="901"/>
      <c r="BC82" s="901"/>
      <c r="BD82" s="902"/>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5"/>
      <c r="C83" s="896"/>
      <c r="D83" s="896"/>
      <c r="E83" s="896"/>
      <c r="F83" s="896"/>
      <c r="G83" s="896"/>
      <c r="H83" s="896"/>
      <c r="I83" s="896"/>
      <c r="J83" s="896"/>
      <c r="K83" s="896"/>
      <c r="L83" s="896"/>
      <c r="M83" s="896"/>
      <c r="N83" s="896"/>
      <c r="O83" s="896"/>
      <c r="P83" s="897"/>
      <c r="Q83" s="903"/>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901"/>
      <c r="BA83" s="901"/>
      <c r="BB83" s="901"/>
      <c r="BC83" s="901"/>
      <c r="BD83" s="902"/>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5"/>
      <c r="C84" s="896"/>
      <c r="D84" s="896"/>
      <c r="E84" s="896"/>
      <c r="F84" s="896"/>
      <c r="G84" s="896"/>
      <c r="H84" s="896"/>
      <c r="I84" s="896"/>
      <c r="J84" s="896"/>
      <c r="K84" s="896"/>
      <c r="L84" s="896"/>
      <c r="M84" s="896"/>
      <c r="N84" s="896"/>
      <c r="O84" s="896"/>
      <c r="P84" s="897"/>
      <c r="Q84" s="903"/>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901"/>
      <c r="BA84" s="901"/>
      <c r="BB84" s="901"/>
      <c r="BC84" s="901"/>
      <c r="BD84" s="902"/>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5"/>
      <c r="C85" s="896"/>
      <c r="D85" s="896"/>
      <c r="E85" s="896"/>
      <c r="F85" s="896"/>
      <c r="G85" s="896"/>
      <c r="H85" s="896"/>
      <c r="I85" s="896"/>
      <c r="J85" s="896"/>
      <c r="K85" s="896"/>
      <c r="L85" s="896"/>
      <c r="M85" s="896"/>
      <c r="N85" s="896"/>
      <c r="O85" s="896"/>
      <c r="P85" s="897"/>
      <c r="Q85" s="903"/>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901"/>
      <c r="BA85" s="901"/>
      <c r="BB85" s="901"/>
      <c r="BC85" s="901"/>
      <c r="BD85" s="902"/>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5"/>
      <c r="C86" s="896"/>
      <c r="D86" s="896"/>
      <c r="E86" s="896"/>
      <c r="F86" s="896"/>
      <c r="G86" s="896"/>
      <c r="H86" s="896"/>
      <c r="I86" s="896"/>
      <c r="J86" s="896"/>
      <c r="K86" s="896"/>
      <c r="L86" s="896"/>
      <c r="M86" s="896"/>
      <c r="N86" s="896"/>
      <c r="O86" s="896"/>
      <c r="P86" s="897"/>
      <c r="Q86" s="903"/>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901"/>
      <c r="BA86" s="901"/>
      <c r="BB86" s="901"/>
      <c r="BC86" s="901"/>
      <c r="BD86" s="902"/>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369</v>
      </c>
      <c r="B88" s="810" t="s">
        <v>394</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3385</v>
      </c>
      <c r="AG88" s="862"/>
      <c r="AH88" s="862"/>
      <c r="AI88" s="862"/>
      <c r="AJ88" s="862"/>
      <c r="AK88" s="859"/>
      <c r="AL88" s="859"/>
      <c r="AM88" s="859"/>
      <c r="AN88" s="859"/>
      <c r="AO88" s="859"/>
      <c r="AP88" s="862">
        <v>1439</v>
      </c>
      <c r="AQ88" s="862"/>
      <c r="AR88" s="862"/>
      <c r="AS88" s="862"/>
      <c r="AT88" s="862"/>
      <c r="AU88" s="862">
        <v>322</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395</v>
      </c>
      <c r="BS102" s="811"/>
      <c r="BT102" s="811"/>
      <c r="BU102" s="811"/>
      <c r="BV102" s="811"/>
      <c r="BW102" s="811"/>
      <c r="BX102" s="811"/>
      <c r="BY102" s="811"/>
      <c r="BZ102" s="811"/>
      <c r="CA102" s="811"/>
      <c r="CB102" s="811"/>
      <c r="CC102" s="811"/>
      <c r="CD102" s="811"/>
      <c r="CE102" s="811"/>
      <c r="CF102" s="811"/>
      <c r="CG102" s="812"/>
      <c r="CH102" s="911"/>
      <c r="CI102" s="912"/>
      <c r="CJ102" s="912"/>
      <c r="CK102" s="912"/>
      <c r="CL102" s="913"/>
      <c r="CM102" s="911"/>
      <c r="CN102" s="912"/>
      <c r="CO102" s="912"/>
      <c r="CP102" s="912"/>
      <c r="CQ102" s="913"/>
      <c r="CR102" s="914">
        <v>3</v>
      </c>
      <c r="CS102" s="870"/>
      <c r="CT102" s="870"/>
      <c r="CU102" s="870"/>
      <c r="CV102" s="915"/>
      <c r="CW102" s="914">
        <v>0</v>
      </c>
      <c r="CX102" s="870"/>
      <c r="CY102" s="870"/>
      <c r="CZ102" s="870"/>
      <c r="DA102" s="915"/>
      <c r="DB102" s="914">
        <v>0</v>
      </c>
      <c r="DC102" s="870"/>
      <c r="DD102" s="870"/>
      <c r="DE102" s="870"/>
      <c r="DF102" s="915"/>
      <c r="DG102" s="914">
        <v>779</v>
      </c>
      <c r="DH102" s="870"/>
      <c r="DI102" s="870"/>
      <c r="DJ102" s="870"/>
      <c r="DK102" s="915"/>
      <c r="DL102" s="914">
        <v>0</v>
      </c>
      <c r="DM102" s="870"/>
      <c r="DN102" s="870"/>
      <c r="DO102" s="870"/>
      <c r="DP102" s="915"/>
      <c r="DQ102" s="914">
        <v>0</v>
      </c>
      <c r="DR102" s="870"/>
      <c r="DS102" s="870"/>
      <c r="DT102" s="870"/>
      <c r="DU102" s="915"/>
      <c r="DV102" s="938"/>
      <c r="DW102" s="939"/>
      <c r="DX102" s="939"/>
      <c r="DY102" s="939"/>
      <c r="DZ102" s="940"/>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1" t="s">
        <v>396</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2" t="s">
        <v>397</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3" t="s">
        <v>400</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401</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199" customFormat="1" ht="26.25" customHeight="1">
      <c r="A109" s="936" t="s">
        <v>402</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403</v>
      </c>
      <c r="AB109" s="917"/>
      <c r="AC109" s="917"/>
      <c r="AD109" s="917"/>
      <c r="AE109" s="918"/>
      <c r="AF109" s="916" t="s">
        <v>289</v>
      </c>
      <c r="AG109" s="917"/>
      <c r="AH109" s="917"/>
      <c r="AI109" s="917"/>
      <c r="AJ109" s="918"/>
      <c r="AK109" s="916" t="s">
        <v>288</v>
      </c>
      <c r="AL109" s="917"/>
      <c r="AM109" s="917"/>
      <c r="AN109" s="917"/>
      <c r="AO109" s="918"/>
      <c r="AP109" s="916" t="s">
        <v>404</v>
      </c>
      <c r="AQ109" s="917"/>
      <c r="AR109" s="917"/>
      <c r="AS109" s="917"/>
      <c r="AT109" s="919"/>
      <c r="AU109" s="936" t="s">
        <v>402</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403</v>
      </c>
      <c r="BR109" s="917"/>
      <c r="BS109" s="917"/>
      <c r="BT109" s="917"/>
      <c r="BU109" s="918"/>
      <c r="BV109" s="916" t="s">
        <v>289</v>
      </c>
      <c r="BW109" s="917"/>
      <c r="BX109" s="917"/>
      <c r="BY109" s="917"/>
      <c r="BZ109" s="918"/>
      <c r="CA109" s="916" t="s">
        <v>288</v>
      </c>
      <c r="CB109" s="917"/>
      <c r="CC109" s="917"/>
      <c r="CD109" s="917"/>
      <c r="CE109" s="918"/>
      <c r="CF109" s="937" t="s">
        <v>404</v>
      </c>
      <c r="CG109" s="937"/>
      <c r="CH109" s="937"/>
      <c r="CI109" s="937"/>
      <c r="CJ109" s="937"/>
      <c r="CK109" s="916" t="s">
        <v>405</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403</v>
      </c>
      <c r="DH109" s="917"/>
      <c r="DI109" s="917"/>
      <c r="DJ109" s="917"/>
      <c r="DK109" s="918"/>
      <c r="DL109" s="916" t="s">
        <v>289</v>
      </c>
      <c r="DM109" s="917"/>
      <c r="DN109" s="917"/>
      <c r="DO109" s="917"/>
      <c r="DP109" s="918"/>
      <c r="DQ109" s="916" t="s">
        <v>288</v>
      </c>
      <c r="DR109" s="917"/>
      <c r="DS109" s="917"/>
      <c r="DT109" s="917"/>
      <c r="DU109" s="918"/>
      <c r="DV109" s="916" t="s">
        <v>404</v>
      </c>
      <c r="DW109" s="917"/>
      <c r="DX109" s="917"/>
      <c r="DY109" s="917"/>
      <c r="DZ109" s="919"/>
    </row>
    <row r="110" spans="1:131" s="199" customFormat="1" ht="26.25" customHeight="1">
      <c r="A110" s="920" t="s">
        <v>406</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905787</v>
      </c>
      <c r="AB110" s="924"/>
      <c r="AC110" s="924"/>
      <c r="AD110" s="924"/>
      <c r="AE110" s="925"/>
      <c r="AF110" s="926">
        <v>905492</v>
      </c>
      <c r="AG110" s="924"/>
      <c r="AH110" s="924"/>
      <c r="AI110" s="924"/>
      <c r="AJ110" s="925"/>
      <c r="AK110" s="926">
        <v>919209</v>
      </c>
      <c r="AL110" s="924"/>
      <c r="AM110" s="924"/>
      <c r="AN110" s="924"/>
      <c r="AO110" s="925"/>
      <c r="AP110" s="927">
        <v>19.7</v>
      </c>
      <c r="AQ110" s="928"/>
      <c r="AR110" s="928"/>
      <c r="AS110" s="928"/>
      <c r="AT110" s="929"/>
      <c r="AU110" s="930" t="s">
        <v>62</v>
      </c>
      <c r="AV110" s="931"/>
      <c r="AW110" s="931"/>
      <c r="AX110" s="931"/>
      <c r="AY110" s="931"/>
      <c r="AZ110" s="972" t="s">
        <v>407</v>
      </c>
      <c r="BA110" s="921"/>
      <c r="BB110" s="921"/>
      <c r="BC110" s="921"/>
      <c r="BD110" s="921"/>
      <c r="BE110" s="921"/>
      <c r="BF110" s="921"/>
      <c r="BG110" s="921"/>
      <c r="BH110" s="921"/>
      <c r="BI110" s="921"/>
      <c r="BJ110" s="921"/>
      <c r="BK110" s="921"/>
      <c r="BL110" s="921"/>
      <c r="BM110" s="921"/>
      <c r="BN110" s="921"/>
      <c r="BO110" s="921"/>
      <c r="BP110" s="922"/>
      <c r="BQ110" s="958">
        <v>9960698</v>
      </c>
      <c r="BR110" s="959"/>
      <c r="BS110" s="959"/>
      <c r="BT110" s="959"/>
      <c r="BU110" s="959"/>
      <c r="BV110" s="959">
        <v>10003790</v>
      </c>
      <c r="BW110" s="959"/>
      <c r="BX110" s="959"/>
      <c r="BY110" s="959"/>
      <c r="BZ110" s="959"/>
      <c r="CA110" s="959">
        <v>11222860</v>
      </c>
      <c r="CB110" s="959"/>
      <c r="CC110" s="959"/>
      <c r="CD110" s="959"/>
      <c r="CE110" s="959"/>
      <c r="CF110" s="973">
        <v>240.4</v>
      </c>
      <c r="CG110" s="974"/>
      <c r="CH110" s="974"/>
      <c r="CI110" s="974"/>
      <c r="CJ110" s="974"/>
      <c r="CK110" s="975" t="s">
        <v>408</v>
      </c>
      <c r="CL110" s="976"/>
      <c r="CM110" s="955" t="s">
        <v>409</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113</v>
      </c>
      <c r="DH110" s="959"/>
      <c r="DI110" s="959"/>
      <c r="DJ110" s="959"/>
      <c r="DK110" s="959"/>
      <c r="DL110" s="959" t="s">
        <v>113</v>
      </c>
      <c r="DM110" s="959"/>
      <c r="DN110" s="959"/>
      <c r="DO110" s="959"/>
      <c r="DP110" s="959"/>
      <c r="DQ110" s="959" t="s">
        <v>113</v>
      </c>
      <c r="DR110" s="959"/>
      <c r="DS110" s="959"/>
      <c r="DT110" s="959"/>
      <c r="DU110" s="959"/>
      <c r="DV110" s="960" t="s">
        <v>113</v>
      </c>
      <c r="DW110" s="960"/>
      <c r="DX110" s="960"/>
      <c r="DY110" s="960"/>
      <c r="DZ110" s="961"/>
    </row>
    <row r="111" spans="1:131" s="199" customFormat="1" ht="26.25" customHeight="1">
      <c r="A111" s="962" t="s">
        <v>410</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113</v>
      </c>
      <c r="AB111" s="966"/>
      <c r="AC111" s="966"/>
      <c r="AD111" s="966"/>
      <c r="AE111" s="967"/>
      <c r="AF111" s="968" t="s">
        <v>113</v>
      </c>
      <c r="AG111" s="966"/>
      <c r="AH111" s="966"/>
      <c r="AI111" s="966"/>
      <c r="AJ111" s="967"/>
      <c r="AK111" s="968" t="s">
        <v>113</v>
      </c>
      <c r="AL111" s="966"/>
      <c r="AM111" s="966"/>
      <c r="AN111" s="966"/>
      <c r="AO111" s="967"/>
      <c r="AP111" s="969" t="s">
        <v>113</v>
      </c>
      <c r="AQ111" s="970"/>
      <c r="AR111" s="970"/>
      <c r="AS111" s="970"/>
      <c r="AT111" s="971"/>
      <c r="AU111" s="932"/>
      <c r="AV111" s="933"/>
      <c r="AW111" s="933"/>
      <c r="AX111" s="933"/>
      <c r="AY111" s="933"/>
      <c r="AZ111" s="981" t="s">
        <v>411</v>
      </c>
      <c r="BA111" s="982"/>
      <c r="BB111" s="982"/>
      <c r="BC111" s="982"/>
      <c r="BD111" s="982"/>
      <c r="BE111" s="982"/>
      <c r="BF111" s="982"/>
      <c r="BG111" s="982"/>
      <c r="BH111" s="982"/>
      <c r="BI111" s="982"/>
      <c r="BJ111" s="982"/>
      <c r="BK111" s="982"/>
      <c r="BL111" s="982"/>
      <c r="BM111" s="982"/>
      <c r="BN111" s="982"/>
      <c r="BO111" s="982"/>
      <c r="BP111" s="983"/>
      <c r="BQ111" s="951">
        <v>920928</v>
      </c>
      <c r="BR111" s="952"/>
      <c r="BS111" s="952"/>
      <c r="BT111" s="952"/>
      <c r="BU111" s="952"/>
      <c r="BV111" s="952">
        <v>896300</v>
      </c>
      <c r="BW111" s="952"/>
      <c r="BX111" s="952"/>
      <c r="BY111" s="952"/>
      <c r="BZ111" s="952"/>
      <c r="CA111" s="952">
        <v>574069</v>
      </c>
      <c r="CB111" s="952"/>
      <c r="CC111" s="952"/>
      <c r="CD111" s="952"/>
      <c r="CE111" s="952"/>
      <c r="CF111" s="946">
        <v>12.3</v>
      </c>
      <c r="CG111" s="947"/>
      <c r="CH111" s="947"/>
      <c r="CI111" s="947"/>
      <c r="CJ111" s="947"/>
      <c r="CK111" s="977"/>
      <c r="CL111" s="978"/>
      <c r="CM111" s="948" t="s">
        <v>412</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113</v>
      </c>
      <c r="DH111" s="952"/>
      <c r="DI111" s="952"/>
      <c r="DJ111" s="952"/>
      <c r="DK111" s="952"/>
      <c r="DL111" s="952" t="s">
        <v>113</v>
      </c>
      <c r="DM111" s="952"/>
      <c r="DN111" s="952"/>
      <c r="DO111" s="952"/>
      <c r="DP111" s="952"/>
      <c r="DQ111" s="952" t="s">
        <v>113</v>
      </c>
      <c r="DR111" s="952"/>
      <c r="DS111" s="952"/>
      <c r="DT111" s="952"/>
      <c r="DU111" s="952"/>
      <c r="DV111" s="953" t="s">
        <v>113</v>
      </c>
      <c r="DW111" s="953"/>
      <c r="DX111" s="953"/>
      <c r="DY111" s="953"/>
      <c r="DZ111" s="954"/>
    </row>
    <row r="112" spans="1:131" s="199" customFormat="1" ht="26.25" customHeight="1">
      <c r="A112" s="984" t="s">
        <v>413</v>
      </c>
      <c r="B112" s="985"/>
      <c r="C112" s="982" t="s">
        <v>414</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113</v>
      </c>
      <c r="AB112" s="991"/>
      <c r="AC112" s="991"/>
      <c r="AD112" s="991"/>
      <c r="AE112" s="992"/>
      <c r="AF112" s="993" t="s">
        <v>113</v>
      </c>
      <c r="AG112" s="991"/>
      <c r="AH112" s="991"/>
      <c r="AI112" s="991"/>
      <c r="AJ112" s="992"/>
      <c r="AK112" s="993" t="s">
        <v>113</v>
      </c>
      <c r="AL112" s="991"/>
      <c r="AM112" s="991"/>
      <c r="AN112" s="991"/>
      <c r="AO112" s="992"/>
      <c r="AP112" s="994" t="s">
        <v>113</v>
      </c>
      <c r="AQ112" s="995"/>
      <c r="AR112" s="995"/>
      <c r="AS112" s="995"/>
      <c r="AT112" s="996"/>
      <c r="AU112" s="932"/>
      <c r="AV112" s="933"/>
      <c r="AW112" s="933"/>
      <c r="AX112" s="933"/>
      <c r="AY112" s="933"/>
      <c r="AZ112" s="981" t="s">
        <v>415</v>
      </c>
      <c r="BA112" s="982"/>
      <c r="BB112" s="982"/>
      <c r="BC112" s="982"/>
      <c r="BD112" s="982"/>
      <c r="BE112" s="982"/>
      <c r="BF112" s="982"/>
      <c r="BG112" s="982"/>
      <c r="BH112" s="982"/>
      <c r="BI112" s="982"/>
      <c r="BJ112" s="982"/>
      <c r="BK112" s="982"/>
      <c r="BL112" s="982"/>
      <c r="BM112" s="982"/>
      <c r="BN112" s="982"/>
      <c r="BO112" s="982"/>
      <c r="BP112" s="983"/>
      <c r="BQ112" s="951">
        <v>4240824</v>
      </c>
      <c r="BR112" s="952"/>
      <c r="BS112" s="952"/>
      <c r="BT112" s="952"/>
      <c r="BU112" s="952"/>
      <c r="BV112" s="952">
        <v>4351327</v>
      </c>
      <c r="BW112" s="952"/>
      <c r="BX112" s="952"/>
      <c r="BY112" s="952"/>
      <c r="BZ112" s="952"/>
      <c r="CA112" s="952">
        <v>4540104</v>
      </c>
      <c r="CB112" s="952"/>
      <c r="CC112" s="952"/>
      <c r="CD112" s="952"/>
      <c r="CE112" s="952"/>
      <c r="CF112" s="946">
        <v>97.2</v>
      </c>
      <c r="CG112" s="947"/>
      <c r="CH112" s="947"/>
      <c r="CI112" s="947"/>
      <c r="CJ112" s="947"/>
      <c r="CK112" s="977"/>
      <c r="CL112" s="978"/>
      <c r="CM112" s="948" t="s">
        <v>416</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113</v>
      </c>
      <c r="DH112" s="952"/>
      <c r="DI112" s="952"/>
      <c r="DJ112" s="952"/>
      <c r="DK112" s="952"/>
      <c r="DL112" s="952" t="s">
        <v>113</v>
      </c>
      <c r="DM112" s="952"/>
      <c r="DN112" s="952"/>
      <c r="DO112" s="952"/>
      <c r="DP112" s="952"/>
      <c r="DQ112" s="952" t="s">
        <v>113</v>
      </c>
      <c r="DR112" s="952"/>
      <c r="DS112" s="952"/>
      <c r="DT112" s="952"/>
      <c r="DU112" s="952"/>
      <c r="DV112" s="953" t="s">
        <v>113</v>
      </c>
      <c r="DW112" s="953"/>
      <c r="DX112" s="953"/>
      <c r="DY112" s="953"/>
      <c r="DZ112" s="954"/>
    </row>
    <row r="113" spans="1:130" s="199" customFormat="1" ht="26.25" customHeight="1">
      <c r="A113" s="986"/>
      <c r="B113" s="987"/>
      <c r="C113" s="982" t="s">
        <v>417</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290962</v>
      </c>
      <c r="AB113" s="966"/>
      <c r="AC113" s="966"/>
      <c r="AD113" s="966"/>
      <c r="AE113" s="967"/>
      <c r="AF113" s="968">
        <v>311913</v>
      </c>
      <c r="AG113" s="966"/>
      <c r="AH113" s="966"/>
      <c r="AI113" s="966"/>
      <c r="AJ113" s="967"/>
      <c r="AK113" s="968">
        <v>332099</v>
      </c>
      <c r="AL113" s="966"/>
      <c r="AM113" s="966"/>
      <c r="AN113" s="966"/>
      <c r="AO113" s="967"/>
      <c r="AP113" s="969">
        <v>7.1</v>
      </c>
      <c r="AQ113" s="970"/>
      <c r="AR113" s="970"/>
      <c r="AS113" s="970"/>
      <c r="AT113" s="971"/>
      <c r="AU113" s="932"/>
      <c r="AV113" s="933"/>
      <c r="AW113" s="933"/>
      <c r="AX113" s="933"/>
      <c r="AY113" s="933"/>
      <c r="AZ113" s="981" t="s">
        <v>418</v>
      </c>
      <c r="BA113" s="982"/>
      <c r="BB113" s="982"/>
      <c r="BC113" s="982"/>
      <c r="BD113" s="982"/>
      <c r="BE113" s="982"/>
      <c r="BF113" s="982"/>
      <c r="BG113" s="982"/>
      <c r="BH113" s="982"/>
      <c r="BI113" s="982"/>
      <c r="BJ113" s="982"/>
      <c r="BK113" s="982"/>
      <c r="BL113" s="982"/>
      <c r="BM113" s="982"/>
      <c r="BN113" s="982"/>
      <c r="BO113" s="982"/>
      <c r="BP113" s="983"/>
      <c r="BQ113" s="951">
        <v>673531</v>
      </c>
      <c r="BR113" s="952"/>
      <c r="BS113" s="952"/>
      <c r="BT113" s="952"/>
      <c r="BU113" s="952"/>
      <c r="BV113" s="952">
        <v>498182</v>
      </c>
      <c r="BW113" s="952"/>
      <c r="BX113" s="952"/>
      <c r="BY113" s="952"/>
      <c r="BZ113" s="952"/>
      <c r="CA113" s="952">
        <v>322049</v>
      </c>
      <c r="CB113" s="952"/>
      <c r="CC113" s="952"/>
      <c r="CD113" s="952"/>
      <c r="CE113" s="952"/>
      <c r="CF113" s="946">
        <v>6.9</v>
      </c>
      <c r="CG113" s="947"/>
      <c r="CH113" s="947"/>
      <c r="CI113" s="947"/>
      <c r="CJ113" s="947"/>
      <c r="CK113" s="977"/>
      <c r="CL113" s="978"/>
      <c r="CM113" s="948" t="s">
        <v>419</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113</v>
      </c>
      <c r="DH113" s="991"/>
      <c r="DI113" s="991"/>
      <c r="DJ113" s="991"/>
      <c r="DK113" s="992"/>
      <c r="DL113" s="993" t="s">
        <v>113</v>
      </c>
      <c r="DM113" s="991"/>
      <c r="DN113" s="991"/>
      <c r="DO113" s="991"/>
      <c r="DP113" s="992"/>
      <c r="DQ113" s="993" t="s">
        <v>113</v>
      </c>
      <c r="DR113" s="991"/>
      <c r="DS113" s="991"/>
      <c r="DT113" s="991"/>
      <c r="DU113" s="992"/>
      <c r="DV113" s="994" t="s">
        <v>113</v>
      </c>
      <c r="DW113" s="995"/>
      <c r="DX113" s="995"/>
      <c r="DY113" s="995"/>
      <c r="DZ113" s="996"/>
    </row>
    <row r="114" spans="1:130" s="199" customFormat="1" ht="26.25" customHeight="1">
      <c r="A114" s="986"/>
      <c r="B114" s="987"/>
      <c r="C114" s="982" t="s">
        <v>420</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181330</v>
      </c>
      <c r="AB114" s="991"/>
      <c r="AC114" s="991"/>
      <c r="AD114" s="991"/>
      <c r="AE114" s="992"/>
      <c r="AF114" s="993">
        <v>180211</v>
      </c>
      <c r="AG114" s="991"/>
      <c r="AH114" s="991"/>
      <c r="AI114" s="991"/>
      <c r="AJ114" s="992"/>
      <c r="AK114" s="993">
        <v>178870</v>
      </c>
      <c r="AL114" s="991"/>
      <c r="AM114" s="991"/>
      <c r="AN114" s="991"/>
      <c r="AO114" s="992"/>
      <c r="AP114" s="994">
        <v>3.8</v>
      </c>
      <c r="AQ114" s="995"/>
      <c r="AR114" s="995"/>
      <c r="AS114" s="995"/>
      <c r="AT114" s="996"/>
      <c r="AU114" s="932"/>
      <c r="AV114" s="933"/>
      <c r="AW114" s="933"/>
      <c r="AX114" s="933"/>
      <c r="AY114" s="933"/>
      <c r="AZ114" s="981" t="s">
        <v>421</v>
      </c>
      <c r="BA114" s="982"/>
      <c r="BB114" s="982"/>
      <c r="BC114" s="982"/>
      <c r="BD114" s="982"/>
      <c r="BE114" s="982"/>
      <c r="BF114" s="982"/>
      <c r="BG114" s="982"/>
      <c r="BH114" s="982"/>
      <c r="BI114" s="982"/>
      <c r="BJ114" s="982"/>
      <c r="BK114" s="982"/>
      <c r="BL114" s="982"/>
      <c r="BM114" s="982"/>
      <c r="BN114" s="982"/>
      <c r="BO114" s="982"/>
      <c r="BP114" s="983"/>
      <c r="BQ114" s="951">
        <v>1149042</v>
      </c>
      <c r="BR114" s="952"/>
      <c r="BS114" s="952"/>
      <c r="BT114" s="952"/>
      <c r="BU114" s="952"/>
      <c r="BV114" s="952">
        <v>1125412</v>
      </c>
      <c r="BW114" s="952"/>
      <c r="BX114" s="952"/>
      <c r="BY114" s="952"/>
      <c r="BZ114" s="952"/>
      <c r="CA114" s="952">
        <v>963121</v>
      </c>
      <c r="CB114" s="952"/>
      <c r="CC114" s="952"/>
      <c r="CD114" s="952"/>
      <c r="CE114" s="952"/>
      <c r="CF114" s="946">
        <v>20.6</v>
      </c>
      <c r="CG114" s="947"/>
      <c r="CH114" s="947"/>
      <c r="CI114" s="947"/>
      <c r="CJ114" s="947"/>
      <c r="CK114" s="977"/>
      <c r="CL114" s="978"/>
      <c r="CM114" s="948" t="s">
        <v>422</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113</v>
      </c>
      <c r="DH114" s="991"/>
      <c r="DI114" s="991"/>
      <c r="DJ114" s="991"/>
      <c r="DK114" s="992"/>
      <c r="DL114" s="993" t="s">
        <v>113</v>
      </c>
      <c r="DM114" s="991"/>
      <c r="DN114" s="991"/>
      <c r="DO114" s="991"/>
      <c r="DP114" s="992"/>
      <c r="DQ114" s="993" t="s">
        <v>113</v>
      </c>
      <c r="DR114" s="991"/>
      <c r="DS114" s="991"/>
      <c r="DT114" s="991"/>
      <c r="DU114" s="992"/>
      <c r="DV114" s="994" t="s">
        <v>113</v>
      </c>
      <c r="DW114" s="995"/>
      <c r="DX114" s="995"/>
      <c r="DY114" s="995"/>
      <c r="DZ114" s="996"/>
    </row>
    <row r="115" spans="1:130" s="199" customFormat="1" ht="26.25" customHeight="1">
      <c r="A115" s="986"/>
      <c r="B115" s="987"/>
      <c r="C115" s="982" t="s">
        <v>423</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26706</v>
      </c>
      <c r="AB115" s="966"/>
      <c r="AC115" s="966"/>
      <c r="AD115" s="966"/>
      <c r="AE115" s="967"/>
      <c r="AF115" s="968">
        <v>26346</v>
      </c>
      <c r="AG115" s="966"/>
      <c r="AH115" s="966"/>
      <c r="AI115" s="966"/>
      <c r="AJ115" s="967"/>
      <c r="AK115" s="968">
        <v>21728</v>
      </c>
      <c r="AL115" s="966"/>
      <c r="AM115" s="966"/>
      <c r="AN115" s="966"/>
      <c r="AO115" s="967"/>
      <c r="AP115" s="969">
        <v>0.5</v>
      </c>
      <c r="AQ115" s="970"/>
      <c r="AR115" s="970"/>
      <c r="AS115" s="970"/>
      <c r="AT115" s="971"/>
      <c r="AU115" s="932"/>
      <c r="AV115" s="933"/>
      <c r="AW115" s="933"/>
      <c r="AX115" s="933"/>
      <c r="AY115" s="933"/>
      <c r="AZ115" s="981" t="s">
        <v>424</v>
      </c>
      <c r="BA115" s="982"/>
      <c r="BB115" s="982"/>
      <c r="BC115" s="982"/>
      <c r="BD115" s="982"/>
      <c r="BE115" s="982"/>
      <c r="BF115" s="982"/>
      <c r="BG115" s="982"/>
      <c r="BH115" s="982"/>
      <c r="BI115" s="982"/>
      <c r="BJ115" s="982"/>
      <c r="BK115" s="982"/>
      <c r="BL115" s="982"/>
      <c r="BM115" s="982"/>
      <c r="BN115" s="982"/>
      <c r="BO115" s="982"/>
      <c r="BP115" s="983"/>
      <c r="BQ115" s="951" t="s">
        <v>113</v>
      </c>
      <c r="BR115" s="952"/>
      <c r="BS115" s="952"/>
      <c r="BT115" s="952"/>
      <c r="BU115" s="952"/>
      <c r="BV115" s="952" t="s">
        <v>113</v>
      </c>
      <c r="BW115" s="952"/>
      <c r="BX115" s="952"/>
      <c r="BY115" s="952"/>
      <c r="BZ115" s="952"/>
      <c r="CA115" s="952" t="s">
        <v>113</v>
      </c>
      <c r="CB115" s="952"/>
      <c r="CC115" s="952"/>
      <c r="CD115" s="952"/>
      <c r="CE115" s="952"/>
      <c r="CF115" s="946" t="s">
        <v>113</v>
      </c>
      <c r="CG115" s="947"/>
      <c r="CH115" s="947"/>
      <c r="CI115" s="947"/>
      <c r="CJ115" s="947"/>
      <c r="CK115" s="977"/>
      <c r="CL115" s="978"/>
      <c r="CM115" s="981" t="s">
        <v>425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v>778803</v>
      </c>
      <c r="DH115" s="991"/>
      <c r="DI115" s="991"/>
      <c r="DJ115" s="991"/>
      <c r="DK115" s="992"/>
      <c r="DL115" s="993">
        <v>778803</v>
      </c>
      <c r="DM115" s="991"/>
      <c r="DN115" s="991"/>
      <c r="DO115" s="991"/>
      <c r="DP115" s="992"/>
      <c r="DQ115" s="993">
        <v>478300</v>
      </c>
      <c r="DR115" s="991"/>
      <c r="DS115" s="991"/>
      <c r="DT115" s="991"/>
      <c r="DU115" s="992"/>
      <c r="DV115" s="994">
        <v>10.199999999999999</v>
      </c>
      <c r="DW115" s="995"/>
      <c r="DX115" s="995"/>
      <c r="DY115" s="995"/>
      <c r="DZ115" s="996"/>
    </row>
    <row r="116" spans="1:130" s="199" customFormat="1" ht="26.25" customHeight="1">
      <c r="A116" s="988"/>
      <c r="B116" s="989"/>
      <c r="C116" s="997" t="s">
        <v>426</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8</v>
      </c>
      <c r="AB116" s="991"/>
      <c r="AC116" s="991"/>
      <c r="AD116" s="991"/>
      <c r="AE116" s="992"/>
      <c r="AF116" s="993">
        <v>71</v>
      </c>
      <c r="AG116" s="991"/>
      <c r="AH116" s="991"/>
      <c r="AI116" s="991"/>
      <c r="AJ116" s="992"/>
      <c r="AK116" s="993">
        <v>64</v>
      </c>
      <c r="AL116" s="991"/>
      <c r="AM116" s="991"/>
      <c r="AN116" s="991"/>
      <c r="AO116" s="992"/>
      <c r="AP116" s="994">
        <v>0</v>
      </c>
      <c r="AQ116" s="995"/>
      <c r="AR116" s="995"/>
      <c r="AS116" s="995"/>
      <c r="AT116" s="996"/>
      <c r="AU116" s="932"/>
      <c r="AV116" s="933"/>
      <c r="AW116" s="933"/>
      <c r="AX116" s="933"/>
      <c r="AY116" s="933"/>
      <c r="AZ116" s="999" t="s">
        <v>427</v>
      </c>
      <c r="BA116" s="1000"/>
      <c r="BB116" s="1000"/>
      <c r="BC116" s="1000"/>
      <c r="BD116" s="1000"/>
      <c r="BE116" s="1000"/>
      <c r="BF116" s="1000"/>
      <c r="BG116" s="1000"/>
      <c r="BH116" s="1000"/>
      <c r="BI116" s="1000"/>
      <c r="BJ116" s="1000"/>
      <c r="BK116" s="1000"/>
      <c r="BL116" s="1000"/>
      <c r="BM116" s="1000"/>
      <c r="BN116" s="1000"/>
      <c r="BO116" s="1000"/>
      <c r="BP116" s="1001"/>
      <c r="BQ116" s="951" t="s">
        <v>113</v>
      </c>
      <c r="BR116" s="952"/>
      <c r="BS116" s="952"/>
      <c r="BT116" s="952"/>
      <c r="BU116" s="952"/>
      <c r="BV116" s="952" t="s">
        <v>113</v>
      </c>
      <c r="BW116" s="952"/>
      <c r="BX116" s="952"/>
      <c r="BY116" s="952"/>
      <c r="BZ116" s="952"/>
      <c r="CA116" s="952" t="s">
        <v>113</v>
      </c>
      <c r="CB116" s="952"/>
      <c r="CC116" s="952"/>
      <c r="CD116" s="952"/>
      <c r="CE116" s="952"/>
      <c r="CF116" s="946" t="s">
        <v>113</v>
      </c>
      <c r="CG116" s="947"/>
      <c r="CH116" s="947"/>
      <c r="CI116" s="947"/>
      <c r="CJ116" s="947"/>
      <c r="CK116" s="977"/>
      <c r="CL116" s="978"/>
      <c r="CM116" s="948" t="s">
        <v>428</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v>142125</v>
      </c>
      <c r="DH116" s="991"/>
      <c r="DI116" s="991"/>
      <c r="DJ116" s="991"/>
      <c r="DK116" s="992"/>
      <c r="DL116" s="993">
        <v>117497</v>
      </c>
      <c r="DM116" s="991"/>
      <c r="DN116" s="991"/>
      <c r="DO116" s="991"/>
      <c r="DP116" s="992"/>
      <c r="DQ116" s="993">
        <v>95769</v>
      </c>
      <c r="DR116" s="991"/>
      <c r="DS116" s="991"/>
      <c r="DT116" s="991"/>
      <c r="DU116" s="992"/>
      <c r="DV116" s="994">
        <v>2.1</v>
      </c>
      <c r="DW116" s="995"/>
      <c r="DX116" s="995"/>
      <c r="DY116" s="995"/>
      <c r="DZ116" s="996"/>
    </row>
    <row r="117" spans="1:130" s="199" customFormat="1" ht="26.25" customHeight="1">
      <c r="A117" s="936" t="s">
        <v>172</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429</v>
      </c>
      <c r="Z117" s="918"/>
      <c r="AA117" s="1008">
        <v>1404793</v>
      </c>
      <c r="AB117" s="1009"/>
      <c r="AC117" s="1009"/>
      <c r="AD117" s="1009"/>
      <c r="AE117" s="1010"/>
      <c r="AF117" s="1011">
        <v>1424033</v>
      </c>
      <c r="AG117" s="1009"/>
      <c r="AH117" s="1009"/>
      <c r="AI117" s="1009"/>
      <c r="AJ117" s="1010"/>
      <c r="AK117" s="1011">
        <v>1451970</v>
      </c>
      <c r="AL117" s="1009"/>
      <c r="AM117" s="1009"/>
      <c r="AN117" s="1009"/>
      <c r="AO117" s="1010"/>
      <c r="AP117" s="1012"/>
      <c r="AQ117" s="1013"/>
      <c r="AR117" s="1013"/>
      <c r="AS117" s="1013"/>
      <c r="AT117" s="1014"/>
      <c r="AU117" s="932"/>
      <c r="AV117" s="933"/>
      <c r="AW117" s="933"/>
      <c r="AX117" s="933"/>
      <c r="AY117" s="933"/>
      <c r="AZ117" s="999" t="s">
        <v>430</v>
      </c>
      <c r="BA117" s="1000"/>
      <c r="BB117" s="1000"/>
      <c r="BC117" s="1000"/>
      <c r="BD117" s="1000"/>
      <c r="BE117" s="1000"/>
      <c r="BF117" s="1000"/>
      <c r="BG117" s="1000"/>
      <c r="BH117" s="1000"/>
      <c r="BI117" s="1000"/>
      <c r="BJ117" s="1000"/>
      <c r="BK117" s="1000"/>
      <c r="BL117" s="1000"/>
      <c r="BM117" s="1000"/>
      <c r="BN117" s="1000"/>
      <c r="BO117" s="1000"/>
      <c r="BP117" s="1001"/>
      <c r="BQ117" s="951" t="s">
        <v>113</v>
      </c>
      <c r="BR117" s="952"/>
      <c r="BS117" s="952"/>
      <c r="BT117" s="952"/>
      <c r="BU117" s="952"/>
      <c r="BV117" s="952" t="s">
        <v>113</v>
      </c>
      <c r="BW117" s="952"/>
      <c r="BX117" s="952"/>
      <c r="BY117" s="952"/>
      <c r="BZ117" s="952"/>
      <c r="CA117" s="952" t="s">
        <v>113</v>
      </c>
      <c r="CB117" s="952"/>
      <c r="CC117" s="952"/>
      <c r="CD117" s="952"/>
      <c r="CE117" s="952"/>
      <c r="CF117" s="946" t="s">
        <v>113</v>
      </c>
      <c r="CG117" s="947"/>
      <c r="CH117" s="947"/>
      <c r="CI117" s="947"/>
      <c r="CJ117" s="947"/>
      <c r="CK117" s="977"/>
      <c r="CL117" s="978"/>
      <c r="CM117" s="948" t="s">
        <v>431</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113</v>
      </c>
      <c r="DH117" s="991"/>
      <c r="DI117" s="991"/>
      <c r="DJ117" s="991"/>
      <c r="DK117" s="992"/>
      <c r="DL117" s="993" t="s">
        <v>113</v>
      </c>
      <c r="DM117" s="991"/>
      <c r="DN117" s="991"/>
      <c r="DO117" s="991"/>
      <c r="DP117" s="992"/>
      <c r="DQ117" s="993" t="s">
        <v>113</v>
      </c>
      <c r="DR117" s="991"/>
      <c r="DS117" s="991"/>
      <c r="DT117" s="991"/>
      <c r="DU117" s="992"/>
      <c r="DV117" s="994" t="s">
        <v>113</v>
      </c>
      <c r="DW117" s="995"/>
      <c r="DX117" s="995"/>
      <c r="DY117" s="995"/>
      <c r="DZ117" s="996"/>
    </row>
    <row r="118" spans="1:130" s="199" customFormat="1" ht="26.25" customHeight="1">
      <c r="A118" s="936" t="s">
        <v>405</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403</v>
      </c>
      <c r="AB118" s="917"/>
      <c r="AC118" s="917"/>
      <c r="AD118" s="917"/>
      <c r="AE118" s="918"/>
      <c r="AF118" s="916" t="s">
        <v>289</v>
      </c>
      <c r="AG118" s="917"/>
      <c r="AH118" s="917"/>
      <c r="AI118" s="917"/>
      <c r="AJ118" s="918"/>
      <c r="AK118" s="916" t="s">
        <v>288</v>
      </c>
      <c r="AL118" s="917"/>
      <c r="AM118" s="917"/>
      <c r="AN118" s="917"/>
      <c r="AO118" s="918"/>
      <c r="AP118" s="1003" t="s">
        <v>404</v>
      </c>
      <c r="AQ118" s="1004"/>
      <c r="AR118" s="1004"/>
      <c r="AS118" s="1004"/>
      <c r="AT118" s="1005"/>
      <c r="AU118" s="932"/>
      <c r="AV118" s="933"/>
      <c r="AW118" s="933"/>
      <c r="AX118" s="933"/>
      <c r="AY118" s="933"/>
      <c r="AZ118" s="1006" t="s">
        <v>432</v>
      </c>
      <c r="BA118" s="997"/>
      <c r="BB118" s="997"/>
      <c r="BC118" s="997"/>
      <c r="BD118" s="997"/>
      <c r="BE118" s="997"/>
      <c r="BF118" s="997"/>
      <c r="BG118" s="997"/>
      <c r="BH118" s="997"/>
      <c r="BI118" s="997"/>
      <c r="BJ118" s="997"/>
      <c r="BK118" s="997"/>
      <c r="BL118" s="997"/>
      <c r="BM118" s="997"/>
      <c r="BN118" s="997"/>
      <c r="BO118" s="997"/>
      <c r="BP118" s="998"/>
      <c r="BQ118" s="1029" t="s">
        <v>113</v>
      </c>
      <c r="BR118" s="1030"/>
      <c r="BS118" s="1030"/>
      <c r="BT118" s="1030"/>
      <c r="BU118" s="1030"/>
      <c r="BV118" s="1030" t="s">
        <v>113</v>
      </c>
      <c r="BW118" s="1030"/>
      <c r="BX118" s="1030"/>
      <c r="BY118" s="1030"/>
      <c r="BZ118" s="1030"/>
      <c r="CA118" s="1030" t="s">
        <v>113</v>
      </c>
      <c r="CB118" s="1030"/>
      <c r="CC118" s="1030"/>
      <c r="CD118" s="1030"/>
      <c r="CE118" s="1030"/>
      <c r="CF118" s="946" t="s">
        <v>113</v>
      </c>
      <c r="CG118" s="947"/>
      <c r="CH118" s="947"/>
      <c r="CI118" s="947"/>
      <c r="CJ118" s="947"/>
      <c r="CK118" s="977"/>
      <c r="CL118" s="978"/>
      <c r="CM118" s="948" t="s">
        <v>433</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113</v>
      </c>
      <c r="DH118" s="991"/>
      <c r="DI118" s="991"/>
      <c r="DJ118" s="991"/>
      <c r="DK118" s="992"/>
      <c r="DL118" s="993" t="s">
        <v>113</v>
      </c>
      <c r="DM118" s="991"/>
      <c r="DN118" s="991"/>
      <c r="DO118" s="991"/>
      <c r="DP118" s="992"/>
      <c r="DQ118" s="993" t="s">
        <v>113</v>
      </c>
      <c r="DR118" s="991"/>
      <c r="DS118" s="991"/>
      <c r="DT118" s="991"/>
      <c r="DU118" s="992"/>
      <c r="DV118" s="994" t="s">
        <v>113</v>
      </c>
      <c r="DW118" s="995"/>
      <c r="DX118" s="995"/>
      <c r="DY118" s="995"/>
      <c r="DZ118" s="996"/>
    </row>
    <row r="119" spans="1:130" s="199" customFormat="1" ht="26.25" customHeight="1">
      <c r="A119" s="1090" t="s">
        <v>408</v>
      </c>
      <c r="B119" s="976"/>
      <c r="C119" s="955" t="s">
        <v>409</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113</v>
      </c>
      <c r="AB119" s="924"/>
      <c r="AC119" s="924"/>
      <c r="AD119" s="924"/>
      <c r="AE119" s="925"/>
      <c r="AF119" s="926" t="s">
        <v>113</v>
      </c>
      <c r="AG119" s="924"/>
      <c r="AH119" s="924"/>
      <c r="AI119" s="924"/>
      <c r="AJ119" s="925"/>
      <c r="AK119" s="926" t="s">
        <v>113</v>
      </c>
      <c r="AL119" s="924"/>
      <c r="AM119" s="924"/>
      <c r="AN119" s="924"/>
      <c r="AO119" s="925"/>
      <c r="AP119" s="927" t="s">
        <v>113</v>
      </c>
      <c r="AQ119" s="928"/>
      <c r="AR119" s="928"/>
      <c r="AS119" s="928"/>
      <c r="AT119" s="929"/>
      <c r="AU119" s="934"/>
      <c r="AV119" s="935"/>
      <c r="AW119" s="935"/>
      <c r="AX119" s="935"/>
      <c r="AY119" s="935"/>
      <c r="AZ119" s="230" t="s">
        <v>172</v>
      </c>
      <c r="BA119" s="230"/>
      <c r="BB119" s="230"/>
      <c r="BC119" s="230"/>
      <c r="BD119" s="230"/>
      <c r="BE119" s="230"/>
      <c r="BF119" s="230"/>
      <c r="BG119" s="230"/>
      <c r="BH119" s="230"/>
      <c r="BI119" s="230"/>
      <c r="BJ119" s="230"/>
      <c r="BK119" s="230"/>
      <c r="BL119" s="230"/>
      <c r="BM119" s="230"/>
      <c r="BN119" s="230"/>
      <c r="BO119" s="1007" t="s">
        <v>434</v>
      </c>
      <c r="BP119" s="1038"/>
      <c r="BQ119" s="1029">
        <v>16945023</v>
      </c>
      <c r="BR119" s="1030"/>
      <c r="BS119" s="1030"/>
      <c r="BT119" s="1030"/>
      <c r="BU119" s="1030"/>
      <c r="BV119" s="1030">
        <v>16875011</v>
      </c>
      <c r="BW119" s="1030"/>
      <c r="BX119" s="1030"/>
      <c r="BY119" s="1030"/>
      <c r="BZ119" s="1030"/>
      <c r="CA119" s="1030">
        <v>17622203</v>
      </c>
      <c r="CB119" s="1030"/>
      <c r="CC119" s="1030"/>
      <c r="CD119" s="1030"/>
      <c r="CE119" s="1030"/>
      <c r="CF119" s="1031"/>
      <c r="CG119" s="1032"/>
      <c r="CH119" s="1032"/>
      <c r="CI119" s="1032"/>
      <c r="CJ119" s="1033"/>
      <c r="CK119" s="979"/>
      <c r="CL119" s="980"/>
      <c r="CM119" s="1034" t="s">
        <v>435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113</v>
      </c>
      <c r="DH119" s="1016"/>
      <c r="DI119" s="1016"/>
      <c r="DJ119" s="1016"/>
      <c r="DK119" s="1017"/>
      <c r="DL119" s="1015" t="s">
        <v>113</v>
      </c>
      <c r="DM119" s="1016"/>
      <c r="DN119" s="1016"/>
      <c r="DO119" s="1016"/>
      <c r="DP119" s="1017"/>
      <c r="DQ119" s="1015" t="s">
        <v>113</v>
      </c>
      <c r="DR119" s="1016"/>
      <c r="DS119" s="1016"/>
      <c r="DT119" s="1016"/>
      <c r="DU119" s="1017"/>
      <c r="DV119" s="1018" t="s">
        <v>113</v>
      </c>
      <c r="DW119" s="1019"/>
      <c r="DX119" s="1019"/>
      <c r="DY119" s="1019"/>
      <c r="DZ119" s="1020"/>
    </row>
    <row r="120" spans="1:130" s="199" customFormat="1" ht="26.25" customHeight="1">
      <c r="A120" s="1091"/>
      <c r="B120" s="978"/>
      <c r="C120" s="948" t="s">
        <v>412</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113</v>
      </c>
      <c r="AB120" s="991"/>
      <c r="AC120" s="991"/>
      <c r="AD120" s="991"/>
      <c r="AE120" s="992"/>
      <c r="AF120" s="993" t="s">
        <v>113</v>
      </c>
      <c r="AG120" s="991"/>
      <c r="AH120" s="991"/>
      <c r="AI120" s="991"/>
      <c r="AJ120" s="992"/>
      <c r="AK120" s="993" t="s">
        <v>113</v>
      </c>
      <c r="AL120" s="991"/>
      <c r="AM120" s="991"/>
      <c r="AN120" s="991"/>
      <c r="AO120" s="992"/>
      <c r="AP120" s="994" t="s">
        <v>113</v>
      </c>
      <c r="AQ120" s="995"/>
      <c r="AR120" s="995"/>
      <c r="AS120" s="995"/>
      <c r="AT120" s="996"/>
      <c r="AU120" s="1021" t="s">
        <v>436</v>
      </c>
      <c r="AV120" s="1022"/>
      <c r="AW120" s="1022"/>
      <c r="AX120" s="1022"/>
      <c r="AY120" s="1023"/>
      <c r="AZ120" s="972" t="s">
        <v>437</v>
      </c>
      <c r="BA120" s="921"/>
      <c r="BB120" s="921"/>
      <c r="BC120" s="921"/>
      <c r="BD120" s="921"/>
      <c r="BE120" s="921"/>
      <c r="BF120" s="921"/>
      <c r="BG120" s="921"/>
      <c r="BH120" s="921"/>
      <c r="BI120" s="921"/>
      <c r="BJ120" s="921"/>
      <c r="BK120" s="921"/>
      <c r="BL120" s="921"/>
      <c r="BM120" s="921"/>
      <c r="BN120" s="921"/>
      <c r="BO120" s="921"/>
      <c r="BP120" s="922"/>
      <c r="BQ120" s="958">
        <v>1542152</v>
      </c>
      <c r="BR120" s="959"/>
      <c r="BS120" s="959"/>
      <c r="BT120" s="959"/>
      <c r="BU120" s="959"/>
      <c r="BV120" s="959">
        <v>1654501</v>
      </c>
      <c r="BW120" s="959"/>
      <c r="BX120" s="959"/>
      <c r="BY120" s="959"/>
      <c r="BZ120" s="959"/>
      <c r="CA120" s="959">
        <v>1569498</v>
      </c>
      <c r="CB120" s="959"/>
      <c r="CC120" s="959"/>
      <c r="CD120" s="959"/>
      <c r="CE120" s="959"/>
      <c r="CF120" s="973">
        <v>33.6</v>
      </c>
      <c r="CG120" s="974"/>
      <c r="CH120" s="974"/>
      <c r="CI120" s="974"/>
      <c r="CJ120" s="974"/>
      <c r="CK120" s="1039" t="s">
        <v>438</v>
      </c>
      <c r="CL120" s="1040"/>
      <c r="CM120" s="1040"/>
      <c r="CN120" s="1040"/>
      <c r="CO120" s="1041"/>
      <c r="CP120" s="1047" t="s">
        <v>386</v>
      </c>
      <c r="CQ120" s="1048"/>
      <c r="CR120" s="1048"/>
      <c r="CS120" s="1048"/>
      <c r="CT120" s="1048"/>
      <c r="CU120" s="1048"/>
      <c r="CV120" s="1048"/>
      <c r="CW120" s="1048"/>
      <c r="CX120" s="1048"/>
      <c r="CY120" s="1048"/>
      <c r="CZ120" s="1048"/>
      <c r="DA120" s="1048"/>
      <c r="DB120" s="1048"/>
      <c r="DC120" s="1048"/>
      <c r="DD120" s="1048"/>
      <c r="DE120" s="1048"/>
      <c r="DF120" s="1049"/>
      <c r="DG120" s="958">
        <v>4239811</v>
      </c>
      <c r="DH120" s="959"/>
      <c r="DI120" s="959"/>
      <c r="DJ120" s="959"/>
      <c r="DK120" s="959"/>
      <c r="DL120" s="959">
        <v>4342819</v>
      </c>
      <c r="DM120" s="959"/>
      <c r="DN120" s="959"/>
      <c r="DO120" s="959"/>
      <c r="DP120" s="959"/>
      <c r="DQ120" s="959">
        <v>4540104</v>
      </c>
      <c r="DR120" s="959"/>
      <c r="DS120" s="959"/>
      <c r="DT120" s="959"/>
      <c r="DU120" s="959"/>
      <c r="DV120" s="960">
        <v>97.2</v>
      </c>
      <c r="DW120" s="960"/>
      <c r="DX120" s="960"/>
      <c r="DY120" s="960"/>
      <c r="DZ120" s="961"/>
    </row>
    <row r="121" spans="1:130" s="199" customFormat="1" ht="26.25" customHeight="1">
      <c r="A121" s="1091"/>
      <c r="B121" s="978"/>
      <c r="C121" s="999" t="s">
        <v>439</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113</v>
      </c>
      <c r="AB121" s="991"/>
      <c r="AC121" s="991"/>
      <c r="AD121" s="991"/>
      <c r="AE121" s="992"/>
      <c r="AF121" s="993" t="s">
        <v>113</v>
      </c>
      <c r="AG121" s="991"/>
      <c r="AH121" s="991"/>
      <c r="AI121" s="991"/>
      <c r="AJ121" s="992"/>
      <c r="AK121" s="993" t="s">
        <v>113</v>
      </c>
      <c r="AL121" s="991"/>
      <c r="AM121" s="991"/>
      <c r="AN121" s="991"/>
      <c r="AO121" s="992"/>
      <c r="AP121" s="994" t="s">
        <v>113</v>
      </c>
      <c r="AQ121" s="995"/>
      <c r="AR121" s="995"/>
      <c r="AS121" s="995"/>
      <c r="AT121" s="996"/>
      <c r="AU121" s="1024"/>
      <c r="AV121" s="1025"/>
      <c r="AW121" s="1025"/>
      <c r="AX121" s="1025"/>
      <c r="AY121" s="1026"/>
      <c r="AZ121" s="981" t="s">
        <v>440</v>
      </c>
      <c r="BA121" s="982"/>
      <c r="BB121" s="982"/>
      <c r="BC121" s="982"/>
      <c r="BD121" s="982"/>
      <c r="BE121" s="982"/>
      <c r="BF121" s="982"/>
      <c r="BG121" s="982"/>
      <c r="BH121" s="982"/>
      <c r="BI121" s="982"/>
      <c r="BJ121" s="982"/>
      <c r="BK121" s="982"/>
      <c r="BL121" s="982"/>
      <c r="BM121" s="982"/>
      <c r="BN121" s="982"/>
      <c r="BO121" s="982"/>
      <c r="BP121" s="983"/>
      <c r="BQ121" s="951">
        <v>1456580</v>
      </c>
      <c r="BR121" s="952"/>
      <c r="BS121" s="952"/>
      <c r="BT121" s="952"/>
      <c r="BU121" s="952"/>
      <c r="BV121" s="952">
        <v>1390956</v>
      </c>
      <c r="BW121" s="952"/>
      <c r="BX121" s="952"/>
      <c r="BY121" s="952"/>
      <c r="BZ121" s="952"/>
      <c r="CA121" s="952">
        <v>1440473</v>
      </c>
      <c r="CB121" s="952"/>
      <c r="CC121" s="952"/>
      <c r="CD121" s="952"/>
      <c r="CE121" s="952"/>
      <c r="CF121" s="946">
        <v>30.9</v>
      </c>
      <c r="CG121" s="947"/>
      <c r="CH121" s="947"/>
      <c r="CI121" s="947"/>
      <c r="CJ121" s="947"/>
      <c r="CK121" s="1042"/>
      <c r="CL121" s="1043"/>
      <c r="CM121" s="1043"/>
      <c r="CN121" s="1043"/>
      <c r="CO121" s="1044"/>
      <c r="CP121" s="1052" t="s">
        <v>383</v>
      </c>
      <c r="CQ121" s="1053"/>
      <c r="CR121" s="1053"/>
      <c r="CS121" s="1053"/>
      <c r="CT121" s="1053"/>
      <c r="CU121" s="1053"/>
      <c r="CV121" s="1053"/>
      <c r="CW121" s="1053"/>
      <c r="CX121" s="1053"/>
      <c r="CY121" s="1053"/>
      <c r="CZ121" s="1053"/>
      <c r="DA121" s="1053"/>
      <c r="DB121" s="1053"/>
      <c r="DC121" s="1053"/>
      <c r="DD121" s="1053"/>
      <c r="DE121" s="1053"/>
      <c r="DF121" s="1054"/>
      <c r="DG121" s="951" t="s">
        <v>113</v>
      </c>
      <c r="DH121" s="952"/>
      <c r="DI121" s="952"/>
      <c r="DJ121" s="952"/>
      <c r="DK121" s="952"/>
      <c r="DL121" s="952" t="s">
        <v>113</v>
      </c>
      <c r="DM121" s="952"/>
      <c r="DN121" s="952"/>
      <c r="DO121" s="952"/>
      <c r="DP121" s="952"/>
      <c r="DQ121" s="952" t="s">
        <v>113</v>
      </c>
      <c r="DR121" s="952"/>
      <c r="DS121" s="952"/>
      <c r="DT121" s="952"/>
      <c r="DU121" s="952"/>
      <c r="DV121" s="953" t="s">
        <v>113</v>
      </c>
      <c r="DW121" s="953"/>
      <c r="DX121" s="953"/>
      <c r="DY121" s="953"/>
      <c r="DZ121" s="954"/>
    </row>
    <row r="122" spans="1:130" s="199" customFormat="1" ht="26.25" customHeight="1">
      <c r="A122" s="1091"/>
      <c r="B122" s="978"/>
      <c r="C122" s="948" t="s">
        <v>422</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113</v>
      </c>
      <c r="AB122" s="991"/>
      <c r="AC122" s="991"/>
      <c r="AD122" s="991"/>
      <c r="AE122" s="992"/>
      <c r="AF122" s="993" t="s">
        <v>113</v>
      </c>
      <c r="AG122" s="991"/>
      <c r="AH122" s="991"/>
      <c r="AI122" s="991"/>
      <c r="AJ122" s="992"/>
      <c r="AK122" s="993" t="s">
        <v>113</v>
      </c>
      <c r="AL122" s="991"/>
      <c r="AM122" s="991"/>
      <c r="AN122" s="991"/>
      <c r="AO122" s="992"/>
      <c r="AP122" s="994" t="s">
        <v>113</v>
      </c>
      <c r="AQ122" s="995"/>
      <c r="AR122" s="995"/>
      <c r="AS122" s="995"/>
      <c r="AT122" s="996"/>
      <c r="AU122" s="1024"/>
      <c r="AV122" s="1025"/>
      <c r="AW122" s="1025"/>
      <c r="AX122" s="1025"/>
      <c r="AY122" s="1026"/>
      <c r="AZ122" s="1006" t="s">
        <v>441</v>
      </c>
      <c r="BA122" s="997"/>
      <c r="BB122" s="997"/>
      <c r="BC122" s="997"/>
      <c r="BD122" s="997"/>
      <c r="BE122" s="997"/>
      <c r="BF122" s="997"/>
      <c r="BG122" s="997"/>
      <c r="BH122" s="997"/>
      <c r="BI122" s="997"/>
      <c r="BJ122" s="997"/>
      <c r="BK122" s="997"/>
      <c r="BL122" s="997"/>
      <c r="BM122" s="997"/>
      <c r="BN122" s="997"/>
      <c r="BO122" s="997"/>
      <c r="BP122" s="998"/>
      <c r="BQ122" s="1029">
        <v>11946706</v>
      </c>
      <c r="BR122" s="1030"/>
      <c r="BS122" s="1030"/>
      <c r="BT122" s="1030"/>
      <c r="BU122" s="1030"/>
      <c r="BV122" s="1030">
        <v>11882005</v>
      </c>
      <c r="BW122" s="1030"/>
      <c r="BX122" s="1030"/>
      <c r="BY122" s="1030"/>
      <c r="BZ122" s="1030"/>
      <c r="CA122" s="1030">
        <v>12155664</v>
      </c>
      <c r="CB122" s="1030"/>
      <c r="CC122" s="1030"/>
      <c r="CD122" s="1030"/>
      <c r="CE122" s="1030"/>
      <c r="CF122" s="1050">
        <v>260.39999999999998</v>
      </c>
      <c r="CG122" s="1051"/>
      <c r="CH122" s="1051"/>
      <c r="CI122" s="1051"/>
      <c r="CJ122" s="1051"/>
      <c r="CK122" s="1042"/>
      <c r="CL122" s="1043"/>
      <c r="CM122" s="1043"/>
      <c r="CN122" s="1043"/>
      <c r="CO122" s="1044"/>
      <c r="CP122" s="1052" t="s">
        <v>382</v>
      </c>
      <c r="CQ122" s="1053"/>
      <c r="CR122" s="1053"/>
      <c r="CS122" s="1053"/>
      <c r="CT122" s="1053"/>
      <c r="CU122" s="1053"/>
      <c r="CV122" s="1053"/>
      <c r="CW122" s="1053"/>
      <c r="CX122" s="1053"/>
      <c r="CY122" s="1053"/>
      <c r="CZ122" s="1053"/>
      <c r="DA122" s="1053"/>
      <c r="DB122" s="1053"/>
      <c r="DC122" s="1053"/>
      <c r="DD122" s="1053"/>
      <c r="DE122" s="1053"/>
      <c r="DF122" s="1054"/>
      <c r="DG122" s="951" t="s">
        <v>113</v>
      </c>
      <c r="DH122" s="952"/>
      <c r="DI122" s="952"/>
      <c r="DJ122" s="952"/>
      <c r="DK122" s="952"/>
      <c r="DL122" s="952" t="s">
        <v>113</v>
      </c>
      <c r="DM122" s="952"/>
      <c r="DN122" s="952"/>
      <c r="DO122" s="952"/>
      <c r="DP122" s="952"/>
      <c r="DQ122" s="952" t="s">
        <v>113</v>
      </c>
      <c r="DR122" s="952"/>
      <c r="DS122" s="952"/>
      <c r="DT122" s="952"/>
      <c r="DU122" s="952"/>
      <c r="DV122" s="953" t="s">
        <v>113</v>
      </c>
      <c r="DW122" s="953"/>
      <c r="DX122" s="953"/>
      <c r="DY122" s="953"/>
      <c r="DZ122" s="954"/>
    </row>
    <row r="123" spans="1:130" s="199" customFormat="1" ht="26.25" customHeight="1">
      <c r="A123" s="1091"/>
      <c r="B123" s="978"/>
      <c r="C123" s="948" t="s">
        <v>428</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v>26706</v>
      </c>
      <c r="AB123" s="991"/>
      <c r="AC123" s="991"/>
      <c r="AD123" s="991"/>
      <c r="AE123" s="992"/>
      <c r="AF123" s="993">
        <v>26346</v>
      </c>
      <c r="AG123" s="991"/>
      <c r="AH123" s="991"/>
      <c r="AI123" s="991"/>
      <c r="AJ123" s="992"/>
      <c r="AK123" s="993">
        <v>21728</v>
      </c>
      <c r="AL123" s="991"/>
      <c r="AM123" s="991"/>
      <c r="AN123" s="991"/>
      <c r="AO123" s="992"/>
      <c r="AP123" s="994">
        <v>0.5</v>
      </c>
      <c r="AQ123" s="995"/>
      <c r="AR123" s="995"/>
      <c r="AS123" s="995"/>
      <c r="AT123" s="996"/>
      <c r="AU123" s="1027"/>
      <c r="AV123" s="1028"/>
      <c r="AW123" s="1028"/>
      <c r="AX123" s="1028"/>
      <c r="AY123" s="1028"/>
      <c r="AZ123" s="230" t="s">
        <v>172</v>
      </c>
      <c r="BA123" s="230"/>
      <c r="BB123" s="230"/>
      <c r="BC123" s="230"/>
      <c r="BD123" s="230"/>
      <c r="BE123" s="230"/>
      <c r="BF123" s="230"/>
      <c r="BG123" s="230"/>
      <c r="BH123" s="230"/>
      <c r="BI123" s="230"/>
      <c r="BJ123" s="230"/>
      <c r="BK123" s="230"/>
      <c r="BL123" s="230"/>
      <c r="BM123" s="230"/>
      <c r="BN123" s="230"/>
      <c r="BO123" s="1007" t="s">
        <v>442</v>
      </c>
      <c r="BP123" s="1038"/>
      <c r="BQ123" s="1097">
        <v>14945438</v>
      </c>
      <c r="BR123" s="1098"/>
      <c r="BS123" s="1098"/>
      <c r="BT123" s="1098"/>
      <c r="BU123" s="1098"/>
      <c r="BV123" s="1098">
        <v>14927462</v>
      </c>
      <c r="BW123" s="1098"/>
      <c r="BX123" s="1098"/>
      <c r="BY123" s="1098"/>
      <c r="BZ123" s="1098"/>
      <c r="CA123" s="1098">
        <v>15165635</v>
      </c>
      <c r="CB123" s="1098"/>
      <c r="CC123" s="1098"/>
      <c r="CD123" s="1098"/>
      <c r="CE123" s="1098"/>
      <c r="CF123" s="1031"/>
      <c r="CG123" s="1032"/>
      <c r="CH123" s="1032"/>
      <c r="CI123" s="1032"/>
      <c r="CJ123" s="1033"/>
      <c r="CK123" s="1042"/>
      <c r="CL123" s="1043"/>
      <c r="CM123" s="1043"/>
      <c r="CN123" s="1043"/>
      <c r="CO123" s="1044"/>
      <c r="CP123" s="1052" t="s">
        <v>381</v>
      </c>
      <c r="CQ123" s="1053"/>
      <c r="CR123" s="1053"/>
      <c r="CS123" s="1053"/>
      <c r="CT123" s="1053"/>
      <c r="CU123" s="1053"/>
      <c r="CV123" s="1053"/>
      <c r="CW123" s="1053"/>
      <c r="CX123" s="1053"/>
      <c r="CY123" s="1053"/>
      <c r="CZ123" s="1053"/>
      <c r="DA123" s="1053"/>
      <c r="DB123" s="1053"/>
      <c r="DC123" s="1053"/>
      <c r="DD123" s="1053"/>
      <c r="DE123" s="1053"/>
      <c r="DF123" s="1054"/>
      <c r="DG123" s="990" t="s">
        <v>113</v>
      </c>
      <c r="DH123" s="991"/>
      <c r="DI123" s="991"/>
      <c r="DJ123" s="991"/>
      <c r="DK123" s="992"/>
      <c r="DL123" s="993" t="s">
        <v>113</v>
      </c>
      <c r="DM123" s="991"/>
      <c r="DN123" s="991"/>
      <c r="DO123" s="991"/>
      <c r="DP123" s="992"/>
      <c r="DQ123" s="993" t="s">
        <v>113</v>
      </c>
      <c r="DR123" s="991"/>
      <c r="DS123" s="991"/>
      <c r="DT123" s="991"/>
      <c r="DU123" s="992"/>
      <c r="DV123" s="994" t="s">
        <v>113</v>
      </c>
      <c r="DW123" s="995"/>
      <c r="DX123" s="995"/>
      <c r="DY123" s="995"/>
      <c r="DZ123" s="996"/>
    </row>
    <row r="124" spans="1:130" s="199" customFormat="1" ht="26.25" customHeight="1" thickBot="1">
      <c r="A124" s="1091"/>
      <c r="B124" s="978"/>
      <c r="C124" s="948" t="s">
        <v>431</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113</v>
      </c>
      <c r="AB124" s="991"/>
      <c r="AC124" s="991"/>
      <c r="AD124" s="991"/>
      <c r="AE124" s="992"/>
      <c r="AF124" s="993" t="s">
        <v>113</v>
      </c>
      <c r="AG124" s="991"/>
      <c r="AH124" s="991"/>
      <c r="AI124" s="991"/>
      <c r="AJ124" s="992"/>
      <c r="AK124" s="993" t="s">
        <v>113</v>
      </c>
      <c r="AL124" s="991"/>
      <c r="AM124" s="991"/>
      <c r="AN124" s="991"/>
      <c r="AO124" s="992"/>
      <c r="AP124" s="994" t="s">
        <v>113</v>
      </c>
      <c r="AQ124" s="995"/>
      <c r="AR124" s="995"/>
      <c r="AS124" s="995"/>
      <c r="AT124" s="996"/>
      <c r="AU124" s="1093" t="s">
        <v>443</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45.2</v>
      </c>
      <c r="BR124" s="1060"/>
      <c r="BS124" s="1060"/>
      <c r="BT124" s="1060"/>
      <c r="BU124" s="1060"/>
      <c r="BV124" s="1060">
        <v>43.4</v>
      </c>
      <c r="BW124" s="1060"/>
      <c r="BX124" s="1060"/>
      <c r="BY124" s="1060"/>
      <c r="BZ124" s="1060"/>
      <c r="CA124" s="1060">
        <v>52.6</v>
      </c>
      <c r="CB124" s="1060"/>
      <c r="CC124" s="1060"/>
      <c r="CD124" s="1060"/>
      <c r="CE124" s="1060"/>
      <c r="CF124" s="1061"/>
      <c r="CG124" s="1062"/>
      <c r="CH124" s="1062"/>
      <c r="CI124" s="1062"/>
      <c r="CJ124" s="1063"/>
      <c r="CK124" s="1045"/>
      <c r="CL124" s="1045"/>
      <c r="CM124" s="1045"/>
      <c r="CN124" s="1045"/>
      <c r="CO124" s="1046"/>
      <c r="CP124" s="1052" t="s">
        <v>444</v>
      </c>
      <c r="CQ124" s="1053"/>
      <c r="CR124" s="1053"/>
      <c r="CS124" s="1053"/>
      <c r="CT124" s="1053"/>
      <c r="CU124" s="1053"/>
      <c r="CV124" s="1053"/>
      <c r="CW124" s="1053"/>
      <c r="CX124" s="1053"/>
      <c r="CY124" s="1053"/>
      <c r="CZ124" s="1053"/>
      <c r="DA124" s="1053"/>
      <c r="DB124" s="1053"/>
      <c r="DC124" s="1053"/>
      <c r="DD124" s="1053"/>
      <c r="DE124" s="1053"/>
      <c r="DF124" s="1054"/>
      <c r="DG124" s="1037">
        <v>1013</v>
      </c>
      <c r="DH124" s="1016"/>
      <c r="DI124" s="1016"/>
      <c r="DJ124" s="1016"/>
      <c r="DK124" s="1017"/>
      <c r="DL124" s="1015">
        <v>8508</v>
      </c>
      <c r="DM124" s="1016"/>
      <c r="DN124" s="1016"/>
      <c r="DO124" s="1016"/>
      <c r="DP124" s="1017"/>
      <c r="DQ124" s="1015" t="s">
        <v>113</v>
      </c>
      <c r="DR124" s="1016"/>
      <c r="DS124" s="1016"/>
      <c r="DT124" s="1016"/>
      <c r="DU124" s="1017"/>
      <c r="DV124" s="1018" t="s">
        <v>113</v>
      </c>
      <c r="DW124" s="1019"/>
      <c r="DX124" s="1019"/>
      <c r="DY124" s="1019"/>
      <c r="DZ124" s="1020"/>
    </row>
    <row r="125" spans="1:130" s="199" customFormat="1" ht="26.25" customHeight="1">
      <c r="A125" s="1091"/>
      <c r="B125" s="978"/>
      <c r="C125" s="948" t="s">
        <v>433</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113</v>
      </c>
      <c r="AB125" s="991"/>
      <c r="AC125" s="991"/>
      <c r="AD125" s="991"/>
      <c r="AE125" s="992"/>
      <c r="AF125" s="993" t="s">
        <v>113</v>
      </c>
      <c r="AG125" s="991"/>
      <c r="AH125" s="991"/>
      <c r="AI125" s="991"/>
      <c r="AJ125" s="992"/>
      <c r="AK125" s="993" t="s">
        <v>113</v>
      </c>
      <c r="AL125" s="991"/>
      <c r="AM125" s="991"/>
      <c r="AN125" s="991"/>
      <c r="AO125" s="992"/>
      <c r="AP125" s="994" t="s">
        <v>113</v>
      </c>
      <c r="AQ125" s="995"/>
      <c r="AR125" s="995"/>
      <c r="AS125" s="995"/>
      <c r="AT125" s="996"/>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5" t="s">
        <v>445</v>
      </c>
      <c r="CL125" s="1040"/>
      <c r="CM125" s="1040"/>
      <c r="CN125" s="1040"/>
      <c r="CO125" s="1041"/>
      <c r="CP125" s="972" t="s">
        <v>446</v>
      </c>
      <c r="CQ125" s="921"/>
      <c r="CR125" s="921"/>
      <c r="CS125" s="921"/>
      <c r="CT125" s="921"/>
      <c r="CU125" s="921"/>
      <c r="CV125" s="921"/>
      <c r="CW125" s="921"/>
      <c r="CX125" s="921"/>
      <c r="CY125" s="921"/>
      <c r="CZ125" s="921"/>
      <c r="DA125" s="921"/>
      <c r="DB125" s="921"/>
      <c r="DC125" s="921"/>
      <c r="DD125" s="921"/>
      <c r="DE125" s="921"/>
      <c r="DF125" s="922"/>
      <c r="DG125" s="958" t="s">
        <v>113</v>
      </c>
      <c r="DH125" s="959"/>
      <c r="DI125" s="959"/>
      <c r="DJ125" s="959"/>
      <c r="DK125" s="959"/>
      <c r="DL125" s="959" t="s">
        <v>113</v>
      </c>
      <c r="DM125" s="959"/>
      <c r="DN125" s="959"/>
      <c r="DO125" s="959"/>
      <c r="DP125" s="959"/>
      <c r="DQ125" s="959" t="s">
        <v>113</v>
      </c>
      <c r="DR125" s="959"/>
      <c r="DS125" s="959"/>
      <c r="DT125" s="959"/>
      <c r="DU125" s="959"/>
      <c r="DV125" s="960" t="s">
        <v>113</v>
      </c>
      <c r="DW125" s="960"/>
      <c r="DX125" s="960"/>
      <c r="DY125" s="960"/>
      <c r="DZ125" s="961"/>
    </row>
    <row r="126" spans="1:130" s="199" customFormat="1" ht="26.25" customHeight="1" thickBot="1">
      <c r="A126" s="1091"/>
      <c r="B126" s="978"/>
      <c r="C126" s="948" t="s">
        <v>435</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113</v>
      </c>
      <c r="AB126" s="991"/>
      <c r="AC126" s="991"/>
      <c r="AD126" s="991"/>
      <c r="AE126" s="992"/>
      <c r="AF126" s="993" t="s">
        <v>113</v>
      </c>
      <c r="AG126" s="991"/>
      <c r="AH126" s="991"/>
      <c r="AI126" s="991"/>
      <c r="AJ126" s="992"/>
      <c r="AK126" s="993" t="s">
        <v>113</v>
      </c>
      <c r="AL126" s="991"/>
      <c r="AM126" s="991"/>
      <c r="AN126" s="991"/>
      <c r="AO126" s="992"/>
      <c r="AP126" s="994" t="s">
        <v>113</v>
      </c>
      <c r="AQ126" s="995"/>
      <c r="AR126" s="995"/>
      <c r="AS126" s="995"/>
      <c r="AT126" s="996"/>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6"/>
      <c r="CL126" s="1043"/>
      <c r="CM126" s="1043"/>
      <c r="CN126" s="1043"/>
      <c r="CO126" s="1044"/>
      <c r="CP126" s="981" t="s">
        <v>447</v>
      </c>
      <c r="CQ126" s="982"/>
      <c r="CR126" s="982"/>
      <c r="CS126" s="982"/>
      <c r="CT126" s="982"/>
      <c r="CU126" s="982"/>
      <c r="CV126" s="982"/>
      <c r="CW126" s="982"/>
      <c r="CX126" s="982"/>
      <c r="CY126" s="982"/>
      <c r="CZ126" s="982"/>
      <c r="DA126" s="982"/>
      <c r="DB126" s="982"/>
      <c r="DC126" s="982"/>
      <c r="DD126" s="982"/>
      <c r="DE126" s="982"/>
      <c r="DF126" s="983"/>
      <c r="DG126" s="951" t="s">
        <v>113</v>
      </c>
      <c r="DH126" s="952"/>
      <c r="DI126" s="952"/>
      <c r="DJ126" s="952"/>
      <c r="DK126" s="952"/>
      <c r="DL126" s="952" t="s">
        <v>113</v>
      </c>
      <c r="DM126" s="952"/>
      <c r="DN126" s="952"/>
      <c r="DO126" s="952"/>
      <c r="DP126" s="952"/>
      <c r="DQ126" s="952" t="s">
        <v>113</v>
      </c>
      <c r="DR126" s="952"/>
      <c r="DS126" s="952"/>
      <c r="DT126" s="952"/>
      <c r="DU126" s="952"/>
      <c r="DV126" s="953" t="s">
        <v>113</v>
      </c>
      <c r="DW126" s="953"/>
      <c r="DX126" s="953"/>
      <c r="DY126" s="953"/>
      <c r="DZ126" s="954"/>
    </row>
    <row r="127" spans="1:130" s="199" customFormat="1" ht="26.25" customHeight="1">
      <c r="A127" s="1092"/>
      <c r="B127" s="980"/>
      <c r="C127" s="1034" t="s">
        <v>448</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113</v>
      </c>
      <c r="AB127" s="991"/>
      <c r="AC127" s="991"/>
      <c r="AD127" s="991"/>
      <c r="AE127" s="992"/>
      <c r="AF127" s="993" t="s">
        <v>113</v>
      </c>
      <c r="AG127" s="991"/>
      <c r="AH127" s="991"/>
      <c r="AI127" s="991"/>
      <c r="AJ127" s="992"/>
      <c r="AK127" s="993" t="s">
        <v>113</v>
      </c>
      <c r="AL127" s="991"/>
      <c r="AM127" s="991"/>
      <c r="AN127" s="991"/>
      <c r="AO127" s="992"/>
      <c r="AP127" s="994" t="s">
        <v>113</v>
      </c>
      <c r="AQ127" s="995"/>
      <c r="AR127" s="995"/>
      <c r="AS127" s="995"/>
      <c r="AT127" s="996"/>
      <c r="AU127" s="235"/>
      <c r="AV127" s="235"/>
      <c r="AW127" s="235"/>
      <c r="AX127" s="1064" t="s">
        <v>449</v>
      </c>
      <c r="AY127" s="1065"/>
      <c r="AZ127" s="1065"/>
      <c r="BA127" s="1065"/>
      <c r="BB127" s="1065"/>
      <c r="BC127" s="1065"/>
      <c r="BD127" s="1065"/>
      <c r="BE127" s="1066"/>
      <c r="BF127" s="1067" t="s">
        <v>450</v>
      </c>
      <c r="BG127" s="1065"/>
      <c r="BH127" s="1065"/>
      <c r="BI127" s="1065"/>
      <c r="BJ127" s="1065"/>
      <c r="BK127" s="1065"/>
      <c r="BL127" s="1066"/>
      <c r="BM127" s="1067" t="s">
        <v>451</v>
      </c>
      <c r="BN127" s="1065"/>
      <c r="BO127" s="1065"/>
      <c r="BP127" s="1065"/>
      <c r="BQ127" s="1065"/>
      <c r="BR127" s="1065"/>
      <c r="BS127" s="1066"/>
      <c r="BT127" s="1067" t="s">
        <v>452</v>
      </c>
      <c r="BU127" s="1065"/>
      <c r="BV127" s="1065"/>
      <c r="BW127" s="1065"/>
      <c r="BX127" s="1065"/>
      <c r="BY127" s="1065"/>
      <c r="BZ127" s="1089"/>
      <c r="CA127" s="235"/>
      <c r="CB127" s="235"/>
      <c r="CC127" s="235"/>
      <c r="CD127" s="236"/>
      <c r="CE127" s="236"/>
      <c r="CF127" s="236"/>
      <c r="CG127" s="233"/>
      <c r="CH127" s="233"/>
      <c r="CI127" s="233"/>
      <c r="CJ127" s="234"/>
      <c r="CK127" s="1056"/>
      <c r="CL127" s="1043"/>
      <c r="CM127" s="1043"/>
      <c r="CN127" s="1043"/>
      <c r="CO127" s="1044"/>
      <c r="CP127" s="981" t="s">
        <v>453</v>
      </c>
      <c r="CQ127" s="982"/>
      <c r="CR127" s="982"/>
      <c r="CS127" s="982"/>
      <c r="CT127" s="982"/>
      <c r="CU127" s="982"/>
      <c r="CV127" s="982"/>
      <c r="CW127" s="982"/>
      <c r="CX127" s="982"/>
      <c r="CY127" s="982"/>
      <c r="CZ127" s="982"/>
      <c r="DA127" s="982"/>
      <c r="DB127" s="982"/>
      <c r="DC127" s="982"/>
      <c r="DD127" s="982"/>
      <c r="DE127" s="982"/>
      <c r="DF127" s="983"/>
      <c r="DG127" s="951" t="s">
        <v>113</v>
      </c>
      <c r="DH127" s="952"/>
      <c r="DI127" s="952"/>
      <c r="DJ127" s="952"/>
      <c r="DK127" s="952"/>
      <c r="DL127" s="952" t="s">
        <v>113</v>
      </c>
      <c r="DM127" s="952"/>
      <c r="DN127" s="952"/>
      <c r="DO127" s="952"/>
      <c r="DP127" s="952"/>
      <c r="DQ127" s="952" t="s">
        <v>113</v>
      </c>
      <c r="DR127" s="952"/>
      <c r="DS127" s="952"/>
      <c r="DT127" s="952"/>
      <c r="DU127" s="952"/>
      <c r="DV127" s="953" t="s">
        <v>113</v>
      </c>
      <c r="DW127" s="953"/>
      <c r="DX127" s="953"/>
      <c r="DY127" s="953"/>
      <c r="DZ127" s="954"/>
    </row>
    <row r="128" spans="1:130" s="199" customFormat="1" ht="26.25" customHeight="1" thickBot="1">
      <c r="A128" s="1075" t="s">
        <v>454</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455</v>
      </c>
      <c r="X128" s="1077"/>
      <c r="Y128" s="1077"/>
      <c r="Z128" s="1078"/>
      <c r="AA128" s="1079">
        <v>89651</v>
      </c>
      <c r="AB128" s="1080"/>
      <c r="AC128" s="1080"/>
      <c r="AD128" s="1080"/>
      <c r="AE128" s="1081"/>
      <c r="AF128" s="1082">
        <v>95526</v>
      </c>
      <c r="AG128" s="1080"/>
      <c r="AH128" s="1080"/>
      <c r="AI128" s="1080"/>
      <c r="AJ128" s="1081"/>
      <c r="AK128" s="1082">
        <v>102817</v>
      </c>
      <c r="AL128" s="1080"/>
      <c r="AM128" s="1080"/>
      <c r="AN128" s="1080"/>
      <c r="AO128" s="1081"/>
      <c r="AP128" s="1083"/>
      <c r="AQ128" s="1084"/>
      <c r="AR128" s="1084"/>
      <c r="AS128" s="1084"/>
      <c r="AT128" s="1085"/>
      <c r="AU128" s="235"/>
      <c r="AV128" s="235"/>
      <c r="AW128" s="235"/>
      <c r="AX128" s="920" t="s">
        <v>456</v>
      </c>
      <c r="AY128" s="921"/>
      <c r="AZ128" s="921"/>
      <c r="BA128" s="921"/>
      <c r="BB128" s="921"/>
      <c r="BC128" s="921"/>
      <c r="BD128" s="921"/>
      <c r="BE128" s="922"/>
      <c r="BF128" s="1086" t="s">
        <v>113</v>
      </c>
      <c r="BG128" s="1087"/>
      <c r="BH128" s="1087"/>
      <c r="BI128" s="1087"/>
      <c r="BJ128" s="1087"/>
      <c r="BK128" s="1087"/>
      <c r="BL128" s="1088"/>
      <c r="BM128" s="1086">
        <v>14.67</v>
      </c>
      <c r="BN128" s="1087"/>
      <c r="BO128" s="1087"/>
      <c r="BP128" s="1087"/>
      <c r="BQ128" s="1087"/>
      <c r="BR128" s="1087"/>
      <c r="BS128" s="1088"/>
      <c r="BT128" s="1086">
        <v>20</v>
      </c>
      <c r="BU128" s="1087"/>
      <c r="BV128" s="1087"/>
      <c r="BW128" s="1087"/>
      <c r="BX128" s="1087"/>
      <c r="BY128" s="1087"/>
      <c r="BZ128" s="1111"/>
      <c r="CA128" s="236"/>
      <c r="CB128" s="236"/>
      <c r="CC128" s="236"/>
      <c r="CD128" s="236"/>
      <c r="CE128" s="236"/>
      <c r="CF128" s="236"/>
      <c r="CG128" s="233"/>
      <c r="CH128" s="233"/>
      <c r="CI128" s="233"/>
      <c r="CJ128" s="234"/>
      <c r="CK128" s="1057"/>
      <c r="CL128" s="1058"/>
      <c r="CM128" s="1058"/>
      <c r="CN128" s="1058"/>
      <c r="CO128" s="1059"/>
      <c r="CP128" s="1068" t="s">
        <v>457</v>
      </c>
      <c r="CQ128" s="1069"/>
      <c r="CR128" s="1069"/>
      <c r="CS128" s="1069"/>
      <c r="CT128" s="1069"/>
      <c r="CU128" s="1069"/>
      <c r="CV128" s="1069"/>
      <c r="CW128" s="1069"/>
      <c r="CX128" s="1069"/>
      <c r="CY128" s="1069"/>
      <c r="CZ128" s="1069"/>
      <c r="DA128" s="1069"/>
      <c r="DB128" s="1069"/>
      <c r="DC128" s="1069"/>
      <c r="DD128" s="1069"/>
      <c r="DE128" s="1069"/>
      <c r="DF128" s="1070"/>
      <c r="DG128" s="1071" t="s">
        <v>113</v>
      </c>
      <c r="DH128" s="1072"/>
      <c r="DI128" s="1072"/>
      <c r="DJ128" s="1072"/>
      <c r="DK128" s="1072"/>
      <c r="DL128" s="1072" t="s">
        <v>113</v>
      </c>
      <c r="DM128" s="1072"/>
      <c r="DN128" s="1072"/>
      <c r="DO128" s="1072"/>
      <c r="DP128" s="1072"/>
      <c r="DQ128" s="1072" t="s">
        <v>113</v>
      </c>
      <c r="DR128" s="1072"/>
      <c r="DS128" s="1072"/>
      <c r="DT128" s="1072"/>
      <c r="DU128" s="1072"/>
      <c r="DV128" s="1073" t="s">
        <v>113</v>
      </c>
      <c r="DW128" s="1073"/>
      <c r="DX128" s="1073"/>
      <c r="DY128" s="1073"/>
      <c r="DZ128" s="1074"/>
    </row>
    <row r="129" spans="1:131" s="199" customFormat="1" ht="26.25" customHeight="1">
      <c r="A129" s="962" t="s">
        <v>92</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458</v>
      </c>
      <c r="X129" s="1106"/>
      <c r="Y129" s="1106"/>
      <c r="Z129" s="1107"/>
      <c r="AA129" s="990">
        <v>5337328</v>
      </c>
      <c r="AB129" s="991"/>
      <c r="AC129" s="991"/>
      <c r="AD129" s="991"/>
      <c r="AE129" s="992"/>
      <c r="AF129" s="993">
        <v>5467900</v>
      </c>
      <c r="AG129" s="991"/>
      <c r="AH129" s="991"/>
      <c r="AI129" s="991"/>
      <c r="AJ129" s="992"/>
      <c r="AK129" s="993">
        <v>5552448</v>
      </c>
      <c r="AL129" s="991"/>
      <c r="AM129" s="991"/>
      <c r="AN129" s="991"/>
      <c r="AO129" s="992"/>
      <c r="AP129" s="1108"/>
      <c r="AQ129" s="1109"/>
      <c r="AR129" s="1109"/>
      <c r="AS129" s="1109"/>
      <c r="AT129" s="1110"/>
      <c r="AU129" s="237"/>
      <c r="AV129" s="237"/>
      <c r="AW129" s="237"/>
      <c r="AX129" s="1099" t="s">
        <v>459</v>
      </c>
      <c r="AY129" s="982"/>
      <c r="AZ129" s="982"/>
      <c r="BA129" s="982"/>
      <c r="BB129" s="982"/>
      <c r="BC129" s="982"/>
      <c r="BD129" s="982"/>
      <c r="BE129" s="983"/>
      <c r="BF129" s="1100" t="s">
        <v>113</v>
      </c>
      <c r="BG129" s="1101"/>
      <c r="BH129" s="1101"/>
      <c r="BI129" s="1101"/>
      <c r="BJ129" s="1101"/>
      <c r="BK129" s="1101"/>
      <c r="BL129" s="1102"/>
      <c r="BM129" s="1100">
        <v>19.670000000000002</v>
      </c>
      <c r="BN129" s="1101"/>
      <c r="BO129" s="1101"/>
      <c r="BP129" s="1101"/>
      <c r="BQ129" s="1101"/>
      <c r="BR129" s="1101"/>
      <c r="BS129" s="1102"/>
      <c r="BT129" s="1100">
        <v>30</v>
      </c>
      <c r="BU129" s="1103"/>
      <c r="BV129" s="1103"/>
      <c r="BW129" s="1103"/>
      <c r="BX129" s="1103"/>
      <c r="BY129" s="1103"/>
      <c r="BZ129" s="1104"/>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2" t="s">
        <v>460</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461</v>
      </c>
      <c r="X130" s="1106"/>
      <c r="Y130" s="1106"/>
      <c r="Z130" s="1107"/>
      <c r="AA130" s="990">
        <v>919038</v>
      </c>
      <c r="AB130" s="991"/>
      <c r="AC130" s="991"/>
      <c r="AD130" s="991"/>
      <c r="AE130" s="992"/>
      <c r="AF130" s="993">
        <v>988191</v>
      </c>
      <c r="AG130" s="991"/>
      <c r="AH130" s="991"/>
      <c r="AI130" s="991"/>
      <c r="AJ130" s="992"/>
      <c r="AK130" s="993">
        <v>883780</v>
      </c>
      <c r="AL130" s="991"/>
      <c r="AM130" s="991"/>
      <c r="AN130" s="991"/>
      <c r="AO130" s="992"/>
      <c r="AP130" s="1108"/>
      <c r="AQ130" s="1109"/>
      <c r="AR130" s="1109"/>
      <c r="AS130" s="1109"/>
      <c r="AT130" s="1110"/>
      <c r="AU130" s="237"/>
      <c r="AV130" s="237"/>
      <c r="AW130" s="237"/>
      <c r="AX130" s="1099" t="s">
        <v>462</v>
      </c>
      <c r="AY130" s="982"/>
      <c r="AZ130" s="982"/>
      <c r="BA130" s="982"/>
      <c r="BB130" s="982"/>
      <c r="BC130" s="982"/>
      <c r="BD130" s="982"/>
      <c r="BE130" s="983"/>
      <c r="BF130" s="1136">
        <v>8.8000000000000007</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463</v>
      </c>
      <c r="X131" s="1144"/>
      <c r="Y131" s="1144"/>
      <c r="Z131" s="1145"/>
      <c r="AA131" s="1037">
        <v>4418290</v>
      </c>
      <c r="AB131" s="1016"/>
      <c r="AC131" s="1016"/>
      <c r="AD131" s="1016"/>
      <c r="AE131" s="1017"/>
      <c r="AF131" s="1015">
        <v>4479709</v>
      </c>
      <c r="AG131" s="1016"/>
      <c r="AH131" s="1016"/>
      <c r="AI131" s="1016"/>
      <c r="AJ131" s="1017"/>
      <c r="AK131" s="1015">
        <v>4668668</v>
      </c>
      <c r="AL131" s="1016"/>
      <c r="AM131" s="1016"/>
      <c r="AN131" s="1016"/>
      <c r="AO131" s="1017"/>
      <c r="AP131" s="1146"/>
      <c r="AQ131" s="1147"/>
      <c r="AR131" s="1147"/>
      <c r="AS131" s="1147"/>
      <c r="AT131" s="1148"/>
      <c r="AU131" s="237"/>
      <c r="AV131" s="237"/>
      <c r="AW131" s="237"/>
      <c r="AX131" s="1118" t="s">
        <v>464</v>
      </c>
      <c r="AY131" s="1069"/>
      <c r="AZ131" s="1069"/>
      <c r="BA131" s="1069"/>
      <c r="BB131" s="1069"/>
      <c r="BC131" s="1069"/>
      <c r="BD131" s="1069"/>
      <c r="BE131" s="1070"/>
      <c r="BF131" s="1119">
        <v>52.6</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5" t="s">
        <v>465</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466</v>
      </c>
      <c r="W132" s="1129"/>
      <c r="X132" s="1129"/>
      <c r="Y132" s="1129"/>
      <c r="Z132" s="1130"/>
      <c r="AA132" s="1131">
        <v>8.9650862320000009</v>
      </c>
      <c r="AB132" s="1132"/>
      <c r="AC132" s="1132"/>
      <c r="AD132" s="1132"/>
      <c r="AE132" s="1133"/>
      <c r="AF132" s="1134">
        <v>7.5968327410000001</v>
      </c>
      <c r="AG132" s="1132"/>
      <c r="AH132" s="1132"/>
      <c r="AI132" s="1132"/>
      <c r="AJ132" s="1133"/>
      <c r="AK132" s="1134">
        <v>9.9680037220000006</v>
      </c>
      <c r="AL132" s="1132"/>
      <c r="AM132" s="1132"/>
      <c r="AN132" s="1132"/>
      <c r="AO132" s="1133"/>
      <c r="AP132" s="1031"/>
      <c r="AQ132" s="1032"/>
      <c r="AR132" s="1032"/>
      <c r="AS132" s="1032"/>
      <c r="AT132" s="1135"/>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467</v>
      </c>
      <c r="W133" s="1112"/>
      <c r="X133" s="1112"/>
      <c r="Y133" s="1112"/>
      <c r="Z133" s="1113"/>
      <c r="AA133" s="1114">
        <v>9.5</v>
      </c>
      <c r="AB133" s="1115"/>
      <c r="AC133" s="1115"/>
      <c r="AD133" s="1115"/>
      <c r="AE133" s="1116"/>
      <c r="AF133" s="1114">
        <v>8.8000000000000007</v>
      </c>
      <c r="AG133" s="1115"/>
      <c r="AH133" s="1115"/>
      <c r="AI133" s="1115"/>
      <c r="AJ133" s="1116"/>
      <c r="AK133" s="1114">
        <v>8.8000000000000007</v>
      </c>
      <c r="AL133" s="1115"/>
      <c r="AM133" s="1115"/>
      <c r="AN133" s="1115"/>
      <c r="AO133" s="1116"/>
      <c r="AP133" s="1061"/>
      <c r="AQ133" s="1062"/>
      <c r="AR133" s="1062"/>
      <c r="AS133" s="1062"/>
      <c r="AT133" s="1117"/>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468</v>
      </c>
      <c r="B5" s="248"/>
      <c r="C5" s="248"/>
      <c r="D5" s="248"/>
      <c r="E5" s="248"/>
      <c r="F5" s="248"/>
      <c r="G5" s="248"/>
      <c r="H5" s="248"/>
      <c r="I5" s="248"/>
      <c r="J5" s="248"/>
      <c r="K5" s="248"/>
      <c r="L5" s="248"/>
      <c r="M5" s="248"/>
      <c r="N5" s="248"/>
      <c r="O5" s="249"/>
    </row>
    <row r="6" spans="1:16">
      <c r="A6" s="250"/>
      <c r="B6" s="246"/>
      <c r="C6" s="246"/>
      <c r="D6" s="246"/>
      <c r="E6" s="246"/>
      <c r="F6" s="246"/>
      <c r="G6" s="251" t="s">
        <v>469</v>
      </c>
      <c r="H6" s="251"/>
      <c r="I6" s="251"/>
      <c r="J6" s="251"/>
      <c r="K6" s="246"/>
      <c r="L6" s="246"/>
      <c r="M6" s="246"/>
      <c r="N6" s="246"/>
    </row>
    <row r="7" spans="1:16">
      <c r="A7" s="250"/>
      <c r="B7" s="246"/>
      <c r="C7" s="246"/>
      <c r="D7" s="246"/>
      <c r="E7" s="246"/>
      <c r="F7" s="246"/>
      <c r="G7" s="253"/>
      <c r="H7" s="254"/>
      <c r="I7" s="254"/>
      <c r="J7" s="255"/>
      <c r="K7" s="1152" t="s">
        <v>470</v>
      </c>
      <c r="L7" s="256"/>
      <c r="M7" s="257" t="s">
        <v>471</v>
      </c>
      <c r="N7" s="258"/>
    </row>
    <row r="8" spans="1:16">
      <c r="A8" s="250"/>
      <c r="B8" s="246"/>
      <c r="C8" s="246"/>
      <c r="D8" s="246"/>
      <c r="E8" s="246"/>
      <c r="F8" s="246"/>
      <c r="G8" s="259"/>
      <c r="H8" s="260"/>
      <c r="I8" s="260"/>
      <c r="J8" s="261"/>
      <c r="K8" s="1153"/>
      <c r="L8" s="262" t="s">
        <v>472</v>
      </c>
      <c r="M8" s="263" t="s">
        <v>473</v>
      </c>
      <c r="N8" s="264" t="s">
        <v>474</v>
      </c>
    </row>
    <row r="9" spans="1:16">
      <c r="A9" s="250"/>
      <c r="B9" s="246"/>
      <c r="C9" s="246"/>
      <c r="D9" s="246"/>
      <c r="E9" s="246"/>
      <c r="F9" s="246"/>
      <c r="G9" s="1154" t="s">
        <v>475</v>
      </c>
      <c r="H9" s="1155"/>
      <c r="I9" s="1155"/>
      <c r="J9" s="1156"/>
      <c r="K9" s="265">
        <v>1513511</v>
      </c>
      <c r="L9" s="266">
        <v>56100</v>
      </c>
      <c r="M9" s="267">
        <v>55845</v>
      </c>
      <c r="N9" s="268">
        <v>0.5</v>
      </c>
    </row>
    <row r="10" spans="1:16">
      <c r="A10" s="250"/>
      <c r="B10" s="246"/>
      <c r="C10" s="246"/>
      <c r="D10" s="246"/>
      <c r="E10" s="246"/>
      <c r="F10" s="246"/>
      <c r="G10" s="1154" t="s">
        <v>476</v>
      </c>
      <c r="H10" s="1155"/>
      <c r="I10" s="1155"/>
      <c r="J10" s="1156"/>
      <c r="K10" s="269">
        <v>261798</v>
      </c>
      <c r="L10" s="270">
        <v>9704</v>
      </c>
      <c r="M10" s="271">
        <v>5607</v>
      </c>
      <c r="N10" s="272">
        <v>73.099999999999994</v>
      </c>
    </row>
    <row r="11" spans="1:16" ht="13.5" customHeight="1">
      <c r="A11" s="250"/>
      <c r="B11" s="246"/>
      <c r="C11" s="246"/>
      <c r="D11" s="246"/>
      <c r="E11" s="246"/>
      <c r="F11" s="246"/>
      <c r="G11" s="1154" t="s">
        <v>477</v>
      </c>
      <c r="H11" s="1155"/>
      <c r="I11" s="1155"/>
      <c r="J11" s="1156"/>
      <c r="K11" s="269">
        <v>68679</v>
      </c>
      <c r="L11" s="270">
        <v>2546</v>
      </c>
      <c r="M11" s="271">
        <v>8384</v>
      </c>
      <c r="N11" s="272">
        <v>-69.599999999999994</v>
      </c>
    </row>
    <row r="12" spans="1:16" ht="13.5" customHeight="1">
      <c r="A12" s="250"/>
      <c r="B12" s="246"/>
      <c r="C12" s="246"/>
      <c r="D12" s="246"/>
      <c r="E12" s="246"/>
      <c r="F12" s="246"/>
      <c r="G12" s="1154" t="s">
        <v>478</v>
      </c>
      <c r="H12" s="1155"/>
      <c r="I12" s="1155"/>
      <c r="J12" s="1156"/>
      <c r="K12" s="269" t="s">
        <v>479</v>
      </c>
      <c r="L12" s="270" t="s">
        <v>479</v>
      </c>
      <c r="M12" s="271">
        <v>147</v>
      </c>
      <c r="N12" s="272" t="s">
        <v>479</v>
      </c>
    </row>
    <row r="13" spans="1:16" ht="13.5" customHeight="1">
      <c r="A13" s="250"/>
      <c r="B13" s="246"/>
      <c r="C13" s="246"/>
      <c r="D13" s="246"/>
      <c r="E13" s="246"/>
      <c r="F13" s="246"/>
      <c r="G13" s="1154" t="s">
        <v>480</v>
      </c>
      <c r="H13" s="1155"/>
      <c r="I13" s="1155"/>
      <c r="J13" s="1156"/>
      <c r="K13" s="269" t="s">
        <v>479</v>
      </c>
      <c r="L13" s="270" t="s">
        <v>479</v>
      </c>
      <c r="M13" s="271">
        <v>6</v>
      </c>
      <c r="N13" s="272" t="s">
        <v>479</v>
      </c>
    </row>
    <row r="14" spans="1:16" ht="13.5" customHeight="1">
      <c r="A14" s="250"/>
      <c r="B14" s="246"/>
      <c r="C14" s="246"/>
      <c r="D14" s="246"/>
      <c r="E14" s="246"/>
      <c r="F14" s="246"/>
      <c r="G14" s="1154" t="s">
        <v>481</v>
      </c>
      <c r="H14" s="1155"/>
      <c r="I14" s="1155"/>
      <c r="J14" s="1156"/>
      <c r="K14" s="269">
        <v>51701</v>
      </c>
      <c r="L14" s="270">
        <v>1916</v>
      </c>
      <c r="M14" s="271">
        <v>2653</v>
      </c>
      <c r="N14" s="272">
        <v>-27.8</v>
      </c>
    </row>
    <row r="15" spans="1:16" ht="13.5" customHeight="1">
      <c r="A15" s="250"/>
      <c r="B15" s="246"/>
      <c r="C15" s="246"/>
      <c r="D15" s="246"/>
      <c r="E15" s="246"/>
      <c r="F15" s="246"/>
      <c r="G15" s="1154" t="s">
        <v>482</v>
      </c>
      <c r="H15" s="1155"/>
      <c r="I15" s="1155"/>
      <c r="J15" s="1156"/>
      <c r="K15" s="269">
        <v>287</v>
      </c>
      <c r="L15" s="270">
        <v>11</v>
      </c>
      <c r="M15" s="271">
        <v>1240</v>
      </c>
      <c r="N15" s="272">
        <v>-99.1</v>
      </c>
    </row>
    <row r="16" spans="1:16">
      <c r="A16" s="250"/>
      <c r="B16" s="246"/>
      <c r="C16" s="246"/>
      <c r="D16" s="246"/>
      <c r="E16" s="246"/>
      <c r="F16" s="246"/>
      <c r="G16" s="1157" t="s">
        <v>483</v>
      </c>
      <c r="H16" s="1158"/>
      <c r="I16" s="1158"/>
      <c r="J16" s="1159"/>
      <c r="K16" s="270">
        <v>-254480</v>
      </c>
      <c r="L16" s="270">
        <v>-9433</v>
      </c>
      <c r="M16" s="271">
        <v>-5294</v>
      </c>
      <c r="N16" s="272">
        <v>78.2</v>
      </c>
    </row>
    <row r="17" spans="1:16">
      <c r="A17" s="250"/>
      <c r="B17" s="246"/>
      <c r="C17" s="246"/>
      <c r="D17" s="246"/>
      <c r="E17" s="246"/>
      <c r="F17" s="246"/>
      <c r="G17" s="1157" t="s">
        <v>172</v>
      </c>
      <c r="H17" s="1158"/>
      <c r="I17" s="1158"/>
      <c r="J17" s="1159"/>
      <c r="K17" s="270">
        <v>1641496</v>
      </c>
      <c r="L17" s="270">
        <v>60843</v>
      </c>
      <c r="M17" s="271">
        <v>68586</v>
      </c>
      <c r="N17" s="272">
        <v>-11.3</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484</v>
      </c>
      <c r="H19" s="246"/>
      <c r="I19" s="246"/>
      <c r="J19" s="246"/>
      <c r="K19" s="246"/>
      <c r="L19" s="246"/>
      <c r="M19" s="246"/>
      <c r="N19" s="246"/>
    </row>
    <row r="20" spans="1:16">
      <c r="A20" s="250"/>
      <c r="B20" s="246"/>
      <c r="C20" s="246"/>
      <c r="D20" s="246"/>
      <c r="E20" s="246"/>
      <c r="F20" s="246"/>
      <c r="G20" s="274"/>
      <c r="H20" s="275"/>
      <c r="I20" s="275"/>
      <c r="J20" s="276"/>
      <c r="K20" s="277" t="s">
        <v>485</v>
      </c>
      <c r="L20" s="278" t="s">
        <v>486</v>
      </c>
      <c r="M20" s="279" t="s">
        <v>487</v>
      </c>
      <c r="N20" s="280"/>
    </row>
    <row r="21" spans="1:16" s="286" customFormat="1">
      <c r="A21" s="281"/>
      <c r="B21" s="251"/>
      <c r="C21" s="251"/>
      <c r="D21" s="251"/>
      <c r="E21" s="251"/>
      <c r="F21" s="251"/>
      <c r="G21" s="1149" t="s">
        <v>488</v>
      </c>
      <c r="H21" s="1150"/>
      <c r="I21" s="1150"/>
      <c r="J21" s="1151"/>
      <c r="K21" s="282">
        <v>6.45</v>
      </c>
      <c r="L21" s="283">
        <v>6.42</v>
      </c>
      <c r="M21" s="284">
        <v>0.03</v>
      </c>
      <c r="N21" s="251"/>
      <c r="O21" s="285"/>
      <c r="P21" s="281"/>
    </row>
    <row r="22" spans="1:16" s="286" customFormat="1">
      <c r="A22" s="281"/>
      <c r="B22" s="251"/>
      <c r="C22" s="251"/>
      <c r="D22" s="251"/>
      <c r="E22" s="251"/>
      <c r="F22" s="251"/>
      <c r="G22" s="1149" t="s">
        <v>489</v>
      </c>
      <c r="H22" s="1150"/>
      <c r="I22" s="1150"/>
      <c r="J22" s="1151"/>
      <c r="K22" s="287">
        <v>94.5</v>
      </c>
      <c r="L22" s="288">
        <v>97.3</v>
      </c>
      <c r="M22" s="289">
        <v>-2.8</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492</v>
      </c>
      <c r="H29" s="251"/>
      <c r="I29" s="251"/>
      <c r="J29" s="251"/>
      <c r="K29" s="246"/>
      <c r="L29" s="246"/>
      <c r="M29" s="246"/>
      <c r="N29" s="246"/>
      <c r="O29" s="295"/>
    </row>
    <row r="30" spans="1:16">
      <c r="A30" s="250"/>
      <c r="B30" s="246"/>
      <c r="C30" s="246"/>
      <c r="D30" s="246"/>
      <c r="E30" s="246"/>
      <c r="F30" s="246"/>
      <c r="G30" s="253"/>
      <c r="H30" s="254"/>
      <c r="I30" s="254"/>
      <c r="J30" s="255"/>
      <c r="K30" s="1152" t="s">
        <v>470</v>
      </c>
      <c r="L30" s="256"/>
      <c r="M30" s="257" t="s">
        <v>471</v>
      </c>
      <c r="N30" s="258"/>
    </row>
    <row r="31" spans="1:16">
      <c r="A31" s="250"/>
      <c r="B31" s="246"/>
      <c r="C31" s="246"/>
      <c r="D31" s="246"/>
      <c r="E31" s="246"/>
      <c r="F31" s="246"/>
      <c r="G31" s="259"/>
      <c r="H31" s="260"/>
      <c r="I31" s="260"/>
      <c r="J31" s="261"/>
      <c r="K31" s="1153"/>
      <c r="L31" s="262" t="s">
        <v>472</v>
      </c>
      <c r="M31" s="263" t="s">
        <v>473</v>
      </c>
      <c r="N31" s="264" t="s">
        <v>474</v>
      </c>
    </row>
    <row r="32" spans="1:16" ht="27" customHeight="1">
      <c r="A32" s="250"/>
      <c r="B32" s="246"/>
      <c r="C32" s="246"/>
      <c r="D32" s="246"/>
      <c r="E32" s="246"/>
      <c r="F32" s="246"/>
      <c r="G32" s="1165" t="s">
        <v>493</v>
      </c>
      <c r="H32" s="1166"/>
      <c r="I32" s="1166"/>
      <c r="J32" s="1167"/>
      <c r="K32" s="296">
        <v>919209</v>
      </c>
      <c r="L32" s="296">
        <v>34071</v>
      </c>
      <c r="M32" s="297">
        <v>31128</v>
      </c>
      <c r="N32" s="298">
        <v>9.5</v>
      </c>
    </row>
    <row r="33" spans="1:16" ht="13.5" customHeight="1">
      <c r="A33" s="250"/>
      <c r="B33" s="246"/>
      <c r="C33" s="246"/>
      <c r="D33" s="246"/>
      <c r="E33" s="246"/>
      <c r="F33" s="246"/>
      <c r="G33" s="1165" t="s">
        <v>494</v>
      </c>
      <c r="H33" s="1166"/>
      <c r="I33" s="1166"/>
      <c r="J33" s="1167"/>
      <c r="K33" s="296" t="s">
        <v>479</v>
      </c>
      <c r="L33" s="296" t="s">
        <v>479</v>
      </c>
      <c r="M33" s="297" t="s">
        <v>479</v>
      </c>
      <c r="N33" s="298" t="s">
        <v>479</v>
      </c>
    </row>
    <row r="34" spans="1:16" ht="27" customHeight="1">
      <c r="A34" s="250"/>
      <c r="B34" s="246"/>
      <c r="C34" s="246"/>
      <c r="D34" s="246"/>
      <c r="E34" s="246"/>
      <c r="F34" s="246"/>
      <c r="G34" s="1165" t="s">
        <v>495</v>
      </c>
      <c r="H34" s="1166"/>
      <c r="I34" s="1166"/>
      <c r="J34" s="1167"/>
      <c r="K34" s="296" t="s">
        <v>479</v>
      </c>
      <c r="L34" s="296" t="s">
        <v>479</v>
      </c>
      <c r="M34" s="297" t="s">
        <v>479</v>
      </c>
      <c r="N34" s="298" t="s">
        <v>479</v>
      </c>
    </row>
    <row r="35" spans="1:16" ht="27" customHeight="1">
      <c r="A35" s="250"/>
      <c r="B35" s="246"/>
      <c r="C35" s="246"/>
      <c r="D35" s="246"/>
      <c r="E35" s="246"/>
      <c r="F35" s="246"/>
      <c r="G35" s="1165" t="s">
        <v>496</v>
      </c>
      <c r="H35" s="1166"/>
      <c r="I35" s="1166"/>
      <c r="J35" s="1167"/>
      <c r="K35" s="296">
        <v>332099</v>
      </c>
      <c r="L35" s="296">
        <v>12310</v>
      </c>
      <c r="M35" s="297">
        <v>9784</v>
      </c>
      <c r="N35" s="298">
        <v>25.8</v>
      </c>
    </row>
    <row r="36" spans="1:16" ht="27" customHeight="1">
      <c r="A36" s="250"/>
      <c r="B36" s="246"/>
      <c r="C36" s="246"/>
      <c r="D36" s="246"/>
      <c r="E36" s="246"/>
      <c r="F36" s="246"/>
      <c r="G36" s="1165" t="s">
        <v>497</v>
      </c>
      <c r="H36" s="1166"/>
      <c r="I36" s="1166"/>
      <c r="J36" s="1167"/>
      <c r="K36" s="296">
        <v>178870</v>
      </c>
      <c r="L36" s="296">
        <v>6630</v>
      </c>
      <c r="M36" s="297">
        <v>2611</v>
      </c>
      <c r="N36" s="298">
        <v>153.9</v>
      </c>
    </row>
    <row r="37" spans="1:16" ht="13.5" customHeight="1">
      <c r="A37" s="250"/>
      <c r="B37" s="246"/>
      <c r="C37" s="246"/>
      <c r="D37" s="246"/>
      <c r="E37" s="246"/>
      <c r="F37" s="246"/>
      <c r="G37" s="1165" t="s">
        <v>498</v>
      </c>
      <c r="H37" s="1166"/>
      <c r="I37" s="1166"/>
      <c r="J37" s="1167"/>
      <c r="K37" s="296">
        <v>21728</v>
      </c>
      <c r="L37" s="296">
        <v>805</v>
      </c>
      <c r="M37" s="297">
        <v>1177</v>
      </c>
      <c r="N37" s="298">
        <v>-31.6</v>
      </c>
    </row>
    <row r="38" spans="1:16" ht="27" customHeight="1">
      <c r="A38" s="250"/>
      <c r="B38" s="246"/>
      <c r="C38" s="246"/>
      <c r="D38" s="246"/>
      <c r="E38" s="246"/>
      <c r="F38" s="246"/>
      <c r="G38" s="1168" t="s">
        <v>499</v>
      </c>
      <c r="H38" s="1169"/>
      <c r="I38" s="1169"/>
      <c r="J38" s="1170"/>
      <c r="K38" s="299">
        <v>64</v>
      </c>
      <c r="L38" s="299">
        <v>2</v>
      </c>
      <c r="M38" s="300">
        <v>1</v>
      </c>
      <c r="N38" s="301">
        <v>100</v>
      </c>
      <c r="O38" s="295"/>
    </row>
    <row r="39" spans="1:16">
      <c r="A39" s="250"/>
      <c r="B39" s="246"/>
      <c r="C39" s="246"/>
      <c r="D39" s="246"/>
      <c r="E39" s="246"/>
      <c r="F39" s="246"/>
      <c r="G39" s="1168" t="s">
        <v>500</v>
      </c>
      <c r="H39" s="1169"/>
      <c r="I39" s="1169"/>
      <c r="J39" s="1170"/>
      <c r="K39" s="302">
        <v>-102817</v>
      </c>
      <c r="L39" s="302">
        <v>-3811</v>
      </c>
      <c r="M39" s="303">
        <v>-3247</v>
      </c>
      <c r="N39" s="304">
        <v>17.399999999999999</v>
      </c>
      <c r="O39" s="295"/>
    </row>
    <row r="40" spans="1:16" ht="27" customHeight="1">
      <c r="A40" s="250"/>
      <c r="B40" s="246"/>
      <c r="C40" s="246"/>
      <c r="D40" s="246"/>
      <c r="E40" s="246"/>
      <c r="F40" s="246"/>
      <c r="G40" s="1165" t="s">
        <v>501</v>
      </c>
      <c r="H40" s="1166"/>
      <c r="I40" s="1166"/>
      <c r="J40" s="1167"/>
      <c r="K40" s="302">
        <v>-883780</v>
      </c>
      <c r="L40" s="302">
        <v>-32758</v>
      </c>
      <c r="M40" s="303">
        <v>-28558</v>
      </c>
      <c r="N40" s="304">
        <v>14.7</v>
      </c>
      <c r="O40" s="295"/>
    </row>
    <row r="41" spans="1:16">
      <c r="A41" s="250"/>
      <c r="B41" s="246"/>
      <c r="C41" s="246"/>
      <c r="D41" s="246"/>
      <c r="E41" s="246"/>
      <c r="F41" s="246"/>
      <c r="G41" s="1171" t="s">
        <v>283</v>
      </c>
      <c r="H41" s="1172"/>
      <c r="I41" s="1172"/>
      <c r="J41" s="1173"/>
      <c r="K41" s="296">
        <v>465373</v>
      </c>
      <c r="L41" s="302">
        <v>17249</v>
      </c>
      <c r="M41" s="303">
        <v>12895</v>
      </c>
      <c r="N41" s="304">
        <v>33.799999999999997</v>
      </c>
      <c r="O41" s="295"/>
    </row>
    <row r="42" spans="1:16">
      <c r="A42" s="250"/>
      <c r="B42" s="246"/>
      <c r="C42" s="246"/>
      <c r="D42" s="246"/>
      <c r="E42" s="246"/>
      <c r="F42" s="246"/>
      <c r="G42" s="305" t="s">
        <v>502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503</v>
      </c>
      <c r="B47" s="246"/>
      <c r="C47" s="246"/>
      <c r="D47" s="246"/>
      <c r="E47" s="246"/>
      <c r="F47" s="246"/>
      <c r="G47" s="246"/>
      <c r="H47" s="246"/>
      <c r="I47" s="246"/>
      <c r="J47" s="246"/>
      <c r="K47" s="246"/>
      <c r="L47" s="246"/>
      <c r="M47" s="246"/>
      <c r="N47" s="246"/>
    </row>
    <row r="48" spans="1:16">
      <c r="A48" s="250"/>
      <c r="B48" s="246"/>
      <c r="C48" s="246"/>
      <c r="D48" s="246"/>
      <c r="E48" s="246"/>
      <c r="F48" s="246"/>
      <c r="G48" s="310" t="s">
        <v>504</v>
      </c>
      <c r="H48" s="310"/>
      <c r="I48" s="310"/>
      <c r="J48" s="310"/>
      <c r="K48" s="310"/>
      <c r="L48" s="310"/>
      <c r="M48" s="311"/>
      <c r="N48" s="310"/>
    </row>
    <row r="49" spans="1:14" ht="13.5" customHeight="1">
      <c r="A49" s="250"/>
      <c r="B49" s="246"/>
      <c r="C49" s="246"/>
      <c r="D49" s="246"/>
      <c r="E49" s="246"/>
      <c r="F49" s="246"/>
      <c r="G49" s="312"/>
      <c r="H49" s="313"/>
      <c r="I49" s="1160" t="s">
        <v>470</v>
      </c>
      <c r="J49" s="1162" t="s">
        <v>505</v>
      </c>
      <c r="K49" s="1163"/>
      <c r="L49" s="1163"/>
      <c r="M49" s="1163"/>
      <c r="N49" s="1164"/>
    </row>
    <row r="50" spans="1:14">
      <c r="A50" s="250"/>
      <c r="B50" s="246"/>
      <c r="C50" s="246"/>
      <c r="D50" s="246"/>
      <c r="E50" s="246"/>
      <c r="F50" s="246"/>
      <c r="G50" s="314"/>
      <c r="H50" s="315"/>
      <c r="I50" s="1161"/>
      <c r="J50" s="316" t="s">
        <v>506</v>
      </c>
      <c r="K50" s="317" t="s">
        <v>507</v>
      </c>
      <c r="L50" s="318" t="s">
        <v>508</v>
      </c>
      <c r="M50" s="319" t="s">
        <v>509</v>
      </c>
      <c r="N50" s="320" t="s">
        <v>510</v>
      </c>
    </row>
    <row r="51" spans="1:14">
      <c r="A51" s="250"/>
      <c r="B51" s="246"/>
      <c r="C51" s="246"/>
      <c r="D51" s="246"/>
      <c r="E51" s="246"/>
      <c r="F51" s="246"/>
      <c r="G51" s="312" t="s">
        <v>511</v>
      </c>
      <c r="H51" s="313"/>
      <c r="I51" s="321">
        <v>386123</v>
      </c>
      <c r="J51" s="322">
        <v>14267</v>
      </c>
      <c r="K51" s="323">
        <v>-15.8</v>
      </c>
      <c r="L51" s="324">
        <v>46819</v>
      </c>
      <c r="M51" s="325">
        <v>9.3000000000000007</v>
      </c>
      <c r="N51" s="326">
        <v>-25.1</v>
      </c>
    </row>
    <row r="52" spans="1:14">
      <c r="A52" s="250"/>
      <c r="B52" s="246"/>
      <c r="C52" s="246"/>
      <c r="D52" s="246"/>
      <c r="E52" s="246"/>
      <c r="F52" s="246"/>
      <c r="G52" s="327"/>
      <c r="H52" s="328" t="s">
        <v>512</v>
      </c>
      <c r="I52" s="329">
        <v>141076</v>
      </c>
      <c r="J52" s="330">
        <v>5213</v>
      </c>
      <c r="K52" s="331">
        <v>6.7</v>
      </c>
      <c r="L52" s="332">
        <v>24121</v>
      </c>
      <c r="M52" s="333">
        <v>9.5</v>
      </c>
      <c r="N52" s="334">
        <v>-2.8</v>
      </c>
    </row>
    <row r="53" spans="1:14">
      <c r="A53" s="250"/>
      <c r="B53" s="246"/>
      <c r="C53" s="246"/>
      <c r="D53" s="246"/>
      <c r="E53" s="246"/>
      <c r="F53" s="246"/>
      <c r="G53" s="312" t="s">
        <v>513</v>
      </c>
      <c r="H53" s="313"/>
      <c r="I53" s="321">
        <v>998169</v>
      </c>
      <c r="J53" s="322">
        <v>36772</v>
      </c>
      <c r="K53" s="323">
        <v>157.69999999999999</v>
      </c>
      <c r="L53" s="324">
        <v>53270</v>
      </c>
      <c r="M53" s="325">
        <v>13.8</v>
      </c>
      <c r="N53" s="326">
        <v>143.9</v>
      </c>
    </row>
    <row r="54" spans="1:14">
      <c r="A54" s="250"/>
      <c r="B54" s="246"/>
      <c r="C54" s="246"/>
      <c r="D54" s="246"/>
      <c r="E54" s="246"/>
      <c r="F54" s="246"/>
      <c r="G54" s="327"/>
      <c r="H54" s="328" t="s">
        <v>512</v>
      </c>
      <c r="I54" s="329">
        <v>149017</v>
      </c>
      <c r="J54" s="330">
        <v>5490</v>
      </c>
      <c r="K54" s="331">
        <v>5.3</v>
      </c>
      <c r="L54" s="332">
        <v>24316</v>
      </c>
      <c r="M54" s="333">
        <v>0.8</v>
      </c>
      <c r="N54" s="334">
        <v>4.5</v>
      </c>
    </row>
    <row r="55" spans="1:14">
      <c r="A55" s="250"/>
      <c r="B55" s="246"/>
      <c r="C55" s="246"/>
      <c r="D55" s="246"/>
      <c r="E55" s="246"/>
      <c r="F55" s="246"/>
      <c r="G55" s="312" t="s">
        <v>514</v>
      </c>
      <c r="H55" s="313"/>
      <c r="I55" s="321">
        <v>2227538</v>
      </c>
      <c r="J55" s="322">
        <v>82615</v>
      </c>
      <c r="K55" s="323">
        <v>124.7</v>
      </c>
      <c r="L55" s="324">
        <v>53292</v>
      </c>
      <c r="M55" s="325">
        <v>0</v>
      </c>
      <c r="N55" s="326">
        <v>124.7</v>
      </c>
    </row>
    <row r="56" spans="1:14">
      <c r="A56" s="250"/>
      <c r="B56" s="246"/>
      <c r="C56" s="246"/>
      <c r="D56" s="246"/>
      <c r="E56" s="246"/>
      <c r="F56" s="246"/>
      <c r="G56" s="327"/>
      <c r="H56" s="328" t="s">
        <v>512</v>
      </c>
      <c r="I56" s="329">
        <v>1411419</v>
      </c>
      <c r="J56" s="330">
        <v>52347</v>
      </c>
      <c r="K56" s="331">
        <v>853.5</v>
      </c>
      <c r="L56" s="332">
        <v>28900</v>
      </c>
      <c r="M56" s="333">
        <v>18.899999999999999</v>
      </c>
      <c r="N56" s="334">
        <v>834.6</v>
      </c>
    </row>
    <row r="57" spans="1:14">
      <c r="A57" s="250"/>
      <c r="B57" s="246"/>
      <c r="C57" s="246"/>
      <c r="D57" s="246"/>
      <c r="E57" s="246"/>
      <c r="F57" s="246"/>
      <c r="G57" s="312" t="s">
        <v>515</v>
      </c>
      <c r="H57" s="313"/>
      <c r="I57" s="321">
        <v>1078161</v>
      </c>
      <c r="J57" s="322">
        <v>40006</v>
      </c>
      <c r="K57" s="323">
        <v>-51.6</v>
      </c>
      <c r="L57" s="324">
        <v>49919</v>
      </c>
      <c r="M57" s="325">
        <v>-6.3</v>
      </c>
      <c r="N57" s="326">
        <v>-45.3</v>
      </c>
    </row>
    <row r="58" spans="1:14">
      <c r="A58" s="250"/>
      <c r="B58" s="246"/>
      <c r="C58" s="246"/>
      <c r="D58" s="246"/>
      <c r="E58" s="246"/>
      <c r="F58" s="246"/>
      <c r="G58" s="327"/>
      <c r="H58" s="328" t="s">
        <v>512</v>
      </c>
      <c r="I58" s="329">
        <v>352010</v>
      </c>
      <c r="J58" s="330">
        <v>13062</v>
      </c>
      <c r="K58" s="331">
        <v>-75</v>
      </c>
      <c r="L58" s="332">
        <v>26398</v>
      </c>
      <c r="M58" s="333">
        <v>-8.6999999999999993</v>
      </c>
      <c r="N58" s="334">
        <v>-66.3</v>
      </c>
    </row>
    <row r="59" spans="1:14">
      <c r="A59" s="250"/>
      <c r="B59" s="246"/>
      <c r="C59" s="246"/>
      <c r="D59" s="246"/>
      <c r="E59" s="246"/>
      <c r="F59" s="246"/>
      <c r="G59" s="312" t="s">
        <v>516</v>
      </c>
      <c r="H59" s="313"/>
      <c r="I59" s="321">
        <v>2477679</v>
      </c>
      <c r="J59" s="322">
        <v>91837</v>
      </c>
      <c r="K59" s="323">
        <v>129.6</v>
      </c>
      <c r="L59" s="324">
        <v>47738</v>
      </c>
      <c r="M59" s="325">
        <v>-4.4000000000000004</v>
      </c>
      <c r="N59" s="326">
        <v>134</v>
      </c>
    </row>
    <row r="60" spans="1:14">
      <c r="A60" s="250"/>
      <c r="B60" s="246"/>
      <c r="C60" s="246"/>
      <c r="D60" s="246"/>
      <c r="E60" s="246"/>
      <c r="F60" s="246"/>
      <c r="G60" s="327"/>
      <c r="H60" s="328" t="s">
        <v>512</v>
      </c>
      <c r="I60" s="335">
        <v>1368035</v>
      </c>
      <c r="J60" s="330">
        <v>50707</v>
      </c>
      <c r="K60" s="331">
        <v>288.2</v>
      </c>
      <c r="L60" s="332">
        <v>24937</v>
      </c>
      <c r="M60" s="333">
        <v>-5.5</v>
      </c>
      <c r="N60" s="334">
        <v>293.7</v>
      </c>
    </row>
    <row r="61" spans="1:14">
      <c r="A61" s="250"/>
      <c r="B61" s="246"/>
      <c r="C61" s="246"/>
      <c r="D61" s="246"/>
      <c r="E61" s="246"/>
      <c r="F61" s="246"/>
      <c r="G61" s="312" t="s">
        <v>517</v>
      </c>
      <c r="H61" s="336"/>
      <c r="I61" s="337">
        <v>1433534</v>
      </c>
      <c r="J61" s="338">
        <v>53099</v>
      </c>
      <c r="K61" s="339">
        <v>68.900000000000006</v>
      </c>
      <c r="L61" s="340">
        <v>50208</v>
      </c>
      <c r="M61" s="341">
        <v>2.5</v>
      </c>
      <c r="N61" s="326">
        <v>66.400000000000006</v>
      </c>
    </row>
    <row r="62" spans="1:14">
      <c r="A62" s="250"/>
      <c r="B62" s="246"/>
      <c r="C62" s="246"/>
      <c r="D62" s="246"/>
      <c r="E62" s="246"/>
      <c r="F62" s="246"/>
      <c r="G62" s="327"/>
      <c r="H62" s="328" t="s">
        <v>512</v>
      </c>
      <c r="I62" s="329">
        <v>684311</v>
      </c>
      <c r="J62" s="330">
        <v>25364</v>
      </c>
      <c r="K62" s="331">
        <v>215.7</v>
      </c>
      <c r="L62" s="332">
        <v>25734</v>
      </c>
      <c r="M62" s="333">
        <v>3</v>
      </c>
      <c r="N62" s="334">
        <v>212.7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74" t="s">
        <v>3</v>
      </c>
      <c r="D47" s="1174"/>
      <c r="E47" s="1175"/>
      <c r="F47" s="11">
        <v>12.57</v>
      </c>
      <c r="G47" s="12">
        <v>13.2</v>
      </c>
      <c r="H47" s="12">
        <v>9.82</v>
      </c>
      <c r="I47" s="12">
        <v>11.04</v>
      </c>
      <c r="J47" s="13">
        <v>12.1</v>
      </c>
    </row>
    <row r="48" spans="2:10" ht="57.75" customHeight="1">
      <c r="B48" s="14"/>
      <c r="C48" s="1176" t="s">
        <v>4</v>
      </c>
      <c r="D48" s="1176"/>
      <c r="E48" s="1177"/>
      <c r="F48" s="15">
        <v>1.47</v>
      </c>
      <c r="G48" s="16">
        <v>1.43</v>
      </c>
      <c r="H48" s="16">
        <v>2.2200000000000002</v>
      </c>
      <c r="I48" s="16">
        <v>2.08</v>
      </c>
      <c r="J48" s="17">
        <v>2.16</v>
      </c>
    </row>
    <row r="49" spans="2:10" ht="57.75" customHeight="1" thickBot="1">
      <c r="B49" s="18"/>
      <c r="C49" s="1178" t="s">
        <v>5</v>
      </c>
      <c r="D49" s="1178"/>
      <c r="E49" s="1179"/>
      <c r="F49" s="19" t="s">
        <v>524</v>
      </c>
      <c r="G49" s="20">
        <v>0.04</v>
      </c>
      <c r="H49" s="20" t="s">
        <v>525</v>
      </c>
      <c r="I49" s="20">
        <v>0.28000000000000003</v>
      </c>
      <c r="J49" s="21">
        <v>0.32</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瀬戸　章宏</cp:lastModifiedBy>
  <cp:lastPrinted>2018-10-31T07:35:18Z</cp:lastPrinted>
  <dcterms:created xsi:type="dcterms:W3CDTF">2018-01-24T04:47:05Z</dcterms:created>
  <dcterms:modified xsi:type="dcterms:W3CDTF">2018-10-31T07:36:41Z</dcterms:modified>
</cp:coreProperties>
</file>