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G102" i="12"/>
  <c r="AU88" i="12"/>
  <c r="AP88" i="12"/>
  <c r="AF88" i="12"/>
  <c r="AU63" i="12"/>
  <c r="AP6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W36" i="10" s="1"/>
  <c r="BW37" i="10" s="1"/>
  <c r="BW38" i="10" s="1"/>
  <c r="BW39" i="10" s="1"/>
  <c r="BW40" i="10" s="1"/>
  <c r="C34" i="10"/>
  <c r="CO34" i="10" l="1"/>
  <c r="AM34" i="10"/>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<sst xmlns="http://schemas.openxmlformats.org/spreadsheetml/2006/main" count="1118" uniqueCount="624">
  <si>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</si>
  <si>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</si>
  <si>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</si>
  <si>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</si>
  <si>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</si>
  <si>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</si>
  <si>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</si>
  <si>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</si>
  <si>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</si>
  <si>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</si>
  <si>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</si>
  <si>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</si>
  <si>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</si>
  <si>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</si>
  <si>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</si>
  <si>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</si>
  <si>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</si>
  <si>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</si>
  <si>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</si>
  <si>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</si>
  <si>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</si>
  <si>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</si>
  <si>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</si>
  <si>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</si>
  <si>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</si>
  <si>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</si>
  <si>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</si>
  <si>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</si>
  <si>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</si>
  <si>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</si>
  <si>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</si>
  <si>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</si>
  <si>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</si>
  <si>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</si>
  <si>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</si>
  <si>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</si>
  <si>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</si>
  <si>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</si>
  <si>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</si>
  <si>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</si>
  <si>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</si>
  <si>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</si>
  <si>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</si>
  <si>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</si>
  <si>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</si>
  <si>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</si>
  <si>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</si>
  <si>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</si>
  <si>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</si>
  <si>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</si>
  <si>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</si>
  <si>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</si>
  <si>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</si>
  <si>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</si>
  <si>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</si>
  <si>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</si>
  <si>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</si>
  <si>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</si>
  <si>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</si>
  <si>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</si>
  <si>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</si>
  <si>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</si>
  <si>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</si>
  <si>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</si>
  <si>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</si>
  <si>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</si>
  <si>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</si>
  <si>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</si>
  <si>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</si>
  <si>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</si>
  <si>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</si>
  <si>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</si>
  <si>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</si>
  <si>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</si>
  <si>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</si>
  <si>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</si>
  <si>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</si>
  <si>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</si>
  <si>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</si>
  <si>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</si>
  <si>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</si>
  <si>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</si>
  <si>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</si>
  <si>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</si>
  <si>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</si>
  <si>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</si>
  <si>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</si>
  <si>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</si>
  <si>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</si>
  <si>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</si>
  <si>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</si>
  <si>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</si>
  <si>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</si>
  <si>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</si>
  <si>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</si>
  <si>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</si>
  <si>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</si>
  <si>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</si>
  <si>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</si>
  <si>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</si>
  <si>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</si>
  <si>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</si>
  <si>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</si>
  <si>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</si>
  <si>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</si>
  <si>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</si>
  <si>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</si>
  <si>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</si>
  <si>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</si>
  <si>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</si>
  <si>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</si>
  <si>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</si>
  <si>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</si>
  <si>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</si>
  <si>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</si>
  <si>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</si>
  <si>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</si>
  <si>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</si>
  <si>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</si>
  <si>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</si>
  <si>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</si>
  <si>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</si>
  <si>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</si>
  <si>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</si>
  <si>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</si>
  <si>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</si>
  <si>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</si>
  <si>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</si>
  <si>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</si>
  <si>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</si>
  <si>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</si>
  <si>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</si>
  <si>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</si>
  <si>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</si>
  <si>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</si>
  <si>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</si>
  <si>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</si>
  <si>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</si>
  <si>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</si>
  <si>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</si>
  <si>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</si>
  <si>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</si>
  <si>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</si>
  <si>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</si>
  <si>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</si>
  <si>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</si>
  <si>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</si>
  <si>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</si>
  <si>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</si>
  <si>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</si>
  <si>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</si>
  <si>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</si>
  <si>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</si>
  <si>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</si>
  <si>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</si>
  <si>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</si>
  <si>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</si>
  <si>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</si>
  <si>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</si>
  <si>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</si>
  <si>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</si>
  <si>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</si>
  <si>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</si>
  <si>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</si>
  <si>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</si>
  <si>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</si>
  <si>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</si>
  <si>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</si>
  <si>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</si>
  <si>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</si>
  <si>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</si>
  <si>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</si>
  <si>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</si>
  <si>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</si>
  <si>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</si>
  <si>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</si>
  <si>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</si>
  <si>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</si>
  <si>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</si>
  <si>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</si>
  <si>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</si>
  <si>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</si>
  <si>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</si>
  <si>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</si>
  <si>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</si>
  <si>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</si>
  <si>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</si>
  <si>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</si>
  <si>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</si>
  <si>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</si>
  <si>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</si>
  <si>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</si>
  <si>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</si>
  <si>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</si>
  <si>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</si>
  <si>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</si>
  <si>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</si>
  <si>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</si>
  <si>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</si>
  <si>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</si>
  <si>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</si>
  <si>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</si>
  <si>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</si>
  <si>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</si>
  <si>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</si>
  <si>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</si>
  <si>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</si>
  <si>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</si>
  <si>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</si>
  <si>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</si>
  <si>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</si>
  <si>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</si>
  <si>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</si>
  <si>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</si>
  <si>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</si>
  <si>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石川県内灘町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</si>
  <si>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</si>
  <si>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</si>
  <si>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</si>
  <si>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</si>
  <si>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</si>
  <si>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</si>
  <si>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</si>
  <si>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</si>
  <si>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</si>
  <si>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</si>
  <si>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</si>
  <si>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</si>
  <si>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</si>
  <si>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</si>
  <si>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</si>
  <si>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</si>
  <si>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</si>
  <si>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</si>
  <si>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</si>
  <si>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</si>
  <si>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</si>
  <si>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</si>
  <si>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</si>
  <si>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</si>
  <si>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</si>
  <si>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</si>
  <si>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</si>
  <si>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</si>
  <si>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</si>
  <si>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</si>
  <si>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</si>
  <si>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</si>
  <si>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</si>
  <si>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</si>
  <si>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</si>
  <si>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</si>
  <si>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</si>
  <si>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</si>
  <si>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</si>
  <si>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</si>
  <si>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</si>
  <si>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</si>
  <si>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</si>
  <si>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</si>
  <si>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</si>
  <si>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</si>
  <si>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</si>
  <si>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</si>
  <si>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</si>
  <si>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</si>
  <si>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</si>
  <si>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</si>
  <si>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</si>
  <si>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</si>
  <si>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</si>
  <si>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</si>
  <si>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</si>
  <si>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</si>
  <si>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</si>
  <si>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</si>
  <si>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</si>
  <si>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</si>
  <si>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</si>
  <si>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</si>
  <si>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</si>
  <si>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</si>
  <si>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</si>
  <si>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</si>
  <si>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</si>
  <si>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</si>
  <si>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</si>
  <si>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</si>
  <si>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</si>
  <si>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</si>
  <si>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</si>
  <si>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</si>
  <si>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</si>
  <si>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</si>
  <si>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</si>
  <si>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</si>
  <si>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</si>
  <si>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</si>
  <si>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</si>
  <si>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</si>
  <si>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</si>
  <si>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</si>
  <si>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</si>
  <si>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</si>
  <si>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</si>
  <si>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</si>
  <si>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</si>
  <si>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</si>
  <si>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</si>
  <si>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</si>
  <si>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</si>
  <si>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</si>
  <si>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</si>
  <si>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</si>
  <si>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</si>
  <si>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</si>
  <si>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</si>
  <si>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</si>
  <si>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</si>
  <si>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</si>
  <si>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</si>
  <si>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</si>
  <si>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</si>
  <si>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</si>
  <si>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</si>
  <si>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</si>
  <si>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</si>
  <si>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</si>
  <si>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</si>
  <si>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</si>
  <si>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</si>
  <si>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</si>
  <si>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</si>
  <si>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</si>
  <si>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</si>
  <si>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</si>
  <si>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</si>
  <si>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</si>
  <si>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</si>
  <si>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</si>
  <si>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</si>
  <si>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</si>
  <si>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</si>
  <si>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</si>
  <si>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</si>
  <si>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</si>
  <si>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</si>
  <si>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</si>
  <si>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</si>
  <si>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</si>
  <si>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</si>
  <si>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</si>
  <si>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</si>
  <si>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</si>
  <si>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</si>
  <si>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</si>
  <si>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</si>
  <si>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</si>
  <si>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</si>
  <si>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</si>
  <si>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</si>
  <si>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</si>
  <si>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</si>
  <si>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</si>
  <si>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</si>
  <si>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</si>
  <si>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</si>
  <si>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</si>
  <si>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</si>
  <si>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</si>
  <si>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</si>
  <si>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</si>
  <si>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石川県内灘町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</si>
  <si>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</si>
  <si>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</si>
  <si>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</si>
  <si>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</si>
  <si>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</si>
  <si>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</si>
  <si>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</si>
  <si>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</si>
  <si>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</si>
  <si>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</si>
  <si>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</si>
  <si>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</si>
  <si>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</si>
  <si>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</si>
  <si>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</si>
  <si>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</si>
  <si>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</si>
  <si>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</si>
  <si>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</si>
  <si>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</si>
  <si>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</si>
  <si>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</si>
  <si>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</si>
  <si>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</si>
  <si>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</si>
  <si>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</si>
  <si>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</si>
  <si>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</si>
  <si>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</si>
  <si>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</si>
  <si>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</si>
  <si>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</si>
  <si>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</si>
  <si>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</si>
  <si>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</si>
  <si>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</si>
  <si>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</si>
  <si>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</si>
  <si>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</si>
  <si>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内灘町下水道事業会計</t>
    <phoneticPr fontId="5"/>
  </si>
  <si>
    <t>法適用企業</t>
    <phoneticPr fontId="5"/>
  </si>
  <si>
    <t>内灘町新エネルギー事業特別会計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</si>
  <si>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</si>
  <si>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</si>
  <si>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</si>
  <si>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</si>
  <si>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</si>
  <si>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</si>
  <si>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</si>
  <si>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</si>
  <si>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</si>
  <si>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</si>
  <si>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</si>
  <si>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</si>
  <si>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</si>
  <si>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</si>
  <si>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</si>
  <si>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</si>
  <si>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</si>
  <si>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</si>
  <si>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</si>
  <si>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</si>
  <si>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</si>
  <si>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</si>
  <si>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</si>
  <si>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</si>
  <si>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</si>
  <si>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</si>
  <si>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</si>
  <si>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</si>
  <si>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</si>
  <si>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</si>
  <si>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</si>
  <si>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</si>
  <si>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</si>
  <si>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</si>
  <si>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</si>
  <si>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</si>
  <si>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</si>
  <si>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</si>
  <si>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</si>
  <si>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</si>
  <si>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</si>
  <si>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</si>
  <si>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</si>
  <si>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</si>
  <si>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</si>
  <si>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</si>
  <si>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</si>
  <si>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</si>
  <si>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</si>
  <si>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</si>
  <si>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</si>
  <si>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</si>
  <si>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</si>
  <si>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</si>
  <si>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</si>
  <si>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</si>
  <si>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</si>
  <si>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</si>
  <si>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</si>
  <si>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</si>
  <si>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</si>
  <si>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</si>
  <si>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</si>
  <si>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</si>
  <si>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</si>
  <si>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</si>
  <si>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</si>
  <si>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内灘町下水道事業会計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</si>
  <si>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</si>
  <si>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</si>
  <si>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内灘町新エネルギー事業特別会計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</si>
  <si>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</si>
  <si>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内灘町介護保険特別会計</t>
    <phoneticPr fontId="5"/>
  </si>
  <si>
    <t>(Ｆ)</t>
    <phoneticPr fontId="5"/>
  </si>
  <si>
    <t>内灘町後期高齢者医療特別会計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</si>
  <si>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</si>
  <si>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</si>
  <si>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</si>
  <si>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</si>
  <si>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</si>
  <si>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</si>
  <si>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</si>
  <si>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</si>
  <si>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</si>
  <si>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</si>
  <si>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</si>
  <si>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</si>
  <si>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</si>
  <si>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</si>
  <si>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</si>
  <si>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</si>
  <si>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</si>
  <si>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</si>
  <si>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</si>
  <si>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</si>
  <si>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</si>
  <si>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</si>
  <si>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</si>
  <si>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</si>
  <si>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</si>
  <si>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</si>
  <si>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</si>
  <si>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</si>
  <si>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</si>
  <si>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</si>
  <si>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</si>
  <si>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</si>
  <si>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</si>
  <si>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</si>
  <si>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</si>
  <si>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</si>
  <si>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</si>
  <si>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</si>
  <si>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</si>
  <si>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</si>
  <si>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</si>
  <si>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</si>
  <si>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</si>
  <si>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</si>
  <si>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</si>
  <si>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</si>
  <si>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</si>
  <si>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</si>
  <si>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</si>
  <si>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</si>
  <si>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</si>
  <si>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</si>
  <si>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</si>
  <si>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</si>
  <si>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</si>
  <si>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</si>
  <si>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</si>
  <si>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</si>
  <si>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</si>
  <si>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</si>
  <si>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</si>
  <si>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</si>
  <si>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</si>
  <si>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</si>
  <si>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</si>
  <si>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</si>
  <si>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</si>
  <si>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</si>
  <si>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</si>
  <si>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</si>
  <si>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</si>
  <si>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</si>
  <si>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</si>
  <si>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</si>
  <si>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</si>
  <si>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</si>
  <si>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</si>
  <si>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</si>
  <si>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</si>
  <si>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</si>
  <si>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</si>
  <si>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</si>
  <si>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</si>
  <si>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0.91</t>
  </si>
  <si>
    <t>▲ 2.70</t>
  </si>
  <si>
    <t>▲ 0.92</t>
  </si>
  <si>
    <t>内灘町国民健康保険特別会計</t>
  </si>
  <si>
    <t>▲ 3.73</t>
  </si>
  <si>
    <t>▲ 1.62</t>
  </si>
  <si>
    <t>▲ 1.47</t>
  </si>
  <si>
    <t>▲ 1.87</t>
  </si>
  <si>
    <t>▲ 1.18</t>
  </si>
  <si>
    <t>内灘町水道事業会計</t>
  </si>
  <si>
    <t>内灘町下水道事業会計</t>
  </si>
  <si>
    <t>一般会計</t>
  </si>
  <si>
    <t>内灘町介護保険特別会計</t>
  </si>
  <si>
    <t>内灘町後期高齢者医療特別会計</t>
  </si>
  <si>
    <t>内灘町新エネルギー事業特別会計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</si>
  <si>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</si>
  <si>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</si>
  <si>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</si>
  <si>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</si>
  <si>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</si>
  <si>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</si>
  <si>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</si>
  <si>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</si>
  <si>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公用、公共用施設整備基金</t>
    <phoneticPr fontId="5"/>
  </si>
  <si>
    <t>海と砂丘文学顕彰事業基金</t>
    <phoneticPr fontId="5"/>
  </si>
  <si>
    <t>義務教育施設整備基金</t>
    <phoneticPr fontId="5"/>
  </si>
  <si>
    <t>霊園基金</t>
    <phoneticPr fontId="5"/>
  </si>
  <si>
    <t>災害等対策基金</t>
    <phoneticPr fontId="5"/>
  </si>
  <si>
    <t>○</t>
    <phoneticPr fontId="2"/>
  </si>
  <si>
    <t>内灘町土地開発公社</t>
    <rPh sb="0" eb="3">
      <t>ウチナダマチ</t>
    </rPh>
    <rPh sb="3" eb="5">
      <t>トチ</t>
    </rPh>
    <rPh sb="5" eb="7">
      <t>カイハツ</t>
    </rPh>
    <rPh sb="7" eb="9">
      <t>コウシャ</t>
    </rPh>
    <phoneticPr fontId="2"/>
  </si>
  <si>
    <t>-</t>
    <phoneticPr fontId="2"/>
  </si>
  <si>
    <t>河北郡市広域事務組合</t>
    <rPh sb="0" eb="3">
      <t>カホクグン</t>
    </rPh>
    <rPh sb="3" eb="4">
      <t>シ</t>
    </rPh>
    <rPh sb="4" eb="6">
      <t>コウイキ</t>
    </rPh>
    <rPh sb="6" eb="8">
      <t>ジム</t>
    </rPh>
    <rPh sb="8" eb="10">
      <t>クミアイ</t>
    </rPh>
    <phoneticPr fontId="2"/>
  </si>
  <si>
    <t>石川県後期高齢者医療広域連合（一般会計）</t>
  </si>
  <si>
    <t>石川県後期高齢者医療広域連合（後期高齢者医療特別会計）</t>
  </si>
  <si>
    <t>石川県市町村職員退職手当組合</t>
  </si>
  <si>
    <t>石川県市町村消防団員等公務災害補償等組合</t>
  </si>
  <si>
    <t>石川県市町村消防賞じゅつ金組合</t>
  </si>
  <si>
    <t>石川県市町村議会議員公務災害等組合</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</si>
  <si>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</si>
  <si>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</si>
  <si>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</si>
  <si>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</si>
  <si>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</si>
  <si>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</si>
  <si>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</si>
  <si>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</si>
  <si>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</si>
  <si>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</si>
  <si>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</si>
  <si>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2年度においては、将来負担比率・有形固定資産減価償却率ともに増加した。将来負担比率の増加については、令和2年度に白帆台インターチェンジ整備事業・白帆台町営住宅建設事業等大規模な投資的事業を実施したことなどにより地方債残高が増加したためと考えられ、有形固定資産減価償却率の増加については、道路の減価償却額が増加したことなどにより減価償却率が上昇したためと考えられる。
　今後は個別施設計画に沿って長寿命化対策等を行い、施設の適切な維持管理に努めていく。</t>
    <rPh sb="59" eb="62">
      <t>シラホダイ</t>
    </rPh>
    <rPh sb="70" eb="72">
      <t>セイビ</t>
    </rPh>
    <rPh sb="72" eb="74">
      <t>ジギョウ</t>
    </rPh>
    <phoneticPr fontId="5"/>
  </si>
  <si>
    <t>　将来負担比率は類似団体と比較して高くなっている。これは、平成28年度に温浴施設、令和元年度に文化会館など、老朽化した施設の改修・更新整備を行ってきたほか、平成29年度に白帆台小学校、平成30年度に南部地域防災センター、令和元年度に産業支援センター、令和2年度に白帆台インターチェンジ等を建設したことなどにより、地方債残高が増加していることが要因として考えられる。
　実質公債費比率は平成27年度以降、公営企業に対する準元利償還金の増加などにより上昇傾向にあったが、令和2年度においては一部事務組合への建設経費負担金の減少、債務負担行為額の減少などがあったことから減少に転じた。しかしながら、今後は近年の大規模な投資的事業の地方債償還開始等により、実質公債費比率がさらに上昇していくことが見込まれるため、これまで以上に公債費の適正化に取り組んでいく必要がある。</t>
    <rPh sb="125" eb="127">
      <t>レイワ</t>
    </rPh>
    <rPh sb="128" eb="130">
      <t>ネンド</t>
    </rPh>
    <rPh sb="131" eb="134">
      <t>シラホダイ</t>
    </rPh>
    <rPh sb="142" eb="143">
      <t>トウ</t>
    </rPh>
    <rPh sb="262" eb="264">
      <t>サイム</t>
    </rPh>
    <rPh sb="264" eb="266">
      <t>フタン</t>
    </rPh>
    <rPh sb="266" eb="268">
      <t>コウイ</t>
    </rPh>
    <rPh sb="268" eb="269">
      <t>ガク</t>
    </rPh>
    <rPh sb="270" eb="27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</si>
</sst>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F29-4969-AC32-498A79EE5A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91837</c:v>
                </c:pt>
                <c:pt idx="1">
                  <c:v>100803</c:v>
                </c:pt>
                <c:pt idx="2">
                  <c:v>48397</c:v>
                </c:pt>
                <c:pt idx="3">
                  <c:v>62679</c:v>
                </c:pt>
                <c:pt idx="4">
                  <c:v>61909</c:v>
                </c:pt>
              </c:numCache>
            </c:numRef>
          </c:val>
          <c:smooth val="0"/>
          <c:extLst>
            <c:ext xmlns:c16="http://schemas.microsoft.com/office/drawing/2014/chart" uri="{C3380CC4-5D6E-409C-BE32-E72D297353CC}">
              <c16:uniqueId val="{00000001-6F29-4969-AC32-498A79EE5A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2.16</c:v>
                </c:pt>
                <c:pt idx="1">
                  <c:v>1.88</c:v>
                </c:pt>
                <c:pt idx="2">
                  <c:v>1.46</c:v>
                </c:pt>
                <c:pt idx="3">
                  <c:v>1.07</c:v>
                </c:pt>
                <c:pt idx="4">
                  <c:v>1.29</c:v>
                </c:pt>
              </c:numCache>
            </c:numRef>
          </c:val>
          <c:extLst>
            <c:ext xmlns:c16="http://schemas.microsoft.com/office/drawing/2014/chart" uri="{C3380CC4-5D6E-409C-BE32-E72D297353CC}">
              <c16:uniqueId val="{00000000-1D46-48B7-9EA0-6DAF4AB11B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12.1</c:v>
                </c:pt>
                <c:pt idx="1">
                  <c:v>12.66</c:v>
                </c:pt>
                <c:pt idx="2">
                  <c:v>11.17</c:v>
                </c:pt>
                <c:pt idx="3">
                  <c:v>11.31</c:v>
                </c:pt>
                <c:pt idx="4">
                  <c:v>13.54</c:v>
                </c:pt>
              </c:numCache>
            </c:numRef>
          </c:val>
          <c:extLst>
            <c:ext xmlns:c16="http://schemas.microsoft.com/office/drawing/2014/chart" uri="{C3380CC4-5D6E-409C-BE32-E72D297353CC}">
              <c16:uniqueId val="{00000001-1D46-48B7-9EA0-6DAF4AB11B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0.32</c:v>
                </c:pt>
                <c:pt idx="1">
                  <c:v>-0.91</c:v>
                </c:pt>
                <c:pt idx="2">
                  <c:v>-2.7</c:v>
                </c:pt>
                <c:pt idx="3">
                  <c:v>-0.92</c:v>
                </c:pt>
                <c:pt idx="4">
                  <c:v>2.54</c:v>
                </c:pt>
              </c:numCache>
            </c:numRef>
          </c:val>
          <c:smooth val="0"/>
          <c:extLst>
            <c:ext xmlns:c16="http://schemas.microsoft.com/office/drawing/2014/chart" uri="{C3380CC4-5D6E-409C-BE32-E72D297353CC}">
              <c16:uniqueId val="{00000002-1D46-48B7-9EA0-6DAF4AB11B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0.28000000000000003</c:v>
                </c:pt>
                <c:pt idx="8">
                  <c:v>0</c:v>
                </c:pt>
                <c:pt idx="9">
                  <c:v>0</c:v>
                </c:pt>
              </c:numCache>
            </c:numRef>
          </c:val>
          <c:extLst>
            <c:ext xmlns:c16="http://schemas.microsoft.com/office/drawing/2014/chart" uri="{C3380CC4-5D6E-409C-BE32-E72D297353CC}">
              <c16:uniqueId val="{00000000-6AD7-4519-9109-D437530C2B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D7-4519-9109-D437530C2B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D7-4519-9109-D437530C2B8A}"/>
            </c:ext>
          </c:extLst>
        </c:ser>
        <c:ser>
          <c:idx val="3"/>
          <c:order val="3"/>
          <c:tx>
            <c:strRef>
              <c:f>データシート!$A$30</c:f>
              <c:strCache>
                <c:ptCount val="1"/>
                <c:pt idx="0">
                  <c:v>内灘町新エネルギー事業特別会計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AD7-4519-9109-D437530C2B8A}"/>
            </c:ext>
          </c:extLst>
        </c:ser>
        <c:ser>
          <c:idx val="4"/>
          <c:order val="4"/>
          <c:tx>
            <c:strRef>
              <c:f>データシート!$A$31</c:f>
              <c:strCache>
                <c:ptCount val="1"/>
                <c:pt idx="0">
                  <c:v>内灘町後期高齢者医療特別会計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AD7-4519-9109-D437530C2B8A}"/>
            </c:ext>
          </c:extLst>
        </c:ser>
        <c:ser>
          <c:idx val="5"/>
          <c:order val="5"/>
          <c:tx>
            <c:strRef>
              <c:f>データシート!$A$32</c:f>
              <c:strCache>
                <c:ptCount val="1"/>
                <c:pt idx="0">
                  <c:v>内灘町介護保険特別会計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0.41</c:v>
                </c:pt>
                <c:pt idx="4">
                  <c:v>#N/A</c:v>
                </c:pt>
                <c:pt idx="5">
                  <c:v>0.38</c:v>
                </c:pt>
                <c:pt idx="6">
                  <c:v>#N/A</c:v>
                </c:pt>
                <c:pt idx="7">
                  <c:v>0.32</c:v>
                </c:pt>
                <c:pt idx="8">
                  <c:v>#N/A</c:v>
                </c:pt>
                <c:pt idx="9">
                  <c:v>0.24</c:v>
                </c:pt>
              </c:numCache>
            </c:numRef>
          </c:val>
          <c:extLst>
            <c:ext xmlns:c16="http://schemas.microsoft.com/office/drawing/2014/chart" uri="{C3380CC4-5D6E-409C-BE32-E72D297353CC}">
              <c16:uniqueId val="{00000005-6AD7-4519-9109-D437530C2B8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2.15</c:v>
                </c:pt>
                <c:pt idx="2">
                  <c:v>#N/A</c:v>
                </c:pt>
                <c:pt idx="3">
                  <c:v>1.87</c:v>
                </c:pt>
                <c:pt idx="4">
                  <c:v>#N/A</c:v>
                </c:pt>
                <c:pt idx="5">
                  <c:v>1.45</c:v>
                </c:pt>
                <c:pt idx="6">
                  <c:v>#N/A</c:v>
                </c:pt>
                <c:pt idx="7">
                  <c:v>1.06</c:v>
                </c:pt>
                <c:pt idx="8">
                  <c:v>#N/A</c:v>
                </c:pt>
                <c:pt idx="9">
                  <c:v>1.28</c:v>
                </c:pt>
              </c:numCache>
            </c:numRef>
          </c:val>
          <c:extLst>
            <c:ext xmlns:c16="http://schemas.microsoft.com/office/drawing/2014/chart" uri="{C3380CC4-5D6E-409C-BE32-E72D297353CC}">
              <c16:uniqueId val="{00000006-6AD7-4519-9109-D437530C2B8A}"/>
            </c:ext>
          </c:extLst>
        </c:ser>
        <c:ser>
          <c:idx val="7"/>
          <c:order val="7"/>
          <c:tx>
            <c:strRef>
              <c:f>データシート!$A$34</c:f>
              <c:strCache>
                <c:ptCount val="1"/>
                <c:pt idx="0">
                  <c:v>内灘町下水道事業会計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2.48</c:v>
                </c:pt>
              </c:numCache>
            </c:numRef>
          </c:val>
          <c:extLst>
            <c:ext xmlns:c16="http://schemas.microsoft.com/office/drawing/2014/chart" uri="{C3380CC4-5D6E-409C-BE32-E72D297353CC}">
              <c16:uniqueId val="{00000007-6AD7-4519-9109-D437530C2B8A}"/>
            </c:ext>
          </c:extLst>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8.5399999999999991</c:v>
                </c:pt>
                <c:pt idx="2">
                  <c:v>#N/A</c:v>
                </c:pt>
                <c:pt idx="3">
                  <c:v>8.4700000000000006</c:v>
                </c:pt>
                <c:pt idx="4">
                  <c:v>#N/A</c:v>
                </c:pt>
                <c:pt idx="5">
                  <c:v>8.68</c:v>
                </c:pt>
                <c:pt idx="6">
                  <c:v>#N/A</c:v>
                </c:pt>
                <c:pt idx="7">
                  <c:v>9.1199999999999992</c:v>
                </c:pt>
                <c:pt idx="8">
                  <c:v>#N/A</c:v>
                </c:pt>
                <c:pt idx="9">
                  <c:v>6.98</c:v>
                </c:pt>
              </c:numCache>
            </c:numRef>
          </c:val>
          <c:extLst>
            <c:ext xmlns:c16="http://schemas.microsoft.com/office/drawing/2014/chart" uri="{C3380CC4-5D6E-409C-BE32-E72D297353CC}">
              <c16:uniqueId val="{00000008-6AD7-4519-9109-D437530C2B8A}"/>
            </c:ext>
          </c:extLst>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3.73</c:v>
                </c:pt>
                <c:pt idx="1">
                  <c:v>#N/A</c:v>
                </c:pt>
                <c:pt idx="2">
                  <c:v>1.62</c:v>
                </c:pt>
                <c:pt idx="3">
                  <c:v>#N/A</c:v>
                </c:pt>
                <c:pt idx="4">
                  <c:v>1.47</c:v>
                </c:pt>
                <c:pt idx="5">
                  <c:v>#N/A</c:v>
                </c:pt>
                <c:pt idx="6">
                  <c:v>1.87</c:v>
                </c:pt>
                <c:pt idx="7">
                  <c:v>#N/A</c:v>
                </c:pt>
                <c:pt idx="8">
                  <c:v>1.18</c:v>
                </c:pt>
                <c:pt idx="9">
                  <c:v>#N/A</c:v>
                </c:pt>
              </c:numCache>
            </c:numRef>
          </c:val>
          <c:extLst>
            <c:ext xmlns:c16="http://schemas.microsoft.com/office/drawing/2014/chart" uri="{C3380CC4-5D6E-409C-BE32-E72D297353CC}">
              <c16:uniqueId val="{00000009-6AD7-4519-9109-D437530C2B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987</c:v>
                </c:pt>
                <c:pt idx="5">
                  <c:v>995</c:v>
                </c:pt>
                <c:pt idx="8">
                  <c:v>998</c:v>
                </c:pt>
                <c:pt idx="11">
                  <c:v>1029</c:v>
                </c:pt>
                <c:pt idx="14">
                  <c:v>1092</c:v>
                </c:pt>
              </c:numCache>
            </c:numRef>
          </c:val>
          <c:extLst>
            <c:ext xmlns:c16="http://schemas.microsoft.com/office/drawing/2014/chart" uri="{C3380CC4-5D6E-409C-BE32-E72D297353CC}">
              <c16:uniqueId val="{00000000-89A4-4C85-8030-EEB2E133A2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A4-4C85-8030-EEB2E133A2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21</c:v>
                </c:pt>
                <c:pt idx="6">
                  <c:v>21</c:v>
                </c:pt>
                <c:pt idx="9">
                  <c:v>21</c:v>
                </c:pt>
                <c:pt idx="12">
                  <c:v>20</c:v>
                </c:pt>
              </c:numCache>
            </c:numRef>
          </c:val>
          <c:extLst>
            <c:ext xmlns:c16="http://schemas.microsoft.com/office/drawing/2014/chart" uri="{C3380CC4-5D6E-409C-BE32-E72D297353CC}">
              <c16:uniqueId val="{00000002-89A4-4C85-8030-EEB2E133A2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179</c:v>
                </c:pt>
                <c:pt idx="3">
                  <c:v>126</c:v>
                </c:pt>
                <c:pt idx="6">
                  <c:v>61</c:v>
                </c:pt>
                <c:pt idx="9">
                  <c:v>51</c:v>
                </c:pt>
                <c:pt idx="12">
                  <c:v>42</c:v>
                </c:pt>
              </c:numCache>
            </c:numRef>
          </c:val>
          <c:extLst>
            <c:ext xmlns:c16="http://schemas.microsoft.com/office/drawing/2014/chart" uri="{C3380CC4-5D6E-409C-BE32-E72D297353CC}">
              <c16:uniqueId val="{00000003-89A4-4C85-8030-EEB2E133A2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332</c:v>
                </c:pt>
                <c:pt idx="3">
                  <c:v>364</c:v>
                </c:pt>
                <c:pt idx="6">
                  <c:v>386</c:v>
                </c:pt>
                <c:pt idx="9">
                  <c:v>397</c:v>
                </c:pt>
                <c:pt idx="12">
                  <c:v>430</c:v>
                </c:pt>
              </c:numCache>
            </c:numRef>
          </c:val>
          <c:extLst>
            <c:ext xmlns:c16="http://schemas.microsoft.com/office/drawing/2014/chart" uri="{C3380CC4-5D6E-409C-BE32-E72D297353CC}">
              <c16:uniqueId val="{00000004-89A4-4C85-8030-EEB2E133A2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A4-4C85-8030-EEB2E133A2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A4-4C85-8030-EEB2E133A2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919</c:v>
                </c:pt>
                <c:pt idx="3">
                  <c:v>912</c:v>
                </c:pt>
                <c:pt idx="6">
                  <c:v>931</c:v>
                </c:pt>
                <c:pt idx="9">
                  <c:v>924</c:v>
                </c:pt>
                <c:pt idx="12">
                  <c:v>1008</c:v>
                </c:pt>
              </c:numCache>
            </c:numRef>
          </c:val>
          <c:extLst>
            <c:ext xmlns:c16="http://schemas.microsoft.com/office/drawing/2014/chart" uri="{C3380CC4-5D6E-409C-BE32-E72D297353CC}">
              <c16:uniqueId val="{00000007-89A4-4C85-8030-EEB2E133A2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465</c:v>
                </c:pt>
                <c:pt idx="2">
                  <c:v>#N/A</c:v>
                </c:pt>
                <c:pt idx="3">
                  <c:v>#N/A</c:v>
                </c:pt>
                <c:pt idx="4">
                  <c:v>428</c:v>
                </c:pt>
                <c:pt idx="5">
                  <c:v>#N/A</c:v>
                </c:pt>
                <c:pt idx="6">
                  <c:v>#N/A</c:v>
                </c:pt>
                <c:pt idx="7">
                  <c:v>401</c:v>
                </c:pt>
                <c:pt idx="8">
                  <c:v>#N/A</c:v>
                </c:pt>
                <c:pt idx="9">
                  <c:v>#N/A</c:v>
                </c:pt>
                <c:pt idx="10">
                  <c:v>364</c:v>
                </c:pt>
                <c:pt idx="11">
                  <c:v>#N/A</c:v>
                </c:pt>
                <c:pt idx="12">
                  <c:v>#N/A</c:v>
                </c:pt>
                <c:pt idx="13">
                  <c:v>408</c:v>
                </c:pt>
                <c:pt idx="14">
                  <c:v>#N/A</c:v>
                </c:pt>
              </c:numCache>
            </c:numRef>
          </c:val>
          <c:smooth val="0"/>
          <c:extLst>
            <c:ext xmlns:c16="http://schemas.microsoft.com/office/drawing/2014/chart" uri="{C3380CC4-5D6E-409C-BE32-E72D297353CC}">
              <c16:uniqueId val="{00000008-89A4-4C85-8030-EEB2E133A2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12156</c:v>
                </c:pt>
                <c:pt idx="5">
                  <c:v>12142</c:v>
                </c:pt>
                <c:pt idx="8">
                  <c:v>12273</c:v>
                </c:pt>
                <c:pt idx="11">
                  <c:v>12083</c:v>
                </c:pt>
                <c:pt idx="14">
                  <c:v>11853</c:v>
                </c:pt>
              </c:numCache>
            </c:numRef>
          </c:val>
          <c:extLst>
            <c:ext xmlns:c16="http://schemas.microsoft.com/office/drawing/2014/chart" uri="{C3380CC4-5D6E-409C-BE32-E72D297353CC}">
              <c16:uniqueId val="{00000000-EB13-42C8-87C8-83D5022DC2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1440</c:v>
                </c:pt>
                <c:pt idx="5">
                  <c:v>1558</c:v>
                </c:pt>
                <c:pt idx="8">
                  <c:v>1499</c:v>
                </c:pt>
                <c:pt idx="11">
                  <c:v>1530</c:v>
                </c:pt>
                <c:pt idx="14">
                  <c:v>1601</c:v>
                </c:pt>
              </c:numCache>
            </c:numRef>
          </c:val>
          <c:extLst>
            <c:ext xmlns:c16="http://schemas.microsoft.com/office/drawing/2014/chart" uri="{C3380CC4-5D6E-409C-BE32-E72D297353CC}">
              <c16:uniqueId val="{00000001-EB13-42C8-87C8-83D5022DC2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1569</c:v>
                </c:pt>
                <c:pt idx="5">
                  <c:v>1415</c:v>
                </c:pt>
                <c:pt idx="8">
                  <c:v>1332</c:v>
                </c:pt>
                <c:pt idx="11">
                  <c:v>1387</c:v>
                </c:pt>
                <c:pt idx="14">
                  <c:v>1605</c:v>
                </c:pt>
              </c:numCache>
            </c:numRef>
          </c:val>
          <c:extLst>
            <c:ext xmlns:c16="http://schemas.microsoft.com/office/drawing/2014/chart" uri="{C3380CC4-5D6E-409C-BE32-E72D297353CC}">
              <c16:uniqueId val="{00000002-EB13-42C8-87C8-83D5022DC2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13-42C8-87C8-83D5022DC2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13-42C8-87C8-83D5022DC2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13-42C8-87C8-83D5022DC2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963</c:v>
                </c:pt>
                <c:pt idx="3">
                  <c:v>980</c:v>
                </c:pt>
                <c:pt idx="6">
                  <c:v>796</c:v>
                </c:pt>
                <c:pt idx="9">
                  <c:v>741</c:v>
                </c:pt>
                <c:pt idx="12">
                  <c:v>714</c:v>
                </c:pt>
              </c:numCache>
            </c:numRef>
          </c:val>
          <c:extLst>
            <c:ext xmlns:c16="http://schemas.microsoft.com/office/drawing/2014/chart" uri="{C3380CC4-5D6E-409C-BE32-E72D297353CC}">
              <c16:uniqueId val="{00000006-EB13-42C8-87C8-83D5022DC2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322</c:v>
                </c:pt>
                <c:pt idx="3">
                  <c:v>198</c:v>
                </c:pt>
                <c:pt idx="6">
                  <c:v>138</c:v>
                </c:pt>
                <c:pt idx="9">
                  <c:v>107</c:v>
                </c:pt>
                <c:pt idx="12">
                  <c:v>110</c:v>
                </c:pt>
              </c:numCache>
            </c:numRef>
          </c:val>
          <c:extLst>
            <c:ext xmlns:c16="http://schemas.microsoft.com/office/drawing/2014/chart" uri="{C3380CC4-5D6E-409C-BE32-E72D297353CC}">
              <c16:uniqueId val="{00000007-EB13-42C8-87C8-83D5022DC2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4540</c:v>
                </c:pt>
                <c:pt idx="3">
                  <c:v>5014</c:v>
                </c:pt>
                <c:pt idx="6">
                  <c:v>4919</c:v>
                </c:pt>
                <c:pt idx="9">
                  <c:v>5003</c:v>
                </c:pt>
                <c:pt idx="12">
                  <c:v>5062</c:v>
                </c:pt>
              </c:numCache>
            </c:numRef>
          </c:val>
          <c:extLst>
            <c:ext xmlns:c16="http://schemas.microsoft.com/office/drawing/2014/chart" uri="{C3380CC4-5D6E-409C-BE32-E72D297353CC}">
              <c16:uniqueId val="{00000008-EB13-42C8-87C8-83D5022DC2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574</c:v>
                </c:pt>
                <c:pt idx="3">
                  <c:v>359</c:v>
                </c:pt>
                <c:pt idx="6">
                  <c:v>338</c:v>
                </c:pt>
                <c:pt idx="9">
                  <c:v>317</c:v>
                </c:pt>
                <c:pt idx="12">
                  <c:v>299</c:v>
                </c:pt>
              </c:numCache>
            </c:numRef>
          </c:val>
          <c:extLst>
            <c:ext xmlns:c16="http://schemas.microsoft.com/office/drawing/2014/chart" uri="{C3380CC4-5D6E-409C-BE32-E72D297353CC}">
              <c16:uniqueId val="{00000009-EB13-42C8-87C8-83D5022DC2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11223</c:v>
                </c:pt>
                <c:pt idx="3">
                  <c:v>12223</c:v>
                </c:pt>
                <c:pt idx="6">
                  <c:v>12450</c:v>
                </c:pt>
                <c:pt idx="9">
                  <c:v>12799</c:v>
                </c:pt>
                <c:pt idx="12">
                  <c:v>13040</c:v>
                </c:pt>
              </c:numCache>
            </c:numRef>
          </c:val>
          <c:extLst>
            <c:ext xmlns:c16="http://schemas.microsoft.com/office/drawing/2014/chart" uri="{C3380CC4-5D6E-409C-BE32-E72D297353CC}">
              <c16:uniqueId val="{0000000A-EB13-42C8-87C8-83D5022DC2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2457</c:v>
                </c:pt>
                <c:pt idx="2">
                  <c:v>#N/A</c:v>
                </c:pt>
                <c:pt idx="3">
                  <c:v>#N/A</c:v>
                </c:pt>
                <c:pt idx="4">
                  <c:v>3660</c:v>
                </c:pt>
                <c:pt idx="5">
                  <c:v>#N/A</c:v>
                </c:pt>
                <c:pt idx="6">
                  <c:v>#N/A</c:v>
                </c:pt>
                <c:pt idx="7">
                  <c:v>3537</c:v>
                </c:pt>
                <c:pt idx="8">
                  <c:v>#N/A</c:v>
                </c:pt>
                <c:pt idx="9">
                  <c:v>#N/A</c:v>
                </c:pt>
                <c:pt idx="10">
                  <c:v>3968</c:v>
                </c:pt>
                <c:pt idx="11">
                  <c:v>#N/A</c:v>
                </c:pt>
                <c:pt idx="12">
                  <c:v>#N/A</c:v>
                </c:pt>
                <c:pt idx="13">
                  <c:v>4165</c:v>
                </c:pt>
                <c:pt idx="14">
                  <c:v>#N/A</c:v>
                </c:pt>
              </c:numCache>
            </c:numRef>
          </c:val>
          <c:smooth val="0"/>
          <c:extLst>
            <c:ext xmlns:c16="http://schemas.microsoft.com/office/drawing/2014/chart" uri="{C3380CC4-5D6E-409C-BE32-E72D297353CC}">
              <c16:uniqueId val="{0000000B-EB13-42C8-87C8-83D5022DC2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622</c:v>
                </c:pt>
                <c:pt idx="1">
                  <c:v>632</c:v>
                </c:pt>
                <c:pt idx="2">
                  <c:v>796</c:v>
                </c:pt>
              </c:numCache>
            </c:numRef>
          </c:val>
          <c:extLst>
            <c:ext xmlns:c16="http://schemas.microsoft.com/office/drawing/2014/chart" uri="{C3380CC4-5D6E-409C-BE32-E72D297353CC}">
              <c16:uniqueId val="{00000000-FA19-411E-8581-24D46FF4EF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A19-411E-8581-24D46FF4EF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401</c:v>
                </c:pt>
                <c:pt idx="1">
                  <c:v>404</c:v>
                </c:pt>
                <c:pt idx="2">
                  <c:v>405</c:v>
                </c:pt>
              </c:numCache>
            </c:numRef>
          </c:val>
          <c:extLst>
            <c:ext xmlns:c16="http://schemas.microsoft.com/office/drawing/2014/chart" uri="{C3380CC4-5D6E-409C-BE32-E72D297353CC}">
              <c16:uniqueId val="{00000002-FA19-411E-8581-24D46FF4EF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{7A04C27A-FF44-4B11-811F-4081A2BE2EA8}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2DA-4B49-BB2A-2E9A410337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{5E265221-8EA0-46D6-8A6D-B212A1C7B30F}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DA-4B49-BB2A-2E9A410337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{E89F7456-4923-426C-BF90-42CBC530287B}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DA-4B49-BB2A-2E9A410337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{7FB919B4-8FD8-4A5D-AAB6-9D18F9E0EBCA}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DA-4B49-BB2A-2E9A410337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{C43222FA-6B53-4352-B01F-4437D5307E80}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DA-4B49-BB2A-2E9A4103371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{040EC088-3DA3-467D-A7BE-5C6B6619721B}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2DA-4B49-BB2A-2E9A4103371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{F0E5CFD1-7C6D-4D5F-BB84-CBAF121E1DD5}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2DA-4B49-BB2A-2E9A4103371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{C0A5A992-80FB-4C4D-A4FE-9592B761624D}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2DA-4B49-BB2A-2E9A4103371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{EA94E28C-DB25-4C96-A8E5-1D0E2E51BBE7}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2DA-4B49-BB2A-2E9A410337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58.8</c:v>
                </c:pt>
                <c:pt idx="16">
                  <c:v>60.5</c:v>
                </c:pt>
                <c:pt idx="24">
                  <c:v>62.1</c:v>
                </c:pt>
                <c:pt idx="32">
                  <c:v>63.1</c:v>
                </c:pt>
              </c:numCache>
            </c:numRef>
          </c:xVal>
          <c:yVal>
            <c:numRef>
              <c:f>公会計指標分析・財政指標組合せ分析表!$BP$51:$DC$51</c:f>
              <c:numCache>
                <c:formatCode>#,##0.0;"▲ "#,##0.0</c:formatCode>
                <c:ptCount val="40"/>
                <c:pt idx="0">
                  <c:v>52.6</c:v>
                </c:pt>
                <c:pt idx="8">
                  <c:v>79.099999999999994</c:v>
                </c:pt>
                <c:pt idx="16">
                  <c:v>75.7</c:v>
                </c:pt>
                <c:pt idx="24">
                  <c:v>84.8</c:v>
                </c:pt>
                <c:pt idx="32">
                  <c:v>85.1</c:v>
                </c:pt>
              </c:numCache>
            </c:numRef>
          </c:yVal>
          <c:smooth val="0"/>
          <c:extLst>
            <c:ext xmlns:c16="http://schemas.microsoft.com/office/drawing/2014/chart" uri="{C3380CC4-5D6E-409C-BE32-E72D297353CC}">
              <c16:uniqueId val="{00000009-B2DA-4B49-BB2A-2E9A410337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{8ED28C1B-7E94-45F1-85C4-B253A9A1C69A}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2DA-4B49-BB2A-2E9A410337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{18931FC0-DFD2-4D07-911F-6012E817EF5E}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DA-4B49-BB2A-2E9A410337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{DBA44243-0B92-427B-83D4-A06C6E0BEB15}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DA-4B49-BB2A-2E9A410337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{60F5E014-6AD0-4988-9BDD-E7722AED4233}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DA-4B49-BB2A-2E9A410337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{60BE0CCA-CCC6-4367-8D71-2291C705A5A3}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DA-4B49-BB2A-2E9A4103371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{69FE45E5-24F8-47B6-9C46-962F0A9289DD}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2DA-4B49-BB2A-2E9A4103371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{643CAF41-CF71-4790-9124-B9518428B3AC}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2DA-4B49-BB2A-2E9A4103371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{BA77ADCB-F55A-4FCC-8111-038D94B4E9C4}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2DA-4B49-BB2A-2E9A4103371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{0510B28C-7B4A-46D7-AA3A-886BF2958774}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2DA-4B49-BB2A-2E9A410337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2DA-4B49-BB2A-2E9A41033716}"/>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{E6501B0E-030F-4C37-9DD2-428185489DB8}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989-4841-91FD-581A1280AA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{33A0CA34-DAFC-4EF4-B209-D35C94528497}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89-4841-91FD-581A1280AA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{16A70A9A-1264-4EEB-8D41-2270822520D0}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89-4841-91FD-581A1280AA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{BCB2DDA0-8B0A-4787-98BF-B447F7FDFB3E}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89-4841-91FD-581A1280AA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{A2351B54-A390-410B-8FE1-2E6DEFB733C7}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89-4841-91FD-581A1280AA8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{D0BFD7AF-B11A-4D36-9C46-1189F8B5C1C8}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989-4841-91FD-581A1280AA8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{B0963F7B-7084-4FD4-8FDB-227FF477EA4E}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989-4841-91FD-581A1280AA8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{1B60A1E3-8D6B-4AC6-A34A-4E2A077B38AA}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989-4841-91FD-581A1280AA8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{B75149FC-B163-4477-9098-55EC5CD50C8C}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989-4841-91FD-581A1280AA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8.9</c:v>
                </c:pt>
                <c:pt idx="16">
                  <c:v>9.1999999999999993</c:v>
                </c:pt>
                <c:pt idx="24">
                  <c:v>8.5</c:v>
                </c:pt>
                <c:pt idx="32">
                  <c:v>8.1999999999999993</c:v>
                </c:pt>
              </c:numCache>
            </c:numRef>
          </c:xVal>
          <c:yVal>
            <c:numRef>
              <c:f>公会計指標分析・財政指標組合せ分析表!$BP$73:$DC$73</c:f>
              <c:numCache>
                <c:formatCode>#,##0.0;"▲ "#,##0.0</c:formatCode>
                <c:ptCount val="40"/>
                <c:pt idx="0">
                  <c:v>52.6</c:v>
                </c:pt>
                <c:pt idx="8">
                  <c:v>79.099999999999994</c:v>
                </c:pt>
                <c:pt idx="16">
                  <c:v>75.7</c:v>
                </c:pt>
                <c:pt idx="24">
                  <c:v>84.8</c:v>
                </c:pt>
                <c:pt idx="32">
                  <c:v>85.1</c:v>
                </c:pt>
              </c:numCache>
            </c:numRef>
          </c:yVal>
          <c:smooth val="0"/>
          <c:extLst>
            <c:ext xmlns:c16="http://schemas.microsoft.com/office/drawing/2014/chart" uri="{C3380CC4-5D6E-409C-BE32-E72D297353CC}">
              <c16:uniqueId val="{00000009-8989-4841-91FD-581A1280AA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585159876622277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{59F32E1A-7A66-4DF4-AEA4-BA3CC00A7976}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989-4841-91FD-581A1280AA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{9E1C5344-273F-4DF4-AD14-AC57632FA44B}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89-4841-91FD-581A1280AA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{3B5807B3-245D-413F-B70E-5500F05232E6}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89-4841-91FD-581A1280AA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{71083206-CAA6-48C6-88EB-D5722429A047}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89-4841-91FD-581A1280AA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{48E2F5CA-DD7B-434E-8616-673F0B1DE9ED}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89-4841-91FD-581A1280AA82}"/>
                </c:ext>
              </c:extLst>
            </c:dLbl>
            <c:dLbl>
              <c:idx val="8"/>
              <c:layout>
                <c:manualLayout>
                  <c:x val="-1.8235628084249993E-2"/>
                  <c:y val="-6.418028682648965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{E9D6F3C7-30FB-44FB-8EBD-233B81804253}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989-4841-91FD-581A1280AA82}"/>
                </c:ext>
              </c:extLst>
            </c:dLbl>
            <c:dLbl>
              <c:idx val="16"/>
              <c:layout>
                <c:manualLayout>
                  <c:x val="-3.1697991619110633E-2"/>
                  <c:y val="-8.721805567066942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{62C75490-F9F9-4679-B099-49EAD7966A5E}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989-4841-91FD-581A1280AA8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{64E8BD25-7B1D-40D2-B6F3-0FE2C4E628F3}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989-4841-91FD-581A1280AA8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{197D4825-2F1E-4E7C-8D36-0F7E310E3D19}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989-4841-91FD-581A1280AA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989-4841-91FD-581A1280AA8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年度は算入公債費等が増加した一方で、元利償還金や公営企業に対する準元利償還金の増加があったなどから、実質公債費比率の分子は前年度に比べ</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公営企業の元利償還金に対する繰出しは年々増加しており、交付税算入後の実質公債費としても増加傾向にある。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年度以降、サッカー場や消防庁舎、温浴施設、白帆台小学校、内灘白帆台インターチェンジ等の建設により一般会計等の地方債残高は増加している。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年度は、債務負担行為に基づく支出予定額や退職手当負担見込額が減少した一方で、基準財政需要額算入見込額の減少等の理由により、将来負担比率の分子は前年度に比べ</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石川県内灘町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公共施設の改修等により公用、公共用施設整備基金を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百万円、義務教育施設整備基金を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百万円取崩している一方で、前年度歳計剰余金処分等により財政調整基金において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百万円の積立て、財産収入等により公用、公共用施設整備基金において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百万円の積立てなどがあったため、基金全体で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義務教育施設整備基金において、毎年度定額の積立てを行うほか、遊休施設の売却等などにより公用、公共用施設整備基金の積立てを行い、基金全体における現在の水準を維持していく。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公用、公共用施設整備基金：公用、公共用施設の設置及び整備の財源に充てる。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義務教育施設整備基金：義務教育施設の設置及び整備の財源に充てる。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公用、公共用施設整備基金は、道路新設改良事業、消雪設備整備事業、公民館改修事業等により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百万円を取崩した、使用料及び財産収入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百万円、行政協力金相当収入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義務教育施設整備基金は、学校施設改修事業、学校備品整備等のため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百万円を定額で積立てたため、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百万円基金現在残高が増加した。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義務教育施設整備基金：小学校の大規模改修等に備え、引き続き毎年度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収支不足による取崩しが無く、前年度歳計剰余金処分等により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歳入の剰余及び運用利子の積立てを行い、現在の水準を維持していく。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歳入等に剰余が発生した場合に、随時積み増しを検討する。財政調整基金と合わせて、現在の水準の維持を目指している。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50DDCEB-FEE7-4119-93B7-63F44ECBD8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4B4AD0-C5F6-44F8-B984-50190113F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EAAF2BD-7658-45BE-ABC6-58CA1AA8DFB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4CB51E6-288C-4D65-96C1-63C1B23816B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E1C67C-9862-4D07-B7AA-E8A0FF3DFD5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09CA7C9-BA10-4EA0-9CB0-7A22BFD5FB4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75660B1-B71C-4A0E-B2B5-C03C8918A11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25DC0A6-6065-4629-BC96-A1798A8F4CA1}"/>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A9B227D-5E15-4EFD-A0BD-AF538072EDA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C899523-E1F5-448D-89E8-C906508F5F5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102E013-4A79-4E70-BBE6-906A068134C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9F1345D-1209-4CE5-8A1C-F00F9D57FFC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26,441
26,119
20.33
13,612,325
13,501,516
75,661
5,874,532
13,039,688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B03EA6B-7587-4938-82DF-C325201B198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60BD9F5-1F0B-4678-9B98-6149CE9275F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D96892-21E4-48D3-A112-4A4A20695ED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195C37-2781-4336-A1CB-39D40AB65EF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96756FD-C827-444C-8070-949FD6B7AA3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F32D884-386C-4611-A359-34560FE0EE3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BDB702A-9522-48DE-A7EC-A8FDB53D991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9A21A4-550E-4614-BFEE-9F747920C96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1E0818A-54AC-412F-9DAF-C2B44C1680A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07D7905-6ED6-417A-A861-906AB6D130E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9F51C8-6E0A-4C5C-84A1-98897230B53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1AA9492-AE46-4E55-9DB5-B1CBBC65E5F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D0931CE-FB7B-4DD2-AF00-3F84956AA56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7B133DC-3CAE-4F5E-BFD9-CAEBA5C0359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B4B6C7F-066E-4A90-A3CD-C058AE26A88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EED36C-957C-4C04-B6FE-8688A14CC5B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6C00550-44F6-48F9-ABD0-288AEF5F62F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61A79E4-CEF7-47C9-8BEC-D1D187636F4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326DBFF-31C6-42E0-9ECA-8BF79F84E4B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0886E9E-F601-4307-AA25-4613F9E93491}"/>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E459ADD-E8FA-464E-B5D1-BA3252B8B19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3FBEA6C-91AA-40E3-9FC5-0CD0C7734184}"/>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B50F8B9-224A-4DE3-AC77-8D051A4E2FD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FFA2D3F-567E-40C8-A0C2-0C72E7EC333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70E5ECE-EC3B-4410-99D5-FDC70C557F8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9D72339-BD25-46AD-A185-C755DB46B87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16EC1D9-5D74-4621-B0BD-692B3F5AA0C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23FBCAE-7033-44E1-84BC-7C2479EEAB0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883E4A9-09CF-41E2-BAF1-720FA83DF54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F5F49B2-C441-4B7F-8296-2AF100AEAF5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CFA93F6-FF98-46E8-A36A-FCC9DDCCD85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E3C4B64-6C00-4D25-93B5-1A1AD60C9DF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F11E0DC-E49F-43D6-A21F-7F30E37BE68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9101035-CD7A-429D-8EEA-1380F1FD46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3BB0CAC-A8DD-4901-A78A-84752D8CBD7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有形固定資産減価償却率は、過去に建設した施設の老朽化が進んでいることから、類似団体平均よりやや高くなっている。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年度と比較すると、令和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％増加したが、</a:t>
          </a:r>
          <a:r>
            <a:rPr kumimoji="1" lang="ja-JP" altLang="ja-JP" sz="1000">
              <a:solidFill>
                <a:sysClr val="windowText" lastClr="000000"/>
              </a:solidFill>
              <a:effectLst/>
              <a:latin typeface="+mn-lt"/>
              <a:ea typeface="+mn-ea"/>
              <a:cs typeface="+mn-cs"/>
            </a:rPr>
            <a:t>これは道路について有形固定資産額の増加以上に減価償却額が増加したことなどが要因として考えられる。</a:t>
          </a:r>
          <a:endParaRPr lang="ja-JP" altLang="ja-JP" sz="1000">
            <a:solidFill>
              <a:sysClr val="windowText" lastClr="000000"/>
            </a:solidFill>
            <a:effectLst/>
          </a:endParaRPr>
        </a:p>
        <a:p>
          <a:pPr eaLnBrk="1" fontAlgn="auto" latinLnBrk="0" hangingPunct="1"/>
          <a:r>
            <a:rPr kumimoji="1" lang="ja-JP" altLang="ja-JP" sz="1000">
              <a:solidFill>
                <a:schemeClr val="dk1"/>
              </a:solidFill>
              <a:effectLst/>
              <a:latin typeface="+mn-lt"/>
              <a:ea typeface="+mn-ea"/>
              <a:cs typeface="+mn-cs"/>
            </a:rPr>
            <a:t>　今後、個別施設計画に沿って長寿命化対策等を行い、施設の適切な維持管理に努めていく。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30EBE0E-937B-498F-9F0E-D52723391DC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BA99159-88FD-44F7-9C2D-BBB3BFB588F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6FB7A30-82DA-4F58-9A3F-55A80A3A7FBE}"/>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735A3CF-2683-4693-8998-6E82D4F6A32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792E649-19C2-4ABF-B2FA-6A5F268EB96F}"/>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87D4CCF-E11A-4F22-91B3-63CBCB4D65BD}"/>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5E19FC9-B0EA-4770-A579-C03D0B75B764}"/>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F1AFEF4-F6D4-496B-BF14-7FA591C0DEA1}"/>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638693BE-EB2D-4B95-804F-C8E7B6BFCC6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1FD15BD-D002-446C-AD72-39412D493393}"/>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F7D5427-B3CE-49B4-848A-A08C34D9F74B}"/>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12ECDD7-DB2E-4282-8439-DAB5E16F758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A3B52DD-D4C3-47E6-A9C0-3937BB67DBC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2DD9505-8A80-42B3-A0FA-016924902B86}"/>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0F766F7-08FE-4C73-BFCD-5A1275673D04}"/>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562CF44-6B4D-4B67-A6D5-0E54E443EF1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665B1FE-560C-4830-BDD4-E53C73892FF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3E25248-63D8-4033-AEBE-2B70AC7D9C1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36ED2EDA-3286-4F8A-814D-0CC80E888623}"/>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B0A4941-3898-40C5-A070-562E19AFB3C2}"/>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4ABAB7C6-F39F-43FC-9B9A-4AB35F5E236A}"/>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7DCCE4D6-1889-4E3D-985D-14238B106BCA}"/>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E6B3A2C4-B5F2-4D80-B2C7-2CFCE0AD7487}"/>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48E4AD39-6685-41B2-B264-3E50609998B7}"/>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FAB67488-0062-4A07-916F-C758E76CF2C4}"/>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324FAF65-4150-427B-9154-E7D4E92732F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F46AF17E-53B7-4A93-B70C-785881EB5741}"/>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80418C00-E42E-47EA-8AE4-2E7AA46B68BC}"/>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4CD1796D-A6FC-4080-8DD4-A3C5366BEC55}"/>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B86B4A9-3D3B-45F4-9EE3-EB53A128644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3E18139-FDE4-4AF7-9622-C52D53CE824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BB51C71-3A3C-41B9-9D3D-8EE5F179138E}"/>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5DCD61F-EBB7-4679-AA10-E5773498975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D7543C1-1478-47F8-83E3-12C34709A89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楕円 82">
          <a:extLst>
            <a:ext uri="{FF2B5EF4-FFF2-40B4-BE49-F238E27FC236}">
              <a16:creationId xmlns:a16="http://schemas.microsoft.com/office/drawing/2014/main" id="{F25B9428-C2EA-401F-9615-4B58659C66CF}"/>
            </a:ext>
          </a:extLst>
        </xdr:cNvPr>
        <xdr:cNvSpPr/>
      </xdr:nvSpPr>
      <xdr:spPr>
        <a:xfrm>
          <a:off x="4711700" y="51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157951</xdr:rowOff>
    </xdr:from>
    <xdr:ext cx="405111" cy="259045"/>
    <xdr:sp macro="" textlink="">
      <xdr:nvSpPr>
        <xdr:cNvPr id="84" name="有形固定資産減価償却率該当値テキスト">
          <a:extLst>
            <a:ext uri="{FF2B5EF4-FFF2-40B4-BE49-F238E27FC236}">
              <a16:creationId xmlns:a16="http://schemas.microsoft.com/office/drawing/2014/main" id="{887C5044-69EA-4437-A23B-BAA93386A068}"/>
            </a:ext>
          </a:extLst>
        </xdr:cNvPr>
        <xdr:cNvSpPr txBox="1"/>
      </xdr:nvSpPr>
      <xdr:spPr>
        <a:xfrm>
          <a:off x="4813300" y="513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85" name="楕円 84">
          <a:extLst>
            <a:ext uri="{FF2B5EF4-FFF2-40B4-BE49-F238E27FC236}">
              <a16:creationId xmlns:a16="http://schemas.microsoft.com/office/drawing/2014/main" id="{25B0EC47-C9D6-426B-BB2B-0927765C7E98}"/>
            </a:ext>
          </a:extLst>
        </xdr:cNvPr>
        <xdr:cNvSpPr/>
      </xdr:nvSpPr>
      <xdr:spPr>
        <a:xfrm>
          <a:off x="4000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58874</xdr:rowOff>
    </xdr:to>
    <xdr:cxnSp macro="">
      <xdr:nvCxnSpPr>
        <xdr:cNvPr id="86" name="直線コネクタ 85">
          <a:extLst>
            <a:ext uri="{FF2B5EF4-FFF2-40B4-BE49-F238E27FC236}">
              <a16:creationId xmlns:a16="http://schemas.microsoft.com/office/drawing/2014/main" id="{8603748B-C24A-484D-A5D5-8FB6581FCFBB}"/>
            </a:ext>
          </a:extLst>
        </xdr:cNvPr>
        <xdr:cNvCxnSpPr/>
      </xdr:nvCxnSpPr>
      <xdr:spPr>
        <a:xfrm>
          <a:off x="4051300" y="5171531"/>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87" name="楕円 86">
          <a:extLst>
            <a:ext uri="{FF2B5EF4-FFF2-40B4-BE49-F238E27FC236}">
              <a16:creationId xmlns:a16="http://schemas.microsoft.com/office/drawing/2014/main" id="{31A419AC-98BF-49F5-948D-E81B9CF75C4C}"/>
            </a:ext>
          </a:extLst>
        </xdr:cNvPr>
        <xdr:cNvSpPr/>
      </xdr:nvSpPr>
      <xdr:spPr>
        <a:xfrm>
          <a:off x="3238500" y="50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28031</xdr:rowOff>
    </xdr:to>
    <xdr:cxnSp macro="">
      <xdr:nvCxnSpPr>
        <xdr:cNvPr id="88" name="直線コネクタ 87">
          <a:extLst>
            <a:ext uri="{FF2B5EF4-FFF2-40B4-BE49-F238E27FC236}">
              <a16:creationId xmlns:a16="http://schemas.microsoft.com/office/drawing/2014/main" id="{9892830B-4939-4A61-B8FB-43ACF76B681F}"/>
            </a:ext>
          </a:extLst>
        </xdr:cNvPr>
        <xdr:cNvCxnSpPr/>
      </xdr:nvCxnSpPr>
      <xdr:spPr>
        <a:xfrm>
          <a:off x="3289300" y="512218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46899</xdr:rowOff>
    </xdr:from>
    <xdr:to>
      <xdr:col>11</xdr:col>
      <xdr:colOff>187325</xdr:colOff>
      <xdr:row>29</xdr:row>
      <xdr:rowOff>148499</xdr:rowOff>
    </xdr:to>
    <xdr:sp macro="" textlink="">
      <xdr:nvSpPr>
        <xdr:cNvPr id="89" name="楕円 88">
          <a:extLst>
            <a:ext uri="{FF2B5EF4-FFF2-40B4-BE49-F238E27FC236}">
              <a16:creationId xmlns:a16="http://schemas.microsoft.com/office/drawing/2014/main" id="{FFEDFC53-CBE5-47D2-8CEE-BEBA362B1851}"/>
            </a:ext>
          </a:extLst>
        </xdr:cNvPr>
        <xdr:cNvSpPr/>
      </xdr:nvSpPr>
      <xdr:spPr>
        <a:xfrm>
          <a:off x="2476500" y="50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29</xdr:row>
      <xdr:rowOff>150132</xdr:rowOff>
    </xdr:to>
    <xdr:cxnSp macro="">
      <xdr:nvCxnSpPr>
        <xdr:cNvPr id="90" name="直線コネクタ 89">
          <a:extLst>
            <a:ext uri="{FF2B5EF4-FFF2-40B4-BE49-F238E27FC236}">
              <a16:creationId xmlns:a16="http://schemas.microsoft.com/office/drawing/2014/main" id="{AFF86335-EE07-4484-B434-2DF4E458C09D}"/>
            </a:ext>
          </a:extLst>
        </xdr:cNvPr>
        <xdr:cNvCxnSpPr/>
      </xdr:nvCxnSpPr>
      <xdr:spPr>
        <a:xfrm>
          <a:off x="2527300" y="506974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1" name="楕円 90">
          <a:extLst>
            <a:ext uri="{FF2B5EF4-FFF2-40B4-BE49-F238E27FC236}">
              <a16:creationId xmlns:a16="http://schemas.microsoft.com/office/drawing/2014/main" id="{6DE9D45E-E35F-4E2F-9641-B231FA18E1FA}"/>
            </a:ext>
          </a:extLst>
        </xdr:cNvPr>
        <xdr:cNvSpPr/>
      </xdr:nvSpPr>
      <xdr:spPr>
        <a:xfrm>
          <a:off x="1714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137795</xdr:rowOff>
    </xdr:to>
    <xdr:cxnSp macro="">
      <xdr:nvCxnSpPr>
        <xdr:cNvPr id="92" name="直線コネクタ 91">
          <a:extLst>
            <a:ext uri="{FF2B5EF4-FFF2-40B4-BE49-F238E27FC236}">
              <a16:creationId xmlns:a16="http://schemas.microsoft.com/office/drawing/2014/main" id="{2024D28F-BB86-4B24-A46B-B8FBD698C8B3}"/>
            </a:ext>
          </a:extLst>
        </xdr:cNvPr>
        <xdr:cNvCxnSpPr/>
      </xdr:nvCxnSpPr>
      <xdr:spPr>
        <a:xfrm flipV="1">
          <a:off x="1765300" y="5069749"/>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20F4A5B5-FD0C-44E2-BE87-8A60FCCDCC20}"/>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72DFC6BD-9531-436D-8A17-E170F8330A36}"/>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id="{85987500-9D12-4237-BABC-FC357A799655}"/>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9DB9DD6D-84CE-4DE6-836C-7D01A7730EE9}"/>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69958</xdr:rowOff>
    </xdr:from>
    <xdr:ext cx="405111" cy="259045"/>
    <xdr:sp macro="" textlink="">
      <xdr:nvSpPr>
        <xdr:cNvPr id="97" name="n_1mainValue有形固定資産減価償却率">
          <a:extLst>
            <a:ext uri="{FF2B5EF4-FFF2-40B4-BE49-F238E27FC236}">
              <a16:creationId xmlns:a16="http://schemas.microsoft.com/office/drawing/2014/main" id="{2873B7C9-2A32-421B-877E-6111B557E21F}"/>
            </a:ext>
          </a:extLst>
        </xdr:cNvPr>
        <xdr:cNvSpPr txBox="1"/>
      </xdr:nvSpPr>
      <xdr:spPr>
        <a:xfrm>
          <a:off x="3836044" y="521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8" name="n_2mainValue有形固定資産減価償却率">
          <a:extLst>
            <a:ext uri="{FF2B5EF4-FFF2-40B4-BE49-F238E27FC236}">
              <a16:creationId xmlns:a16="http://schemas.microsoft.com/office/drawing/2014/main" id="{B3543DD2-FBEE-4445-95EC-8AC764E24375}"/>
            </a:ext>
          </a:extLst>
        </xdr:cNvPr>
        <xdr:cNvSpPr txBox="1"/>
      </xdr:nvSpPr>
      <xdr:spPr>
        <a:xfrm>
          <a:off x="3086744" y="516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139626</xdr:rowOff>
    </xdr:from>
    <xdr:ext cx="405111" cy="259045"/>
    <xdr:sp macro="" textlink="">
      <xdr:nvSpPr>
        <xdr:cNvPr id="99" name="n_3mainValue有形固定資産減価償却率">
          <a:extLst>
            <a:ext uri="{FF2B5EF4-FFF2-40B4-BE49-F238E27FC236}">
              <a16:creationId xmlns:a16="http://schemas.microsoft.com/office/drawing/2014/main" id="{C777803E-0665-4D17-B8BD-55837381426E}"/>
            </a:ext>
          </a:extLst>
        </xdr:cNvPr>
        <xdr:cNvSpPr txBox="1"/>
      </xdr:nvSpPr>
      <xdr:spPr>
        <a:xfrm>
          <a:off x="2324744" y="511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mainValue有形固定資産減価償却率">
          <a:extLst>
            <a:ext uri="{FF2B5EF4-FFF2-40B4-BE49-F238E27FC236}">
              <a16:creationId xmlns:a16="http://schemas.microsoft.com/office/drawing/2014/main" id="{C966A6A9-8D4A-40D8-B943-137C8CC7D9BB}"/>
            </a:ext>
          </a:extLst>
        </xdr:cNvPr>
        <xdr:cNvSpPr txBox="1"/>
      </xdr:nvSpPr>
      <xdr:spPr>
        <a:xfrm>
          <a:off x="1562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CDF96F1-8984-4E96-80C2-F25B0A750FF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C2B3EB0-D8B0-4A25-B82B-0EB33C06A95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4CFA23C-34F1-41FE-A91F-ED97144DAC3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89EE937-E12F-4861-969B-CC0ECA502D5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5F9473AB-46EA-4C7A-9D3D-F1E976A2AEA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09B2341-1750-4EA0-9EA7-39DC3FEBDA8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AA14242-139E-4C4C-85EE-55C351A9CD7D}"/>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06FEECB-3DCF-42F5-99B9-84EDC0FFAB4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5AE854F-6FB1-4EE5-A95D-CEED611BD81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DECBA22-E637-424C-8F3A-E783466D851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D322BBC-A400-4D8E-BEBE-B364DAAC25E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3282F47-0BE0-49CA-8FE9-6C2C3AE8374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0C0FEAD-FCD6-416A-8CE9-4B8781EDBEC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債務償還比率は類似団体平均と比べると高くなっている。</a:t>
          </a:r>
          <a:endParaRPr lang="ja-JP" altLang="ja-JP" sz="1000">
            <a:effectLst/>
          </a:endParaRPr>
        </a:p>
        <a:p>
          <a:r>
            <a:rPr kumimoji="1" lang="ja-JP" altLang="ja-JP" sz="1000">
              <a:solidFill>
                <a:schemeClr val="dk1"/>
              </a:solidFill>
              <a:effectLst/>
              <a:latin typeface="+mn-lt"/>
              <a:ea typeface="+mn-ea"/>
              <a:cs typeface="+mn-cs"/>
            </a:rPr>
            <a:t>　これは算定式において分子を構成する将来負担額が、近年の大規模な投資的事業に伴う地方債の発行などにより、増加していることが要因と考えられる。</a:t>
          </a:r>
          <a:endParaRPr lang="ja-JP" altLang="ja-JP" sz="1000">
            <a:effectLst/>
          </a:endParaRPr>
        </a:p>
        <a:p>
          <a:r>
            <a:rPr kumimoji="1" lang="ja-JP" altLang="ja-JP" sz="1000">
              <a:solidFill>
                <a:schemeClr val="dk1"/>
              </a:solidFill>
              <a:effectLst/>
              <a:latin typeface="+mn-lt"/>
              <a:ea typeface="+mn-ea"/>
              <a:cs typeface="+mn-cs"/>
            </a:rPr>
            <a:t>　今後は物件費の抑制を図るなど、経常経費充当一般財源を減少させ、債務償還比率の低下に努める必要がある。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DF2BD37-8CA4-4EE2-ABCD-7FAD0F2C44C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C285BEA-4F2F-4203-B0FC-F90B5E8FC9F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B9DEA04-6133-4B2C-ABBC-3D422FB54CE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F608491B-1A24-4B60-9C1B-A8812118BE29}"/>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823BA43F-B492-4EBA-8417-5008FFE443FF}"/>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2ACB2232-C314-46BA-AD69-F4AB3BE91ED4}"/>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6054CDE6-8AD4-4E9B-AABD-EF9D3903A5DE}"/>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9B047D-328E-47C2-9448-AB58A93DC166}"/>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ACE3F0CD-C23F-4959-AC01-9C006DE2F5BC}"/>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394E9350-CC02-4BA1-8AAF-6AD51F212D57}"/>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28C4D4CD-C18E-4A63-937F-FB92C5562AF7}"/>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CFF3C0C-9FC6-445B-A4A4-88CBDAEB8D5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9217AE4-40E6-4DD4-8A75-1B625F6B002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96E809E8-BF1F-4BD4-9236-512C500D824E}"/>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1AF71842-8574-4A47-8522-535EC781425B}"/>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AAFD8BE3-A40D-4206-B382-405D429CDD9E}"/>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5C82E82C-7936-434D-8838-7C773A9048F9}"/>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CFA63152-DEF9-4172-B279-4D6E71FC9234}"/>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757C5F9E-DD2A-4868-80B9-0FE6A2C65DBD}"/>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5C7603B4-FADF-469F-853E-380597051C4E}"/>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7D0BC253-B17B-4F18-99AF-7D61C00FA9D1}"/>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FEEA555-DB75-4BA4-AB9D-38EF52AD2387}"/>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AB6A7C4D-0A88-4573-91A7-BA9EBE230E52}"/>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AE45C3B6-BB3E-44B0-9037-E587A8918209}"/>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E7DA75E-9ECC-417F-AFDB-9BABD128BC6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AF87F68-F4DE-4ADD-9133-97B471DEBC0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5A34A8F-F993-4DFC-9ED4-00904EE7BB0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1C9A713-9EE0-4CD7-8309-7A274EBE50B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E722A57-12F9-457F-8D06-40388C7041B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94915</xdr:rowOff>
    </xdr:from>
    <xdr:to>
      <xdr:col>76</xdr:col>
      <xdr:colOff>73025</xdr:colOff>
      <xdr:row>31</xdr:row>
      <xdr:rowOff>25065</xdr:rowOff>
    </xdr:to>
    <xdr:sp macro="" textlink="">
      <xdr:nvSpPr>
        <xdr:cNvPr id="143" name="楕円 142">
          <a:extLst>
            <a:ext uri="{FF2B5EF4-FFF2-40B4-BE49-F238E27FC236}">
              <a16:creationId xmlns:a16="http://schemas.microsoft.com/office/drawing/2014/main" id="{9C8FE5C8-48C0-4D4C-94AC-3C205A4D0998}"/>
            </a:ext>
          </a:extLst>
        </xdr:cNvPr>
        <xdr:cNvSpPr/>
      </xdr:nvSpPr>
      <xdr:spPr>
        <a:xfrm>
          <a:off x="14744700" y="52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73342</xdr:rowOff>
    </xdr:from>
    <xdr:ext cx="469744" cy="259045"/>
    <xdr:sp macro="" textlink="">
      <xdr:nvSpPr>
        <xdr:cNvPr id="144" name="債務償還比率該当値テキスト">
          <a:extLst>
            <a:ext uri="{FF2B5EF4-FFF2-40B4-BE49-F238E27FC236}">
              <a16:creationId xmlns:a16="http://schemas.microsoft.com/office/drawing/2014/main" id="{F61B8177-28DA-4E9C-9E72-70EEA52052F3}"/>
            </a:ext>
          </a:extLst>
        </xdr:cNvPr>
        <xdr:cNvSpPr txBox="1"/>
      </xdr:nvSpPr>
      <xdr:spPr>
        <a:xfrm>
          <a:off x="14846300" y="521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18202</xdr:rowOff>
    </xdr:from>
    <xdr:to>
      <xdr:col>72</xdr:col>
      <xdr:colOff>123825</xdr:colOff>
      <xdr:row>31</xdr:row>
      <xdr:rowOff>119802</xdr:rowOff>
    </xdr:to>
    <xdr:sp macro="" textlink="">
      <xdr:nvSpPr>
        <xdr:cNvPr id="145" name="楕円 144">
          <a:extLst>
            <a:ext uri="{FF2B5EF4-FFF2-40B4-BE49-F238E27FC236}">
              <a16:creationId xmlns:a16="http://schemas.microsoft.com/office/drawing/2014/main" id="{8F07F5B3-203D-4FBC-AE69-BBCCB2505EF1}"/>
            </a:ext>
          </a:extLst>
        </xdr:cNvPr>
        <xdr:cNvSpPr/>
      </xdr:nvSpPr>
      <xdr:spPr>
        <a:xfrm>
          <a:off x="14033500" y="53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145715</xdr:rowOff>
    </xdr:from>
    <xdr:to>
      <xdr:col>76</xdr:col>
      <xdr:colOff>22225</xdr:colOff>
      <xdr:row>31</xdr:row>
      <xdr:rowOff>69002</xdr:rowOff>
    </xdr:to>
    <xdr:cxnSp macro="">
      <xdr:nvCxnSpPr>
        <xdr:cNvPr id="146" name="直線コネクタ 145">
          <a:extLst>
            <a:ext uri="{FF2B5EF4-FFF2-40B4-BE49-F238E27FC236}">
              <a16:creationId xmlns:a16="http://schemas.microsoft.com/office/drawing/2014/main" id="{ECF9A90D-E314-41C5-A0ED-B9653D4F7166}"/>
            </a:ext>
          </a:extLst>
        </xdr:cNvPr>
        <xdr:cNvCxnSpPr/>
      </xdr:nvCxnSpPr>
      <xdr:spPr>
        <a:xfrm flipV="1">
          <a:off x="14084300" y="5289215"/>
          <a:ext cx="711200" cy="9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67945</xdr:rowOff>
    </xdr:from>
    <xdr:to>
      <xdr:col>68</xdr:col>
      <xdr:colOff>123825</xdr:colOff>
      <xdr:row>31</xdr:row>
      <xdr:rowOff>169545</xdr:rowOff>
    </xdr:to>
    <xdr:sp macro="" textlink="">
      <xdr:nvSpPr>
        <xdr:cNvPr id="147" name="楕円 146">
          <a:extLst>
            <a:ext uri="{FF2B5EF4-FFF2-40B4-BE49-F238E27FC236}">
              <a16:creationId xmlns:a16="http://schemas.microsoft.com/office/drawing/2014/main" id="{E6D45167-6DAD-4E4D-8DB1-E941A37DD766}"/>
            </a:ext>
          </a:extLst>
        </xdr:cNvPr>
        <xdr:cNvSpPr/>
      </xdr:nvSpPr>
      <xdr:spPr>
        <a:xfrm>
          <a:off x="13271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69002</xdr:rowOff>
    </xdr:from>
    <xdr:to>
      <xdr:col>72</xdr:col>
      <xdr:colOff>73025</xdr:colOff>
      <xdr:row>31</xdr:row>
      <xdr:rowOff>118745</xdr:rowOff>
    </xdr:to>
    <xdr:cxnSp macro="">
      <xdr:nvCxnSpPr>
        <xdr:cNvPr id="148" name="直線コネクタ 147">
          <a:extLst>
            <a:ext uri="{FF2B5EF4-FFF2-40B4-BE49-F238E27FC236}">
              <a16:creationId xmlns:a16="http://schemas.microsoft.com/office/drawing/2014/main" id="{E4499830-3B1A-472D-89A2-9EA1DD83A3A7}"/>
            </a:ext>
          </a:extLst>
        </xdr:cNvPr>
        <xdr:cNvCxnSpPr/>
      </xdr:nvCxnSpPr>
      <xdr:spPr>
        <a:xfrm flipV="1">
          <a:off x="13322300" y="5383952"/>
          <a:ext cx="762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17165</xdr:rowOff>
    </xdr:from>
    <xdr:to>
      <xdr:col>64</xdr:col>
      <xdr:colOff>123825</xdr:colOff>
      <xdr:row>31</xdr:row>
      <xdr:rowOff>118765</xdr:rowOff>
    </xdr:to>
    <xdr:sp macro="" textlink="">
      <xdr:nvSpPr>
        <xdr:cNvPr id="149" name="楕円 148">
          <a:extLst>
            <a:ext uri="{FF2B5EF4-FFF2-40B4-BE49-F238E27FC236}">
              <a16:creationId xmlns:a16="http://schemas.microsoft.com/office/drawing/2014/main" id="{5DFC9CF2-8AB9-428E-A98D-1CD24146A5FE}"/>
            </a:ext>
          </a:extLst>
        </xdr:cNvPr>
        <xdr:cNvSpPr/>
      </xdr:nvSpPr>
      <xdr:spPr>
        <a:xfrm>
          <a:off x="12509500" y="53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67965</xdr:rowOff>
    </xdr:from>
    <xdr:to>
      <xdr:col>68</xdr:col>
      <xdr:colOff>73025</xdr:colOff>
      <xdr:row>31</xdr:row>
      <xdr:rowOff>118745</xdr:rowOff>
    </xdr:to>
    <xdr:cxnSp macro="">
      <xdr:nvCxnSpPr>
        <xdr:cNvPr id="150" name="直線コネクタ 149">
          <a:extLst>
            <a:ext uri="{FF2B5EF4-FFF2-40B4-BE49-F238E27FC236}">
              <a16:creationId xmlns:a16="http://schemas.microsoft.com/office/drawing/2014/main" id="{8CD9EF9C-0FFB-44F3-B106-90C86690665E}"/>
            </a:ext>
          </a:extLst>
        </xdr:cNvPr>
        <xdr:cNvCxnSpPr/>
      </xdr:nvCxnSpPr>
      <xdr:spPr>
        <a:xfrm>
          <a:off x="12560300" y="5382915"/>
          <a:ext cx="762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156749</xdr:rowOff>
    </xdr:from>
    <xdr:to>
      <xdr:col>60</xdr:col>
      <xdr:colOff>123825</xdr:colOff>
      <xdr:row>31</xdr:row>
      <xdr:rowOff>86899</xdr:rowOff>
    </xdr:to>
    <xdr:sp macro="" textlink="">
      <xdr:nvSpPr>
        <xdr:cNvPr id="151" name="楕円 150">
          <a:extLst>
            <a:ext uri="{FF2B5EF4-FFF2-40B4-BE49-F238E27FC236}">
              <a16:creationId xmlns:a16="http://schemas.microsoft.com/office/drawing/2014/main" id="{A61E187F-E349-4248-B133-1AE16CB267A6}"/>
            </a:ext>
          </a:extLst>
        </xdr:cNvPr>
        <xdr:cNvSpPr/>
      </xdr:nvSpPr>
      <xdr:spPr>
        <a:xfrm>
          <a:off x="11747500" y="53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36099</xdr:rowOff>
    </xdr:from>
    <xdr:to>
      <xdr:col>64</xdr:col>
      <xdr:colOff>73025</xdr:colOff>
      <xdr:row>31</xdr:row>
      <xdr:rowOff>67965</xdr:rowOff>
    </xdr:to>
    <xdr:cxnSp macro="">
      <xdr:nvCxnSpPr>
        <xdr:cNvPr id="152" name="直線コネクタ 151">
          <a:extLst>
            <a:ext uri="{FF2B5EF4-FFF2-40B4-BE49-F238E27FC236}">
              <a16:creationId xmlns:a16="http://schemas.microsoft.com/office/drawing/2014/main" id="{2114B007-3116-4A9A-A83D-F16EA35CCE87}"/>
            </a:ext>
          </a:extLst>
        </xdr:cNvPr>
        <xdr:cNvCxnSpPr/>
      </xdr:nvCxnSpPr>
      <xdr:spPr>
        <a:xfrm>
          <a:off x="11798300" y="5351049"/>
          <a:ext cx="762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1EB7ED0E-6A84-49F6-BF57-7EF8F83625C6}"/>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FE2CB6F6-ECAB-4290-B161-78D5040326BD}"/>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63EA9109-B789-43D6-B878-0B6829AE4131}"/>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8D59F08D-722C-4A38-943C-61C94C651041}"/>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110929</xdr:rowOff>
    </xdr:from>
    <xdr:ext cx="469744" cy="259045"/>
    <xdr:sp macro="" textlink="">
      <xdr:nvSpPr>
        <xdr:cNvPr id="157" name="n_1mainValue債務償還比率">
          <a:extLst>
            <a:ext uri="{FF2B5EF4-FFF2-40B4-BE49-F238E27FC236}">
              <a16:creationId xmlns:a16="http://schemas.microsoft.com/office/drawing/2014/main" id="{B0B598DF-A79A-4E1A-9BDC-131BD5E0A179}"/>
            </a:ext>
          </a:extLst>
        </xdr:cNvPr>
        <xdr:cNvSpPr txBox="1"/>
      </xdr:nvSpPr>
      <xdr:spPr>
        <a:xfrm>
          <a:off x="13836727" y="542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160672</xdr:rowOff>
    </xdr:from>
    <xdr:ext cx="469744" cy="259045"/>
    <xdr:sp macro="" textlink="">
      <xdr:nvSpPr>
        <xdr:cNvPr id="158" name="n_2mainValue債務償還比率">
          <a:extLst>
            <a:ext uri="{FF2B5EF4-FFF2-40B4-BE49-F238E27FC236}">
              <a16:creationId xmlns:a16="http://schemas.microsoft.com/office/drawing/2014/main" id="{383EF0A8-43E8-43A1-BCD8-3309EED6CC4B}"/>
            </a:ext>
          </a:extLst>
        </xdr:cNvPr>
        <xdr:cNvSpPr txBox="1"/>
      </xdr:nvSpPr>
      <xdr:spPr>
        <a:xfrm>
          <a:off x="13087427" y="5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109892</xdr:rowOff>
    </xdr:from>
    <xdr:ext cx="469744" cy="259045"/>
    <xdr:sp macro="" textlink="">
      <xdr:nvSpPr>
        <xdr:cNvPr id="159" name="n_3mainValue債務償還比率">
          <a:extLst>
            <a:ext uri="{FF2B5EF4-FFF2-40B4-BE49-F238E27FC236}">
              <a16:creationId xmlns:a16="http://schemas.microsoft.com/office/drawing/2014/main" id="{E030346A-29E0-4620-8EF9-19C0787BE6A2}"/>
            </a:ext>
          </a:extLst>
        </xdr:cNvPr>
        <xdr:cNvSpPr txBox="1"/>
      </xdr:nvSpPr>
      <xdr:spPr>
        <a:xfrm>
          <a:off x="12325427" y="542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78026</xdr:rowOff>
    </xdr:from>
    <xdr:ext cx="469744" cy="259045"/>
    <xdr:sp macro="" textlink="">
      <xdr:nvSpPr>
        <xdr:cNvPr id="160" name="n_4mainValue債務償還比率">
          <a:extLst>
            <a:ext uri="{FF2B5EF4-FFF2-40B4-BE49-F238E27FC236}">
              <a16:creationId xmlns:a16="http://schemas.microsoft.com/office/drawing/2014/main" id="{2DF7B230-89CC-4065-8740-7C6FA124A1AE}"/>
            </a:ext>
          </a:extLst>
        </xdr:cNvPr>
        <xdr:cNvSpPr txBox="1"/>
      </xdr:nvSpPr>
      <xdr:spPr>
        <a:xfrm>
          <a:off x="11563427" y="539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122AD94-5B5A-4394-9470-BACA24D0514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27331B4-D5A3-47BF-A676-46FD8423105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E65A8F7-4E1D-4478-8EC2-6DC7C553561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88C16F7-3AB6-4ABC-BEC5-B883E11672B3}"/>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9948CD0-2ED5-426C-B7B9-C19218F025C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A50C856-1AD6-41D3-AB4B-9526689AAD9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46D7C8-1275-44E5-A019-1522569168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82E42E-491F-43BA-9CA3-347EE54624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6E75F8-2030-4588-8D49-463FE2DB3D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F148EB-E5F2-4002-961F-E175D888B9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2322A4-77A9-4C87-9269-2A10A11FA6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3D2B92-39E6-4DE5-B92A-F237A3B0BE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F0E1BC-32B9-4190-A701-E14CB0C6E0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0C4A19-3F5C-45C3-A436-1E83DDAB97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5E9AF0-8330-4F8D-B46F-6B88D6EBC6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6DA986-7C1D-4351-BB92-7819D75E2A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26,441
26,119
20.33
13,612,325
13,501,516
75,661
5,874,532
13,039,688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8222A2-B4E9-42D4-87EC-8510D78218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7182FA-E3E8-4C68-818C-B689187D0D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A8846D-C8C2-47F9-85CE-B92EABA12F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D10CD9-2650-4527-8B98-03E258225A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436FA6-56F1-402E-AEC7-C9E2E0A911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B35938-A771-4210-BE4D-8508FCF0F36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C163EC-E342-4085-9C0E-99C38AE6F7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B79F32-F394-4851-A202-E0C789C0DF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99A9BD-8BF1-4326-977F-85C3951740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7987FD-05D9-4FD7-A9D0-CFD55E48A1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8530A9-B1C7-4716-8D62-7F2E871082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2CB9E5-4141-4BB9-972B-8329F759AC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884286-571F-44E0-8B63-F3A5E59756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D44F83-84B4-4DBA-9DDC-77A9270B3F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148584-B9A7-4393-94E5-237616F80C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582DA5-AA62-4BE5-881A-7F70E2704C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0AEB12-362E-46A1-B2A6-8A3831792B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20EB6A-B19C-4405-962A-670CF3B4CD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06E0D2-AEE9-4A4B-BD66-4998CF96C1A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26B8AF-B67D-4A26-A9BD-AF3044160C8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6DE38F-E1AB-4D3C-BFB9-F678CFB93F0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95BCBE-F3B1-4FD1-8BA0-85664AA9C7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14B615-11AD-4536-B1AF-CC8444F0A4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F165C2-1605-44CB-9A27-3CD446E34C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BB5357-DDE4-41C7-A8AE-4F1F805346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DC9682-5727-4E40-B2DE-32C30F722A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85DDC8-A619-4366-86FF-3AF764B8DF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35A45E-9B41-4408-A754-6C9FECB737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F22E62-A65C-4342-B814-95F4284DCC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239024-8625-4934-8B13-AC3EF42C3F8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D7C19B-1DBB-45F9-BCE6-85AE70CE7F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98F5FD-DE2A-4C2D-B72F-18212A0652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7F74172-AC9E-4DD8-A6E0-3D7F201711C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EE1C8FD-5D8D-47B8-836E-5CFF0C30B81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B968326-C188-401B-9CCF-AF1547056C5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CA7615B-BFA8-4BFF-BC44-3E5B1F5E6AF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1146F4A-EEE6-45A4-80EC-BC73D8379FF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D7A3946-87E3-46C5-9353-7B667AE6D1D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AB8485C-C729-4267-AAC8-9D30D39CF5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83449A9-A2C4-4E73-AA64-34182225F8E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782F350-0EC0-4F90-A5D8-790459BCEC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92FAF0A-67A5-4D0C-BDDE-8DB7F2165D8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BF407A3-1ADB-47C9-A487-9472B9C204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3A41B20-2253-41AF-9ED8-EAADEB166E2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223D39C-A955-47C3-A179-1A6E5868F6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24FF6D22-F580-4626-A7BB-4BB69E22B993}"/>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39E477BF-0101-43B9-A90F-9895E90C2434}"/>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6B95271B-83FF-4ED6-9C11-8E82E1519541}"/>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1738E70E-29B1-4B5E-A48F-457DC3C80F39}"/>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A4A518FE-0B28-4A73-A3DF-8F7DBE05B6FB}"/>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B91FFB4E-FB83-4FB9-B7FF-D2059F6BFFBA}"/>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8FBA1251-0505-44F9-B4BF-56D52BD87674}"/>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DDBC167F-4DDE-4E67-83A2-811BB9B9A766}"/>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1039FF1E-DCC0-42F4-A933-712F2E3DB13E}"/>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57CA2079-BA66-4797-920F-584E3DDA1377}"/>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2E64F861-8F2E-412B-BC42-3EC81CC5A2FD}"/>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C67C7E8-54E7-4F4F-A9A1-8918CD9CEF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4EF8AE-71B6-4414-8E52-B97ECBE5B4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7523F2-EC0F-4594-AD16-E69C6F2C38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827030-8C2D-48DE-BF72-E24FCCD5F6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5E689B-C635-4FC6-B757-EA8E9E2DB3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a:extLst>
            <a:ext uri="{FF2B5EF4-FFF2-40B4-BE49-F238E27FC236}">
              <a16:creationId xmlns:a16="http://schemas.microsoft.com/office/drawing/2014/main" id="{65EF61AD-2383-44A0-AC2B-3D586DBDCF18}"/>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4" name="【道路】&#10;有形固定資産減価償却率該当値テキスト">
          <a:extLst>
            <a:ext uri="{FF2B5EF4-FFF2-40B4-BE49-F238E27FC236}">
              <a16:creationId xmlns:a16="http://schemas.microsoft.com/office/drawing/2014/main" id="{73C1F494-9F73-4DD5-9A29-2D715AEDBFFA}"/>
            </a:ext>
          </a:extLst>
        </xdr:cNvPr>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a:extLst>
            <a:ext uri="{FF2B5EF4-FFF2-40B4-BE49-F238E27FC236}">
              <a16:creationId xmlns:a16="http://schemas.microsoft.com/office/drawing/2014/main" id="{D1E45C13-D6D7-4FB9-A7B7-DA5BA45A8F85}"/>
            </a:ext>
          </a:extLst>
        </xdr:cNvPr>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144780</xdr:rowOff>
    </xdr:to>
    <xdr:cxnSp macro="">
      <xdr:nvCxnSpPr>
        <xdr:cNvPr id="76" name="直線コネクタ 75">
          <a:extLst>
            <a:ext uri="{FF2B5EF4-FFF2-40B4-BE49-F238E27FC236}">
              <a16:creationId xmlns:a16="http://schemas.microsoft.com/office/drawing/2014/main" id="{CF6EC7EC-BDAB-4B94-A0B8-7CB74404D5D9}"/>
            </a:ext>
          </a:extLst>
        </xdr:cNvPr>
        <xdr:cNvCxnSpPr/>
      </xdr:nvCxnSpPr>
      <xdr:spPr>
        <a:xfrm>
          <a:off x="3797300" y="64674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id="{2E5F03A4-7D07-4298-9DB6-231F7B78C801}"/>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123825</xdr:rowOff>
    </xdr:to>
    <xdr:cxnSp macro="">
      <xdr:nvCxnSpPr>
        <xdr:cNvPr id="78" name="直線コネクタ 77">
          <a:extLst>
            <a:ext uri="{FF2B5EF4-FFF2-40B4-BE49-F238E27FC236}">
              <a16:creationId xmlns:a16="http://schemas.microsoft.com/office/drawing/2014/main" id="{2DFCB4E6-F357-42CA-B895-DB3F9847BB59}"/>
            </a:ext>
          </a:extLst>
        </xdr:cNvPr>
        <xdr:cNvCxnSpPr/>
      </xdr:nvCxnSpPr>
      <xdr:spPr>
        <a:xfrm>
          <a:off x="2908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a:extLst>
            <a:ext uri="{FF2B5EF4-FFF2-40B4-BE49-F238E27FC236}">
              <a16:creationId xmlns:a16="http://schemas.microsoft.com/office/drawing/2014/main" id="{A8B830BE-4D64-4C32-A1C5-41B3CB8FA35C}"/>
            </a:ext>
          </a:extLst>
        </xdr:cNvPr>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85725</xdr:rowOff>
    </xdr:to>
    <xdr:cxnSp macro="">
      <xdr:nvCxnSpPr>
        <xdr:cNvPr id="80" name="直線コネクタ 79">
          <a:extLst>
            <a:ext uri="{FF2B5EF4-FFF2-40B4-BE49-F238E27FC236}">
              <a16:creationId xmlns:a16="http://schemas.microsoft.com/office/drawing/2014/main" id="{A1CB858C-6701-40AF-9775-8A79048E9FDC}"/>
            </a:ext>
          </a:extLst>
        </xdr:cNvPr>
        <xdr:cNvCxnSpPr/>
      </xdr:nvCxnSpPr>
      <xdr:spPr>
        <a:xfrm>
          <a:off x="2019300" y="6395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141605</xdr:rowOff>
    </xdr:from>
    <xdr:to>
      <xdr:col>6</xdr:col>
      <xdr:colOff>38100</xdr:colOff>
      <xdr:row>37</xdr:row>
      <xdr:rowOff>71755</xdr:rowOff>
    </xdr:to>
    <xdr:sp macro="" textlink="">
      <xdr:nvSpPr>
        <xdr:cNvPr id="81" name="楕円 80">
          <a:extLst>
            <a:ext uri="{FF2B5EF4-FFF2-40B4-BE49-F238E27FC236}">
              <a16:creationId xmlns:a16="http://schemas.microsoft.com/office/drawing/2014/main" id="{BCC3A459-BCA9-457C-B499-349C8168249E}"/>
            </a:ext>
          </a:extLst>
        </xdr:cNvPr>
        <xdr:cNvSpPr/>
      </xdr:nvSpPr>
      <xdr:spPr>
        <a:xfrm>
          <a:off x="1079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20955</xdr:rowOff>
    </xdr:from>
    <xdr:to>
      <xdr:col>10</xdr:col>
      <xdr:colOff>114300</xdr:colOff>
      <xdr:row>37</xdr:row>
      <xdr:rowOff>51435</xdr:rowOff>
    </xdr:to>
    <xdr:cxnSp macro="">
      <xdr:nvCxnSpPr>
        <xdr:cNvPr id="82" name="直線コネクタ 81">
          <a:extLst>
            <a:ext uri="{FF2B5EF4-FFF2-40B4-BE49-F238E27FC236}">
              <a16:creationId xmlns:a16="http://schemas.microsoft.com/office/drawing/2014/main" id="{CCD632B3-18B8-4E24-B5E9-C1E2937C6055}"/>
            </a:ext>
          </a:extLst>
        </xdr:cNvPr>
        <xdr:cNvCxnSpPr/>
      </xdr:nvCxnSpPr>
      <xdr:spPr>
        <a:xfrm>
          <a:off x="1130300" y="63646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3C3A58D9-8978-43F6-9E31-9FA7A79BD828}"/>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C62DC386-01C9-49AD-BCC1-136B3F92F67A}"/>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3C36E6A5-BAF8-4B3F-9631-6C0D7C371EC7}"/>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61488D4-5AA8-471C-B95F-EE954A464F6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7" name="n_1mainValue【道路】&#10;有形固定資産減価償却率">
          <a:extLst>
            <a:ext uri="{FF2B5EF4-FFF2-40B4-BE49-F238E27FC236}">
              <a16:creationId xmlns:a16="http://schemas.microsoft.com/office/drawing/2014/main" id="{54EF524F-81F5-48BF-8F1F-3C9EDE8110D0}"/>
            </a:ext>
          </a:extLst>
        </xdr:cNvPr>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8" name="n_2mainValue【道路】&#10;有形固定資産減価償却率">
          <a:extLst>
            <a:ext uri="{FF2B5EF4-FFF2-40B4-BE49-F238E27FC236}">
              <a16:creationId xmlns:a16="http://schemas.microsoft.com/office/drawing/2014/main" id="{FB4BB8B8-A6A3-469D-B95A-1C862D8AF6CC}"/>
            </a:ext>
          </a:extLst>
        </xdr:cNvPr>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9" name="n_3mainValue【道路】&#10;有形固定資産減価償却率">
          <a:extLst>
            <a:ext uri="{FF2B5EF4-FFF2-40B4-BE49-F238E27FC236}">
              <a16:creationId xmlns:a16="http://schemas.microsoft.com/office/drawing/2014/main" id="{35DCC397-0286-4444-A59C-D5792A440882}"/>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CE1E1012-F995-4622-8B91-4678F517A546}"/>
            </a:ext>
          </a:extLst>
        </xdr:cNvPr>
        <xdr:cNvSpPr txBox="1"/>
      </xdr:nvSpPr>
      <xdr:spPr>
        <a:xfrm>
          <a:off x="927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D98449F-8679-4344-9F66-5FD3CAE445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C0FBB7F-4AE8-45B9-984D-378B993778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296D43A-75BA-44B2-87E9-95BAA95C10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44A7CB7-30F1-46CD-9EC7-500BE37BCA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8E58FF5-2FDD-4A7C-B4AB-2B185CA5E7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212F106-6091-4E21-ABD6-98E3C0F489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D688CED-7D38-4EE6-8715-A581B971BB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6F7E6BB-3C58-4174-9838-52ECFB1757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949DD81-C536-4F78-914C-4DB04BAA83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BE1068E-4675-466C-B70E-E6A55B96A2F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B77D96A-0B90-47F0-A827-1A364135220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816C042-A26F-4058-ADAF-038C34297D8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3FADF48-DE29-40DC-9A5D-F8EC634515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F955FB2-64DE-4341-9E6D-B54114166D3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B20DB04-27B1-425D-B3FD-EA938DA101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0F4E7A8-B94E-44BE-A1D0-BEAA5F30D84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59D05F9-383A-4898-9642-E6C39F60206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FD34A15-CD48-46E7-AFA3-E16F675F4EF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90802F3-89B4-47DC-B260-1B30F8161F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A254073-B069-4657-A219-3F0DEF04676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812561E-0444-49E7-B23F-5AACEB8753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F5A78509-AD4F-4835-8FD8-FE428520727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9DA177A-705C-4101-A244-7B90809EF1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B85F93E2-529A-4155-B6CC-02934AE15BE9}"/>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61522820-8EDC-4DEF-AB19-7595C2D4C529}"/>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39E6D08-3784-4EDF-88BC-674819BF4FA9}"/>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AAD1AC14-BE70-4118-A0EE-510791382952}"/>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9CF38369-EAF4-4A1B-9718-592996E17068}"/>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97B88A06-202E-4234-B2CD-370754158134}"/>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84EA5334-4649-4FEA-83C8-79CF06C892B4}"/>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DF853CC5-98FE-417B-9D97-0966AE84FD23}"/>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FF22A29A-9CE0-4902-BB12-A414A671E12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83552C63-B4E5-4858-BE2F-C1F8BEB87365}"/>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7EAB8F4-A912-44C4-9EBB-313D56F3B469}"/>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EDF1E6A-26FE-46CE-9610-40CC9F715D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FA57B4-80ED-47A9-B1C2-0677E0BC37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56F6F4-A4E2-422B-AB18-83C100F7BA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01758D5-E8EA-48FA-956D-0FE8DE0157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C5CB47-DF71-4D4A-97C9-14B26D2299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98323</xdr:rowOff>
    </xdr:from>
    <xdr:to>
      <xdr:col>55</xdr:col>
      <xdr:colOff>50800</xdr:colOff>
      <xdr:row>41</xdr:row>
      <xdr:rowOff>28473</xdr:rowOff>
    </xdr:to>
    <xdr:sp macro="" textlink="">
      <xdr:nvSpPr>
        <xdr:cNvPr id="130" name="楕円 129">
          <a:extLst>
            <a:ext uri="{FF2B5EF4-FFF2-40B4-BE49-F238E27FC236}">
              <a16:creationId xmlns:a16="http://schemas.microsoft.com/office/drawing/2014/main" id="{79D4C833-5E24-4913-ACA8-59AE1C361874}"/>
            </a:ext>
          </a:extLst>
        </xdr:cNvPr>
        <xdr:cNvSpPr/>
      </xdr:nvSpPr>
      <xdr:spPr>
        <a:xfrm>
          <a:off x="10426700" y="69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76750</xdr:rowOff>
    </xdr:from>
    <xdr:ext cx="469744" cy="259045"/>
    <xdr:sp macro="" textlink="">
      <xdr:nvSpPr>
        <xdr:cNvPr id="131" name="【道路】&#10;一人当たり延長該当値テキスト">
          <a:extLst>
            <a:ext uri="{FF2B5EF4-FFF2-40B4-BE49-F238E27FC236}">
              <a16:creationId xmlns:a16="http://schemas.microsoft.com/office/drawing/2014/main" id="{4C1F22B3-7EA8-43C0-BDA0-84E62A326142}"/>
            </a:ext>
          </a:extLst>
        </xdr:cNvPr>
        <xdr:cNvSpPr txBox="1"/>
      </xdr:nvSpPr>
      <xdr:spPr>
        <a:xfrm>
          <a:off x="10515600" y="693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100609</xdr:rowOff>
    </xdr:from>
    <xdr:to>
      <xdr:col>50</xdr:col>
      <xdr:colOff>165100</xdr:colOff>
      <xdr:row>41</xdr:row>
      <xdr:rowOff>30759</xdr:rowOff>
    </xdr:to>
    <xdr:sp macro="" textlink="">
      <xdr:nvSpPr>
        <xdr:cNvPr id="132" name="楕円 131">
          <a:extLst>
            <a:ext uri="{FF2B5EF4-FFF2-40B4-BE49-F238E27FC236}">
              <a16:creationId xmlns:a16="http://schemas.microsoft.com/office/drawing/2014/main" id="{63F9F021-705C-4386-B8A2-6341FF40F23E}"/>
            </a:ext>
          </a:extLst>
        </xdr:cNvPr>
        <xdr:cNvSpPr/>
      </xdr:nvSpPr>
      <xdr:spPr>
        <a:xfrm>
          <a:off x="9588500" y="69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149123</xdr:rowOff>
    </xdr:from>
    <xdr:to>
      <xdr:col>55</xdr:col>
      <xdr:colOff>0</xdr:colOff>
      <xdr:row>40</xdr:row>
      <xdr:rowOff>151409</xdr:rowOff>
    </xdr:to>
    <xdr:cxnSp macro="">
      <xdr:nvCxnSpPr>
        <xdr:cNvPr id="133" name="直線コネクタ 132">
          <a:extLst>
            <a:ext uri="{FF2B5EF4-FFF2-40B4-BE49-F238E27FC236}">
              <a16:creationId xmlns:a16="http://schemas.microsoft.com/office/drawing/2014/main" id="{B11A6988-FA21-41D6-A360-A5EE19DD3D86}"/>
            </a:ext>
          </a:extLst>
        </xdr:cNvPr>
        <xdr:cNvCxnSpPr/>
      </xdr:nvCxnSpPr>
      <xdr:spPr>
        <a:xfrm flipV="1">
          <a:off x="9639300" y="70071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102476</xdr:rowOff>
    </xdr:from>
    <xdr:to>
      <xdr:col>46</xdr:col>
      <xdr:colOff>38100</xdr:colOff>
      <xdr:row>41</xdr:row>
      <xdr:rowOff>32626</xdr:rowOff>
    </xdr:to>
    <xdr:sp macro="" textlink="">
      <xdr:nvSpPr>
        <xdr:cNvPr id="134" name="楕円 133">
          <a:extLst>
            <a:ext uri="{FF2B5EF4-FFF2-40B4-BE49-F238E27FC236}">
              <a16:creationId xmlns:a16="http://schemas.microsoft.com/office/drawing/2014/main" id="{44CDF01C-BF17-462A-BCDD-404D17CE0E5C}"/>
            </a:ext>
          </a:extLst>
        </xdr:cNvPr>
        <xdr:cNvSpPr/>
      </xdr:nvSpPr>
      <xdr:spPr>
        <a:xfrm>
          <a:off x="8699500" y="69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151409</xdr:rowOff>
    </xdr:from>
    <xdr:to>
      <xdr:col>50</xdr:col>
      <xdr:colOff>114300</xdr:colOff>
      <xdr:row>40</xdr:row>
      <xdr:rowOff>153276</xdr:rowOff>
    </xdr:to>
    <xdr:cxnSp macro="">
      <xdr:nvCxnSpPr>
        <xdr:cNvPr id="135" name="直線コネクタ 134">
          <a:extLst>
            <a:ext uri="{FF2B5EF4-FFF2-40B4-BE49-F238E27FC236}">
              <a16:creationId xmlns:a16="http://schemas.microsoft.com/office/drawing/2014/main" id="{F069068E-AFA2-497C-A158-4CD38D4C284D}"/>
            </a:ext>
          </a:extLst>
        </xdr:cNvPr>
        <xdr:cNvCxnSpPr/>
      </xdr:nvCxnSpPr>
      <xdr:spPr>
        <a:xfrm flipV="1">
          <a:off x="8750300" y="700940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101409</xdr:rowOff>
    </xdr:from>
    <xdr:to>
      <xdr:col>41</xdr:col>
      <xdr:colOff>101600</xdr:colOff>
      <xdr:row>41</xdr:row>
      <xdr:rowOff>31559</xdr:rowOff>
    </xdr:to>
    <xdr:sp macro="" textlink="">
      <xdr:nvSpPr>
        <xdr:cNvPr id="136" name="楕円 135">
          <a:extLst>
            <a:ext uri="{FF2B5EF4-FFF2-40B4-BE49-F238E27FC236}">
              <a16:creationId xmlns:a16="http://schemas.microsoft.com/office/drawing/2014/main" id="{6A18B543-10E2-4068-B78C-68A9A1B96A99}"/>
            </a:ext>
          </a:extLst>
        </xdr:cNvPr>
        <xdr:cNvSpPr/>
      </xdr:nvSpPr>
      <xdr:spPr>
        <a:xfrm>
          <a:off x="7810500" y="69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152209</xdr:rowOff>
    </xdr:from>
    <xdr:to>
      <xdr:col>45</xdr:col>
      <xdr:colOff>177800</xdr:colOff>
      <xdr:row>40</xdr:row>
      <xdr:rowOff>153276</xdr:rowOff>
    </xdr:to>
    <xdr:cxnSp macro="">
      <xdr:nvCxnSpPr>
        <xdr:cNvPr id="137" name="直線コネクタ 136">
          <a:extLst>
            <a:ext uri="{FF2B5EF4-FFF2-40B4-BE49-F238E27FC236}">
              <a16:creationId xmlns:a16="http://schemas.microsoft.com/office/drawing/2014/main" id="{BF550866-C9F8-4BBA-A1AC-DCFDFF6ECC94}"/>
            </a:ext>
          </a:extLst>
        </xdr:cNvPr>
        <xdr:cNvCxnSpPr/>
      </xdr:nvCxnSpPr>
      <xdr:spPr>
        <a:xfrm>
          <a:off x="7861300" y="701020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102591</xdr:rowOff>
    </xdr:from>
    <xdr:to>
      <xdr:col>36</xdr:col>
      <xdr:colOff>165100</xdr:colOff>
      <xdr:row>41</xdr:row>
      <xdr:rowOff>32741</xdr:rowOff>
    </xdr:to>
    <xdr:sp macro="" textlink="">
      <xdr:nvSpPr>
        <xdr:cNvPr id="138" name="楕円 137">
          <a:extLst>
            <a:ext uri="{FF2B5EF4-FFF2-40B4-BE49-F238E27FC236}">
              <a16:creationId xmlns:a16="http://schemas.microsoft.com/office/drawing/2014/main" id="{D4C4577A-E1FC-4D3C-A56F-5D282DC37E08}"/>
            </a:ext>
          </a:extLst>
        </xdr:cNvPr>
        <xdr:cNvSpPr/>
      </xdr:nvSpPr>
      <xdr:spPr>
        <a:xfrm>
          <a:off x="6921500" y="69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152209</xdr:rowOff>
    </xdr:from>
    <xdr:to>
      <xdr:col>41</xdr:col>
      <xdr:colOff>50800</xdr:colOff>
      <xdr:row>40</xdr:row>
      <xdr:rowOff>153391</xdr:rowOff>
    </xdr:to>
    <xdr:cxnSp macro="">
      <xdr:nvCxnSpPr>
        <xdr:cNvPr id="139" name="直線コネクタ 138">
          <a:extLst>
            <a:ext uri="{FF2B5EF4-FFF2-40B4-BE49-F238E27FC236}">
              <a16:creationId xmlns:a16="http://schemas.microsoft.com/office/drawing/2014/main" id="{58152B95-06E3-44A6-AEFC-729CF60C62AC}"/>
            </a:ext>
          </a:extLst>
        </xdr:cNvPr>
        <xdr:cNvCxnSpPr/>
      </xdr:nvCxnSpPr>
      <xdr:spPr>
        <a:xfrm flipV="1">
          <a:off x="6972300" y="7010209"/>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E9284F21-EC84-4A8A-B65E-4BCEB11C8438}"/>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CE67BC8E-D8E6-4257-8BA4-7325D6FD5864}"/>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C0D0052E-5BE1-4F13-A69E-BBF6A02865CB}"/>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9448EA55-9165-4CF0-A8C0-B01F436F16AE}"/>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21886</xdr:rowOff>
    </xdr:from>
    <xdr:ext cx="469744" cy="259045"/>
    <xdr:sp macro="" textlink="">
      <xdr:nvSpPr>
        <xdr:cNvPr id="144" name="n_1mainValue【道路】&#10;一人当たり延長">
          <a:extLst>
            <a:ext uri="{FF2B5EF4-FFF2-40B4-BE49-F238E27FC236}">
              <a16:creationId xmlns:a16="http://schemas.microsoft.com/office/drawing/2014/main" id="{2E63FDA2-FAAC-4E58-BCA2-7B804C46034B}"/>
            </a:ext>
          </a:extLst>
        </xdr:cNvPr>
        <xdr:cNvSpPr txBox="1"/>
      </xdr:nvSpPr>
      <xdr:spPr>
        <a:xfrm>
          <a:off x="9391727" y="70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23753</xdr:rowOff>
    </xdr:from>
    <xdr:ext cx="469744" cy="259045"/>
    <xdr:sp macro="" textlink="">
      <xdr:nvSpPr>
        <xdr:cNvPr id="145" name="n_2mainValue【道路】&#10;一人当たり延長">
          <a:extLst>
            <a:ext uri="{FF2B5EF4-FFF2-40B4-BE49-F238E27FC236}">
              <a16:creationId xmlns:a16="http://schemas.microsoft.com/office/drawing/2014/main" id="{7DE5AC5D-C080-4418-807C-BFF9A9239612}"/>
            </a:ext>
          </a:extLst>
        </xdr:cNvPr>
        <xdr:cNvSpPr txBox="1"/>
      </xdr:nvSpPr>
      <xdr:spPr>
        <a:xfrm>
          <a:off x="8515427" y="70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22686</xdr:rowOff>
    </xdr:from>
    <xdr:ext cx="469744" cy="259045"/>
    <xdr:sp macro="" textlink="">
      <xdr:nvSpPr>
        <xdr:cNvPr id="146" name="n_3mainValue【道路】&#10;一人当たり延長">
          <a:extLst>
            <a:ext uri="{FF2B5EF4-FFF2-40B4-BE49-F238E27FC236}">
              <a16:creationId xmlns:a16="http://schemas.microsoft.com/office/drawing/2014/main" id="{D2E3C3B0-4583-4AE0-A521-B1AE948CA72A}"/>
            </a:ext>
          </a:extLst>
        </xdr:cNvPr>
        <xdr:cNvSpPr txBox="1"/>
      </xdr:nvSpPr>
      <xdr:spPr>
        <a:xfrm>
          <a:off x="7626427" y="70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23868</xdr:rowOff>
    </xdr:from>
    <xdr:ext cx="469744" cy="259045"/>
    <xdr:sp macro="" textlink="">
      <xdr:nvSpPr>
        <xdr:cNvPr id="147" name="n_4mainValue【道路】&#10;一人当たり延長">
          <a:extLst>
            <a:ext uri="{FF2B5EF4-FFF2-40B4-BE49-F238E27FC236}">
              <a16:creationId xmlns:a16="http://schemas.microsoft.com/office/drawing/2014/main" id="{B0293A11-1B5D-4490-8A05-8A9BFDC62208}"/>
            </a:ext>
          </a:extLst>
        </xdr:cNvPr>
        <xdr:cNvSpPr txBox="1"/>
      </xdr:nvSpPr>
      <xdr:spPr>
        <a:xfrm>
          <a:off x="6737427" y="70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5FE59DF-153B-42A9-A78A-6369CDFCB0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7B76BF6-CFB0-40EC-BABA-EB9B887018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A46267F-D880-48FA-AE61-064A7A5FE8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E58A82F-0243-45BE-B504-5AB61D46B6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1A9ED68-CB14-448A-91FB-7AB30246C4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0421E9B-078E-41DB-8ADF-0F954D8AA2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F442551-5A39-4880-82C9-D1EE8A82C7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CCAB027-0675-4EDD-9A2E-F14E566737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C5A182D-2720-45B9-BCCA-73CCF352E3C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5226345-81B6-4958-9C32-EF34E7C001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74894E8-6628-4E86-8751-088BE5F0F3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4302A5D-2459-4883-9042-22BA4B774FB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118FA13-809E-4D97-B6F0-F2C00A5E4B7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4DD0FC2-16F6-4DFA-AB8A-093A3CBBA0D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A18A335-2CD3-4668-BBDE-CF630D377F9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2A7DB65-3662-4604-8C7B-4D6FA1DEC34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FBD9B31-3DFE-4870-90A3-9C97D36D272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4F33DE8-5F8C-47DF-84DB-479E451C4A9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08BE7B9-7E01-4038-B2DD-53C3CB5E40F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6E25C57-8FA0-4FA6-80FA-41F13117DB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2369B9E-BD25-425D-A3B9-491EAB7996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9B94A0F-14B0-423A-BF0C-9C841568B5B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626D3A7-0ABA-4DB2-AF21-7FD03C9750E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655AAB9-BBC1-4799-8B84-97E4B2907E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BD8E2FF-58BA-44BC-B337-AA57099C0B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A17A45B8-DC0A-4D31-871D-56EFE919D224}"/>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4279157-06EE-4DB4-A68A-B33EB4039F94}"/>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14217452-FC8D-465C-9DDA-F58DCBC57F5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98A39BB-E6F6-426C-A370-50A127E56F22}"/>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6F9BE00-D042-4214-AF09-1A6D6355270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7628520-69F5-42F6-A2A1-6235158EF275}"/>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803AA621-0C04-4C23-A0E3-2DF542CA3FB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6FC7FA27-8362-4710-AE77-142617A723D7}"/>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68D0C903-0CC3-442B-A1CB-DBC38D670F63}"/>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D3E8086B-BC3E-48B6-8DDA-D695E8F8539A}"/>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B2956CD3-76F7-4CC5-9BC5-25AF8225FC9C}"/>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4EC4A1E-0D62-4041-BEED-47CCB5E8FD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DA991CA-3A2B-4C4D-B4C7-654B744B63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29AFC60-D573-4BCD-BED9-BAEF82894F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F233991-3217-4A47-A33B-1DF48DC907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D76742A-CD8B-4679-92B4-BE71A366B6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9" name="楕円 188">
          <a:extLst>
            <a:ext uri="{FF2B5EF4-FFF2-40B4-BE49-F238E27FC236}">
              <a16:creationId xmlns:a16="http://schemas.microsoft.com/office/drawing/2014/main" id="{53223C12-D8CB-494B-8206-EA03341186C5}"/>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64787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54C9780-60E8-4F5E-8732-D46CDEF1C109}"/>
            </a:ext>
          </a:extLst>
        </xdr:cNvPr>
        <xdr:cNvSpPr txBox="1"/>
      </xdr:nvSpPr>
      <xdr:spPr>
        <a:xfrm>
          <a:off x="4673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73297</xdr:rowOff>
    </xdr:from>
    <xdr:to>
      <xdr:col>20</xdr:col>
      <xdr:colOff>38100</xdr:colOff>
      <xdr:row>64</xdr:row>
      <xdr:rowOff>3447</xdr:rowOff>
    </xdr:to>
    <xdr:sp macro="" textlink="">
      <xdr:nvSpPr>
        <xdr:cNvPr id="191" name="楕円 190">
          <a:extLst>
            <a:ext uri="{FF2B5EF4-FFF2-40B4-BE49-F238E27FC236}">
              <a16:creationId xmlns:a16="http://schemas.microsoft.com/office/drawing/2014/main" id="{71EB51BB-D510-4193-8A74-86A16F7A6311}"/>
            </a:ext>
          </a:extLst>
        </xdr:cNvPr>
        <xdr:cNvSpPr/>
      </xdr:nvSpPr>
      <xdr:spPr>
        <a:xfrm>
          <a:off x="3746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124097</xdr:rowOff>
    </xdr:from>
    <xdr:to>
      <xdr:col>24</xdr:col>
      <xdr:colOff>63500</xdr:colOff>
      <xdr:row>63</xdr:row>
      <xdr:rowOff>137160</xdr:rowOff>
    </xdr:to>
    <xdr:cxnSp macro="">
      <xdr:nvCxnSpPr>
        <xdr:cNvPr id="192" name="直線コネクタ 191">
          <a:extLst>
            <a:ext uri="{FF2B5EF4-FFF2-40B4-BE49-F238E27FC236}">
              <a16:creationId xmlns:a16="http://schemas.microsoft.com/office/drawing/2014/main" id="{260FBF4D-AC21-41F8-9888-721F6314D6AA}"/>
            </a:ext>
          </a:extLst>
        </xdr:cNvPr>
        <xdr:cNvCxnSpPr/>
      </xdr:nvCxnSpPr>
      <xdr:spPr>
        <a:xfrm>
          <a:off x="3797300" y="1092544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65133</xdr:rowOff>
    </xdr:from>
    <xdr:to>
      <xdr:col>15</xdr:col>
      <xdr:colOff>101600</xdr:colOff>
      <xdr:row>63</xdr:row>
      <xdr:rowOff>166733</xdr:rowOff>
    </xdr:to>
    <xdr:sp macro="" textlink="">
      <xdr:nvSpPr>
        <xdr:cNvPr id="193" name="楕円 192">
          <a:extLst>
            <a:ext uri="{FF2B5EF4-FFF2-40B4-BE49-F238E27FC236}">
              <a16:creationId xmlns:a16="http://schemas.microsoft.com/office/drawing/2014/main" id="{3B1F739D-7F08-43CC-97A4-8CD705597117}"/>
            </a:ext>
          </a:extLst>
        </xdr:cNvPr>
        <xdr:cNvSpPr/>
      </xdr:nvSpPr>
      <xdr:spPr>
        <a:xfrm>
          <a:off x="2857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115933</xdr:rowOff>
    </xdr:from>
    <xdr:to>
      <xdr:col>19</xdr:col>
      <xdr:colOff>177800</xdr:colOff>
      <xdr:row>63</xdr:row>
      <xdr:rowOff>124097</xdr:rowOff>
    </xdr:to>
    <xdr:cxnSp macro="">
      <xdr:nvCxnSpPr>
        <xdr:cNvPr id="194" name="直線コネクタ 193">
          <a:extLst>
            <a:ext uri="{FF2B5EF4-FFF2-40B4-BE49-F238E27FC236}">
              <a16:creationId xmlns:a16="http://schemas.microsoft.com/office/drawing/2014/main" id="{0B88AA0C-80DD-4FE3-98B4-D3DC82B8A0D7}"/>
            </a:ext>
          </a:extLst>
        </xdr:cNvPr>
        <xdr:cNvCxnSpPr/>
      </xdr:nvCxnSpPr>
      <xdr:spPr>
        <a:xfrm>
          <a:off x="2908300" y="109172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195" name="楕円 194">
          <a:extLst>
            <a:ext uri="{FF2B5EF4-FFF2-40B4-BE49-F238E27FC236}">
              <a16:creationId xmlns:a16="http://schemas.microsoft.com/office/drawing/2014/main" id="{7733B446-288E-4B15-A023-380A5E21495A}"/>
            </a:ext>
          </a:extLst>
        </xdr:cNvPr>
        <xdr:cNvSpPr/>
      </xdr:nvSpPr>
      <xdr:spPr>
        <a:xfrm>
          <a:off x="196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102870</xdr:rowOff>
    </xdr:from>
    <xdr:to>
      <xdr:col>15</xdr:col>
      <xdr:colOff>50800</xdr:colOff>
      <xdr:row>63</xdr:row>
      <xdr:rowOff>115933</xdr:rowOff>
    </xdr:to>
    <xdr:cxnSp macro="">
      <xdr:nvCxnSpPr>
        <xdr:cNvPr id="196" name="直線コネクタ 195">
          <a:extLst>
            <a:ext uri="{FF2B5EF4-FFF2-40B4-BE49-F238E27FC236}">
              <a16:creationId xmlns:a16="http://schemas.microsoft.com/office/drawing/2014/main" id="{3C558D1C-48B1-4BE5-92DA-AAA587BB7BA2}"/>
            </a:ext>
          </a:extLst>
        </xdr:cNvPr>
        <xdr:cNvCxnSpPr/>
      </xdr:nvCxnSpPr>
      <xdr:spPr>
        <a:xfrm>
          <a:off x="2019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87993</xdr:rowOff>
    </xdr:from>
    <xdr:to>
      <xdr:col>6</xdr:col>
      <xdr:colOff>38100</xdr:colOff>
      <xdr:row>64</xdr:row>
      <xdr:rowOff>18143</xdr:rowOff>
    </xdr:to>
    <xdr:sp macro="" textlink="">
      <xdr:nvSpPr>
        <xdr:cNvPr id="197" name="楕円 196">
          <a:extLst>
            <a:ext uri="{FF2B5EF4-FFF2-40B4-BE49-F238E27FC236}">
              <a16:creationId xmlns:a16="http://schemas.microsoft.com/office/drawing/2014/main" id="{9B16FC2E-7F49-4AFD-9B0E-92F9AE308340}"/>
            </a:ext>
          </a:extLst>
        </xdr:cNvPr>
        <xdr:cNvSpPr/>
      </xdr:nvSpPr>
      <xdr:spPr>
        <a:xfrm>
          <a:off x="107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102870</xdr:rowOff>
    </xdr:from>
    <xdr:to>
      <xdr:col>10</xdr:col>
      <xdr:colOff>114300</xdr:colOff>
      <xdr:row>63</xdr:row>
      <xdr:rowOff>138793</xdr:rowOff>
    </xdr:to>
    <xdr:cxnSp macro="">
      <xdr:nvCxnSpPr>
        <xdr:cNvPr id="198" name="直線コネクタ 197">
          <a:extLst>
            <a:ext uri="{FF2B5EF4-FFF2-40B4-BE49-F238E27FC236}">
              <a16:creationId xmlns:a16="http://schemas.microsoft.com/office/drawing/2014/main" id="{A4236176-A5BC-4CBC-B7D1-FB6227ABDEB6}"/>
            </a:ext>
          </a:extLst>
        </xdr:cNvPr>
        <xdr:cNvCxnSpPr/>
      </xdr:nvCxnSpPr>
      <xdr:spPr>
        <a:xfrm flipV="1">
          <a:off x="1130300" y="109042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2EAB4FF-0DC1-4A33-9505-25D7922538A7}"/>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71C9328-FFE0-43B5-89C2-267254CCE4BD}"/>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0451988-F14F-4E04-8099-E25248EC68D9}"/>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4514F86-A328-45B6-9B85-56AAAB5B0E47}"/>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166024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D8494B8-C653-447B-919D-B9CDD52C39A9}"/>
            </a:ext>
          </a:extLst>
        </xdr:cNvPr>
        <xdr:cNvSpPr txBox="1"/>
      </xdr:nvSpPr>
      <xdr:spPr>
        <a:xfrm>
          <a:off x="35820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157860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7146D53-595C-4ECA-A77F-97DCF90F3C63}"/>
            </a:ext>
          </a:extLst>
        </xdr:cNvPr>
        <xdr:cNvSpPr txBox="1"/>
      </xdr:nvSpPr>
      <xdr:spPr>
        <a:xfrm>
          <a:off x="2705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897C60D-2971-4032-9BD6-545E6E9EFA2B}"/>
            </a:ext>
          </a:extLst>
        </xdr:cNvPr>
        <xdr:cNvSpPr txBox="1"/>
      </xdr:nvSpPr>
      <xdr:spPr>
        <a:xfrm>
          <a:off x="1816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27BCF68-A59E-432F-B3D0-B43010F7AC86}"/>
            </a:ext>
          </a:extLst>
        </xdr:cNvPr>
        <xdr:cNvSpPr txBox="1"/>
      </xdr:nvSpPr>
      <xdr:spPr>
        <a:xfrm>
          <a:off x="927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E01EB0B-A8E0-401C-ADB4-553DB9A1C7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E53710B-C98D-43A3-8862-5BA9D99E7E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9A060B6-F48D-4541-875F-05E5131FC4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8FE04C0-8DE1-4829-89E0-D856C23B54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B51354A-F7D7-4007-BCEC-51E87AF96B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8A8C90B-D9C4-45A4-BA50-5D1D7A1A89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14F83A5-01A1-4FF8-9A2A-6565D7D583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9EF344B-D23F-4354-8943-1F35A059AE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95FA6D7-7392-4FF7-A02E-FBD50888B9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A51635E-8CDB-4C61-9B03-4EB6BD6811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E6AA583-1A36-4880-BADC-091771C1F3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6C8BD5CC-DFF5-4237-A972-9CEEBA45E58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E1B397C-290F-41E5-AA86-B6B7AD93756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566AEEB-B799-44F6-AF2A-B34245CA2A8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BB36F5F-3F53-4057-B97F-83041169834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C836550A-04D3-4B7C-83FE-2DA424321E4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96059BC-9D79-4BD7-91B6-A3A8FD50342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D10F2EAA-D84A-45B2-BAB6-394E0AB593D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BEC18AA-2505-4418-8500-79D16419644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D976609-106E-4468-BE37-5B5C074AAE8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9120F3E-E22E-44A7-B0ED-F21CD139C1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997AB14-71E5-4BE6-ADD8-2843C6A9D8C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F2B7DC0-E806-430D-99B7-5DD9392B86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1D90556F-D8C6-4814-9AC8-9D807A534A57}"/>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F98B693-27E2-49A8-B24E-B1C637B35D21}"/>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3765B0F-2360-4454-B3B8-32F301AB95B4}"/>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ECF946B-3CBA-4736-BC3E-028758A00D05}"/>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2AB6C140-883E-4354-937C-AA88AE99675D}"/>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B40BC07A-8D76-4CA8-B02E-8A9C67E5983A}"/>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1F063B31-1853-42F8-92FF-262A0056CACA}"/>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4D5521BE-4C2E-4933-BF45-EA8898B496F8}"/>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EA54A7A5-6F73-4EC2-AF73-5441E0FB3CC6}"/>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E77A9990-FF1E-482E-942C-099F22D89B7C}"/>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35C2AD8F-F82C-4B74-B141-FEB4B84260E8}"/>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5D86973-ED71-4F67-B95B-1A328D2ABDB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30185DC-2A64-4C0F-AD84-8A217F9F0A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4E8F625-0404-42EF-B9F8-6E8CC6BB27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426837-7666-41DC-BE86-8D4B11AA9B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32BC13B-F238-49A5-BE15-446DF0CCCE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155416</xdr:rowOff>
    </xdr:from>
    <xdr:to>
      <xdr:col>55</xdr:col>
      <xdr:colOff>50800</xdr:colOff>
      <xdr:row>64</xdr:row>
      <xdr:rowOff>85566</xdr:rowOff>
    </xdr:to>
    <xdr:sp macro="" textlink="">
      <xdr:nvSpPr>
        <xdr:cNvPr id="246" name="楕円 245">
          <a:extLst>
            <a:ext uri="{FF2B5EF4-FFF2-40B4-BE49-F238E27FC236}">
              <a16:creationId xmlns:a16="http://schemas.microsoft.com/office/drawing/2014/main" id="{9FC6BF56-2E6C-4DF1-8424-5E89029C4A52}"/>
            </a:ext>
          </a:extLst>
        </xdr:cNvPr>
        <xdr:cNvSpPr/>
      </xdr:nvSpPr>
      <xdr:spPr>
        <a:xfrm>
          <a:off x="10426700" y="109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70343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F9C07FD8-1DF2-49E2-B4BB-3279BEB84A7E}"/>
            </a:ext>
          </a:extLst>
        </xdr:cNvPr>
        <xdr:cNvSpPr txBox="1"/>
      </xdr:nvSpPr>
      <xdr:spPr>
        <a:xfrm>
          <a:off x="10515600" y="108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155625</xdr:rowOff>
    </xdr:from>
    <xdr:to>
      <xdr:col>50</xdr:col>
      <xdr:colOff>165100</xdr:colOff>
      <xdr:row>64</xdr:row>
      <xdr:rowOff>85775</xdr:rowOff>
    </xdr:to>
    <xdr:sp macro="" textlink="">
      <xdr:nvSpPr>
        <xdr:cNvPr id="248" name="楕円 247">
          <a:extLst>
            <a:ext uri="{FF2B5EF4-FFF2-40B4-BE49-F238E27FC236}">
              <a16:creationId xmlns:a16="http://schemas.microsoft.com/office/drawing/2014/main" id="{37666656-635B-484B-A58D-85825F63D017}"/>
            </a:ext>
          </a:extLst>
        </xdr:cNvPr>
        <xdr:cNvSpPr/>
      </xdr:nvSpPr>
      <xdr:spPr>
        <a:xfrm>
          <a:off x="9588500" y="109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34766</xdr:rowOff>
    </xdr:from>
    <xdr:to>
      <xdr:col>55</xdr:col>
      <xdr:colOff>0</xdr:colOff>
      <xdr:row>64</xdr:row>
      <xdr:rowOff>34975</xdr:rowOff>
    </xdr:to>
    <xdr:cxnSp macro="">
      <xdr:nvCxnSpPr>
        <xdr:cNvPr id="249" name="直線コネクタ 248">
          <a:extLst>
            <a:ext uri="{FF2B5EF4-FFF2-40B4-BE49-F238E27FC236}">
              <a16:creationId xmlns:a16="http://schemas.microsoft.com/office/drawing/2014/main" id="{5F49BBBD-0E51-480C-AE55-A07BB30B838B}"/>
            </a:ext>
          </a:extLst>
        </xdr:cNvPr>
        <xdr:cNvCxnSpPr/>
      </xdr:nvCxnSpPr>
      <xdr:spPr>
        <a:xfrm flipV="1">
          <a:off x="9639300" y="11007566"/>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156047</xdr:rowOff>
    </xdr:from>
    <xdr:to>
      <xdr:col>46</xdr:col>
      <xdr:colOff>38100</xdr:colOff>
      <xdr:row>64</xdr:row>
      <xdr:rowOff>86197</xdr:rowOff>
    </xdr:to>
    <xdr:sp macro="" textlink="">
      <xdr:nvSpPr>
        <xdr:cNvPr id="250" name="楕円 249">
          <a:extLst>
            <a:ext uri="{FF2B5EF4-FFF2-40B4-BE49-F238E27FC236}">
              <a16:creationId xmlns:a16="http://schemas.microsoft.com/office/drawing/2014/main" id="{766DBF0E-4DBD-48AA-AA01-5F1043F6F69F}"/>
            </a:ext>
          </a:extLst>
        </xdr:cNvPr>
        <xdr:cNvSpPr/>
      </xdr:nvSpPr>
      <xdr:spPr>
        <a:xfrm>
          <a:off x="8699500" y="109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34975</xdr:rowOff>
    </xdr:from>
    <xdr:to>
      <xdr:col>50</xdr:col>
      <xdr:colOff>114300</xdr:colOff>
      <xdr:row>64</xdr:row>
      <xdr:rowOff>35397</xdr:rowOff>
    </xdr:to>
    <xdr:cxnSp macro="">
      <xdr:nvCxnSpPr>
        <xdr:cNvPr id="251" name="直線コネクタ 250">
          <a:extLst>
            <a:ext uri="{FF2B5EF4-FFF2-40B4-BE49-F238E27FC236}">
              <a16:creationId xmlns:a16="http://schemas.microsoft.com/office/drawing/2014/main" id="{56BEE748-BFD0-4E45-9532-6DBF793D65BE}"/>
            </a:ext>
          </a:extLst>
        </xdr:cNvPr>
        <xdr:cNvCxnSpPr/>
      </xdr:nvCxnSpPr>
      <xdr:spPr>
        <a:xfrm flipV="1">
          <a:off x="8750300" y="11007775"/>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156166</xdr:rowOff>
    </xdr:from>
    <xdr:to>
      <xdr:col>41</xdr:col>
      <xdr:colOff>101600</xdr:colOff>
      <xdr:row>64</xdr:row>
      <xdr:rowOff>86316</xdr:rowOff>
    </xdr:to>
    <xdr:sp macro="" textlink="">
      <xdr:nvSpPr>
        <xdr:cNvPr id="252" name="楕円 251">
          <a:extLst>
            <a:ext uri="{FF2B5EF4-FFF2-40B4-BE49-F238E27FC236}">
              <a16:creationId xmlns:a16="http://schemas.microsoft.com/office/drawing/2014/main" id="{FE339284-8662-47AC-9929-B5D6E5F5980B}"/>
            </a:ext>
          </a:extLst>
        </xdr:cNvPr>
        <xdr:cNvSpPr/>
      </xdr:nvSpPr>
      <xdr:spPr>
        <a:xfrm>
          <a:off x="7810500" y="10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35397</xdr:rowOff>
    </xdr:from>
    <xdr:to>
      <xdr:col>45</xdr:col>
      <xdr:colOff>177800</xdr:colOff>
      <xdr:row>64</xdr:row>
      <xdr:rowOff>35516</xdr:rowOff>
    </xdr:to>
    <xdr:cxnSp macro="">
      <xdr:nvCxnSpPr>
        <xdr:cNvPr id="253" name="直線コネクタ 252">
          <a:extLst>
            <a:ext uri="{FF2B5EF4-FFF2-40B4-BE49-F238E27FC236}">
              <a16:creationId xmlns:a16="http://schemas.microsoft.com/office/drawing/2014/main" id="{876CD2AB-2D73-4EC7-AFB3-9AD0969D119F}"/>
            </a:ext>
          </a:extLst>
        </xdr:cNvPr>
        <xdr:cNvCxnSpPr/>
      </xdr:nvCxnSpPr>
      <xdr:spPr>
        <a:xfrm flipV="1">
          <a:off x="7861300" y="1100819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157690</xdr:rowOff>
    </xdr:from>
    <xdr:to>
      <xdr:col>36</xdr:col>
      <xdr:colOff>165100</xdr:colOff>
      <xdr:row>64</xdr:row>
      <xdr:rowOff>87840</xdr:rowOff>
    </xdr:to>
    <xdr:sp macro="" textlink="">
      <xdr:nvSpPr>
        <xdr:cNvPr id="254" name="楕円 253">
          <a:extLst>
            <a:ext uri="{FF2B5EF4-FFF2-40B4-BE49-F238E27FC236}">
              <a16:creationId xmlns:a16="http://schemas.microsoft.com/office/drawing/2014/main" id="{EAD92C29-6B52-4DFF-A89E-CD3B7E0D9D68}"/>
            </a:ext>
          </a:extLst>
        </xdr:cNvPr>
        <xdr:cNvSpPr/>
      </xdr:nvSpPr>
      <xdr:spPr>
        <a:xfrm>
          <a:off x="6921500" y="109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35516</xdr:rowOff>
    </xdr:from>
    <xdr:to>
      <xdr:col>41</xdr:col>
      <xdr:colOff>50800</xdr:colOff>
      <xdr:row>64</xdr:row>
      <xdr:rowOff>37040</xdr:rowOff>
    </xdr:to>
    <xdr:cxnSp macro="">
      <xdr:nvCxnSpPr>
        <xdr:cNvPr id="255" name="直線コネクタ 254">
          <a:extLst>
            <a:ext uri="{FF2B5EF4-FFF2-40B4-BE49-F238E27FC236}">
              <a16:creationId xmlns:a16="http://schemas.microsoft.com/office/drawing/2014/main" id="{4DE2FC7B-02A5-43AD-864A-998B0BA414D9}"/>
            </a:ext>
          </a:extLst>
        </xdr:cNvPr>
        <xdr:cNvCxnSpPr/>
      </xdr:nvCxnSpPr>
      <xdr:spPr>
        <a:xfrm flipV="1">
          <a:off x="6972300" y="110083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DE9CE26-3D18-47AF-96E6-807ACAF6B109}"/>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510FBD5-BD45-4DF5-8D76-B6A598CE5FA3}"/>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D900523-8C18-403D-8E76-780C7C0C5008}"/>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9B7051E-131E-4E78-B652-56A80FDDC927}"/>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76902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45CFCA4B-DB82-4BDA-B423-20B144B3164E}"/>
            </a:ext>
          </a:extLst>
        </xdr:cNvPr>
        <xdr:cNvSpPr txBox="1"/>
      </xdr:nvSpPr>
      <xdr:spPr>
        <a:xfrm>
          <a:off x="9359411" y="110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77324</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A851554C-4987-45A1-B589-83AE6CC97E50}"/>
            </a:ext>
          </a:extLst>
        </xdr:cNvPr>
        <xdr:cNvSpPr txBox="1"/>
      </xdr:nvSpPr>
      <xdr:spPr>
        <a:xfrm>
          <a:off x="8483111" y="110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77443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4F459F08-73D9-48D7-8B5A-9A0C282B17E2}"/>
            </a:ext>
          </a:extLst>
        </xdr:cNvPr>
        <xdr:cNvSpPr txBox="1"/>
      </xdr:nvSpPr>
      <xdr:spPr>
        <a:xfrm>
          <a:off x="7594111" y="110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78967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EF419E27-D2A8-49BA-BBF7-2832BD0DAAE8}"/>
            </a:ext>
          </a:extLst>
        </xdr:cNvPr>
        <xdr:cNvSpPr txBox="1"/>
      </xdr:nvSpPr>
      <xdr:spPr>
        <a:xfrm>
          <a:off x="6705111" y="110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F01B122-51B8-4AB9-9742-7E44629118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A7843DE-3875-45A5-B727-CF198C5729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224D277-0457-4846-990C-8F813E06B7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8AB6E19-DC12-4850-8B41-94979ADDE2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7AAE866-4535-48C7-B308-7F0C0ED5E1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7EFF49F-F25F-462F-95BD-67C16D47D3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41E6019-88AD-4622-8C12-20AE5476595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424DCB4-0505-44D5-8D04-FF3AED0052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3D23F6D-81FF-46DA-9200-BF90215DC9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0CD442C-2E51-46F3-B020-D6145330E2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97FDEA2-8617-46E5-BAAF-0DE7EBB104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D425A27E-E337-40FE-986A-BB97F63537A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F47917F-9890-450C-A0A1-E44E1CC7375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A9353360-26A7-4EA0-A504-676FBA84B4C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60760F3C-A1F3-4349-885C-FD8445997EB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6336B985-759D-4114-A769-0F60EE061C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7C91098-D082-429D-A732-C6D154E7E1E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D4DF80C-B26C-4BAD-B65E-137D4B6DFC2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8CD974B4-8BD3-41E1-94A2-DA8B01517D9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A2BE7EF2-33F3-4AAE-AAE0-AD41B7AEE0A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ADDBDCE-EA32-44C9-B507-6B789F4A06B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AC2B957-5861-479C-9F78-C8EC1C0893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52DDE6F6-50F8-4DF1-900A-0DFCFAB2F4E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6D5CECD-87A5-4FD5-BE33-755B520C9B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F686A08-F721-4E48-A459-9AB4A45868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2938857F-FE02-423D-9807-6363E4A5D2B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8219F07-1BBB-43C2-B859-BAC8870A1E3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54D7FAB2-55D3-4CAF-96B1-B4D51171851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38AA78F9-1FEB-44DF-88E7-D51356AE4F7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75AC333F-2F07-4757-BB1C-9A2349A9009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F76DD69-0C9A-4D04-9E06-681A85F818F2}"/>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E721078E-AB5A-4E54-9EB0-01978B7D716F}"/>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26A15A80-B574-4425-91EB-75BD6CDE9AA3}"/>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DBD04DA6-DC3E-462A-A158-5900F1FACABE}"/>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3B76E468-3714-408D-8F69-DDBC2B6B704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72C686E2-1F28-47B9-B6B4-73A4B6383CF9}"/>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19D72B2-9AF3-427C-8795-02978B500D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09BEEDF-DE58-4967-A017-1D8B4107E1F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037D034-4EA1-4E30-ADD2-9526C74D93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A54C12-94BC-47DE-9249-A1BBD22460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12362B9-5BC6-4C1E-A374-F5F4121D9C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24856</xdr:rowOff>
    </xdr:from>
    <xdr:to>
      <xdr:col>24</xdr:col>
      <xdr:colOff>114300</xdr:colOff>
      <xdr:row>80</xdr:row>
      <xdr:rowOff>126456</xdr:rowOff>
    </xdr:to>
    <xdr:sp macro="" textlink="">
      <xdr:nvSpPr>
        <xdr:cNvPr id="305" name="楕円 304">
          <a:extLst>
            <a:ext uri="{FF2B5EF4-FFF2-40B4-BE49-F238E27FC236}">
              <a16:creationId xmlns:a16="http://schemas.microsoft.com/office/drawing/2014/main" id="{B0E1CF9A-F275-4AF8-B3B1-5B6E7EB2789F}"/>
            </a:ext>
          </a:extLst>
        </xdr:cNvPr>
        <xdr:cNvSpPr/>
      </xdr:nvSpPr>
      <xdr:spPr>
        <a:xfrm>
          <a:off x="4584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47733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3B6F3A62-02AE-4B9C-8FEA-91584B4D35A6}"/>
            </a:ext>
          </a:extLst>
        </xdr:cNvPr>
        <xdr:cNvSpPr txBox="1"/>
      </xdr:nvSpPr>
      <xdr:spPr>
        <a:xfrm>
          <a:off x="4673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129358</xdr:rowOff>
    </xdr:from>
    <xdr:to>
      <xdr:col>20</xdr:col>
      <xdr:colOff>38100</xdr:colOff>
      <xdr:row>86</xdr:row>
      <xdr:rowOff>59508</xdr:rowOff>
    </xdr:to>
    <xdr:sp macro="" textlink="">
      <xdr:nvSpPr>
        <xdr:cNvPr id="307" name="楕円 306">
          <a:extLst>
            <a:ext uri="{FF2B5EF4-FFF2-40B4-BE49-F238E27FC236}">
              <a16:creationId xmlns:a16="http://schemas.microsoft.com/office/drawing/2014/main" id="{2E915DCE-F1B7-43CF-92C7-3F9A273B186C}"/>
            </a:ext>
          </a:extLst>
        </xdr:cNvPr>
        <xdr:cNvSpPr/>
      </xdr:nvSpPr>
      <xdr:spPr>
        <a:xfrm>
          <a:off x="3746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75656</xdr:rowOff>
    </xdr:from>
    <xdr:to>
      <xdr:col>24</xdr:col>
      <xdr:colOff>63500</xdr:colOff>
      <xdr:row>86</xdr:row>
      <xdr:rowOff>8708</xdr:rowOff>
    </xdr:to>
    <xdr:cxnSp macro="">
      <xdr:nvCxnSpPr>
        <xdr:cNvPr id="308" name="直線コネクタ 307">
          <a:extLst>
            <a:ext uri="{FF2B5EF4-FFF2-40B4-BE49-F238E27FC236}">
              <a16:creationId xmlns:a16="http://schemas.microsoft.com/office/drawing/2014/main" id="{FA78553A-DF47-4FA5-8740-0539D616E5F5}"/>
            </a:ext>
          </a:extLst>
        </xdr:cNvPr>
        <xdr:cNvCxnSpPr/>
      </xdr:nvCxnSpPr>
      <xdr:spPr>
        <a:xfrm flipV="1">
          <a:off x="3797300" y="13791656"/>
          <a:ext cx="838200" cy="9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93436</xdr:rowOff>
    </xdr:from>
    <xdr:to>
      <xdr:col>15</xdr:col>
      <xdr:colOff>101600</xdr:colOff>
      <xdr:row>86</xdr:row>
      <xdr:rowOff>23586</xdr:rowOff>
    </xdr:to>
    <xdr:sp macro="" textlink="">
      <xdr:nvSpPr>
        <xdr:cNvPr id="309" name="楕円 308">
          <a:extLst>
            <a:ext uri="{FF2B5EF4-FFF2-40B4-BE49-F238E27FC236}">
              <a16:creationId xmlns:a16="http://schemas.microsoft.com/office/drawing/2014/main" id="{B403E513-293E-4053-BBCE-D9062D10F94C}"/>
            </a:ext>
          </a:extLst>
        </xdr:cNvPr>
        <xdr:cNvSpPr/>
      </xdr:nvSpPr>
      <xdr:spPr>
        <a:xfrm>
          <a:off x="2857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144236</xdr:rowOff>
    </xdr:from>
    <xdr:to>
      <xdr:col>19</xdr:col>
      <xdr:colOff>177800</xdr:colOff>
      <xdr:row>86</xdr:row>
      <xdr:rowOff>8708</xdr:rowOff>
    </xdr:to>
    <xdr:cxnSp macro="">
      <xdr:nvCxnSpPr>
        <xdr:cNvPr id="310" name="直線コネクタ 309">
          <a:extLst>
            <a:ext uri="{FF2B5EF4-FFF2-40B4-BE49-F238E27FC236}">
              <a16:creationId xmlns:a16="http://schemas.microsoft.com/office/drawing/2014/main" id="{94C974BD-56E0-493F-9D6F-44D4D80C4678}"/>
            </a:ext>
          </a:extLst>
        </xdr:cNvPr>
        <xdr:cNvCxnSpPr/>
      </xdr:nvCxnSpPr>
      <xdr:spPr>
        <a:xfrm>
          <a:off x="2908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57513</xdr:rowOff>
    </xdr:from>
    <xdr:to>
      <xdr:col>10</xdr:col>
      <xdr:colOff>165100</xdr:colOff>
      <xdr:row>85</xdr:row>
      <xdr:rowOff>159113</xdr:rowOff>
    </xdr:to>
    <xdr:sp macro="" textlink="">
      <xdr:nvSpPr>
        <xdr:cNvPr id="311" name="楕円 310">
          <a:extLst>
            <a:ext uri="{FF2B5EF4-FFF2-40B4-BE49-F238E27FC236}">
              <a16:creationId xmlns:a16="http://schemas.microsoft.com/office/drawing/2014/main" id="{D8A55BAB-DE26-431E-A53D-916C9DE69D1F}"/>
            </a:ext>
          </a:extLst>
        </xdr:cNvPr>
        <xdr:cNvSpPr/>
      </xdr:nvSpPr>
      <xdr:spPr>
        <a:xfrm>
          <a:off x="196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108313</xdr:rowOff>
    </xdr:from>
    <xdr:to>
      <xdr:col>15</xdr:col>
      <xdr:colOff>50800</xdr:colOff>
      <xdr:row>85</xdr:row>
      <xdr:rowOff>144236</xdr:rowOff>
    </xdr:to>
    <xdr:cxnSp macro="">
      <xdr:nvCxnSpPr>
        <xdr:cNvPr id="312" name="直線コネクタ 311">
          <a:extLst>
            <a:ext uri="{FF2B5EF4-FFF2-40B4-BE49-F238E27FC236}">
              <a16:creationId xmlns:a16="http://schemas.microsoft.com/office/drawing/2014/main" id="{08889C86-BD4D-48E9-92FB-0B97101EE412}"/>
            </a:ext>
          </a:extLst>
        </xdr:cNvPr>
        <xdr:cNvCxnSpPr/>
      </xdr:nvCxnSpPr>
      <xdr:spPr>
        <a:xfrm>
          <a:off x="2019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3" name="楕円 312">
          <a:extLst>
            <a:ext uri="{FF2B5EF4-FFF2-40B4-BE49-F238E27FC236}">
              <a16:creationId xmlns:a16="http://schemas.microsoft.com/office/drawing/2014/main" id="{F538D662-80CD-444B-85BB-078C2E325692}"/>
            </a:ext>
          </a:extLst>
        </xdr:cNvPr>
        <xdr:cNvSpPr/>
      </xdr:nvSpPr>
      <xdr:spPr>
        <a:xfrm>
          <a:off x="107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108313</xdr:rowOff>
    </xdr:to>
    <xdr:cxnSp macro="">
      <xdr:nvCxnSpPr>
        <xdr:cNvPr id="314" name="直線コネクタ 313">
          <a:extLst>
            <a:ext uri="{FF2B5EF4-FFF2-40B4-BE49-F238E27FC236}">
              <a16:creationId xmlns:a16="http://schemas.microsoft.com/office/drawing/2014/main" id="{C3B8361C-4D0B-47BE-A84D-BBC3C0342394}"/>
            </a:ext>
          </a:extLst>
        </xdr:cNvPr>
        <xdr:cNvCxnSpPr/>
      </xdr:nvCxnSpPr>
      <xdr:spPr>
        <a:xfrm>
          <a:off x="1130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702D1F5E-623B-4FB4-9528-8B962BF543D1}"/>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B193ADB0-ED4E-4CA7-8342-2C62842DC4A5}"/>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B330ED18-CB23-4F86-BF3A-4CB68DAE53F2}"/>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7C3E673D-DFF5-426D-A769-415D2440C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50635</xdr:rowOff>
    </xdr:from>
    <xdr:ext cx="405111" cy="259045"/>
    <xdr:sp macro="" textlink="">
      <xdr:nvSpPr>
        <xdr:cNvPr id="319" name="n_1mainValue【公営住宅】&#10;有形固定資産減価償却率">
          <a:extLst>
            <a:ext uri="{FF2B5EF4-FFF2-40B4-BE49-F238E27FC236}">
              <a16:creationId xmlns:a16="http://schemas.microsoft.com/office/drawing/2014/main" id="{1D8E88B4-CA69-469C-845C-7D39849CAF38}"/>
            </a:ext>
          </a:extLst>
        </xdr:cNvPr>
        <xdr:cNvSpPr txBox="1"/>
      </xdr:nvSpPr>
      <xdr:spPr>
        <a:xfrm>
          <a:off x="35820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14713</xdr:rowOff>
    </xdr:from>
    <xdr:ext cx="405111" cy="259045"/>
    <xdr:sp macro="" textlink="">
      <xdr:nvSpPr>
        <xdr:cNvPr id="320" name="n_2mainValue【公営住宅】&#10;有形固定資産減価償却率">
          <a:extLst>
            <a:ext uri="{FF2B5EF4-FFF2-40B4-BE49-F238E27FC236}">
              <a16:creationId xmlns:a16="http://schemas.microsoft.com/office/drawing/2014/main" id="{B2545578-265B-4E16-A619-09C6C8139C47}"/>
            </a:ext>
          </a:extLst>
        </xdr:cNvPr>
        <xdr:cNvSpPr txBox="1"/>
      </xdr:nvSpPr>
      <xdr:spPr>
        <a:xfrm>
          <a:off x="2705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150240</xdr:rowOff>
    </xdr:from>
    <xdr:ext cx="405111" cy="259045"/>
    <xdr:sp macro="" textlink="">
      <xdr:nvSpPr>
        <xdr:cNvPr id="321" name="n_3mainValue【公営住宅】&#10;有形固定資産減価償却率">
          <a:extLst>
            <a:ext uri="{FF2B5EF4-FFF2-40B4-BE49-F238E27FC236}">
              <a16:creationId xmlns:a16="http://schemas.microsoft.com/office/drawing/2014/main" id="{DA61D9FC-D65F-4693-8778-DBC8BC8331FB}"/>
            </a:ext>
          </a:extLst>
        </xdr:cNvPr>
        <xdr:cNvSpPr txBox="1"/>
      </xdr:nvSpPr>
      <xdr:spPr>
        <a:xfrm>
          <a:off x="1816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2" name="n_4mainValue【公営住宅】&#10;有形固定資産減価償却率">
          <a:extLst>
            <a:ext uri="{FF2B5EF4-FFF2-40B4-BE49-F238E27FC236}">
              <a16:creationId xmlns:a16="http://schemas.microsoft.com/office/drawing/2014/main" id="{17EEDD14-AB47-4720-A132-0344BF473BCE}"/>
            </a:ext>
          </a:extLst>
        </xdr:cNvPr>
        <xdr:cNvSpPr txBox="1"/>
      </xdr:nvSpPr>
      <xdr:spPr>
        <a:xfrm>
          <a:off x="927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08E4973-9576-4B55-9EF7-C3055898BF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48517CF-3D16-4F58-A0FA-FEBB9C12F2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4D1029D-15A1-493C-80DE-CEB570E6E3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69DFA37-4CEA-4BA1-8624-8F4245CB60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8B4485D-F7C4-4D12-A538-83F8C600AE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F76B228-6142-427A-A2C5-48213FEF1C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7F0ADD5-8C1C-4DA1-B587-49F1F204082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719A589-7AE9-4DE8-A6E0-7ABAC3C42D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52B4D26-17B1-4608-BD8F-C4C338B068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C639264-B737-40DE-84F3-8776689E46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D88B1D2-CF0C-470A-B044-2DA6B51262F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2C36C0F7-E430-4B84-A5D9-B4FB5CDB1A2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7E91B9FE-BD39-4C14-9B27-2338D5C4DE2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175D53CB-928B-4EF7-8199-EBCD0C2A0B8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72246F77-5047-4146-BF31-41251422E3A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6D71C816-B9E2-482C-B97F-580E61FEDBD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B06ED2CC-7F45-40AC-A402-A719EAB57FE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D8FA9307-89DE-431A-A9F2-FD0F7791EC9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5A59697-7436-4E67-8D8E-E42A848B35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C0C0B58-B530-4839-AEA0-20D39267806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A101CA1-D327-4B20-860A-1FEB3F2DB4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BC8CEFA9-703F-4BE5-9C5B-FB3C033A6728}"/>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17FC3044-5464-412F-914E-4921978BA38B}"/>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4298AE76-488C-4DD5-BB09-E534EB165DE7}"/>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3AC3DF4D-07ED-4168-B9E6-C59E3F3194C6}"/>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FE47819A-E7E7-47F4-8751-2B559D122E8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DF8C86F4-B523-4F0E-89E3-01AD3AF77EA7}"/>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FC4154C9-8F39-4B01-AC99-4CABC75F0B3E}"/>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CE5A99B6-3A22-4B12-BE36-2520F41F0DA6}"/>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195DCA44-5B9D-4845-8BBC-94060FC6C1F8}"/>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EA582ECF-A5B8-4D83-8104-B27763C99A79}"/>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5318EFA0-0112-4DB7-8074-DE6E40E958CB}"/>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B4FB5AD-D2CA-451B-AF27-B0887EAD4E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9C24ABD-4A80-495E-8C80-3D4D68F6DAF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28D5170-6642-438F-9C75-082CD46A7EC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E0BF829-DB77-4400-BD34-E4521B4B5C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199B33B-11E9-43B5-8938-111F7027A4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146177</xdr:rowOff>
    </xdr:from>
    <xdr:to>
      <xdr:col>55</xdr:col>
      <xdr:colOff>50800</xdr:colOff>
      <xdr:row>86</xdr:row>
      <xdr:rowOff>76327</xdr:rowOff>
    </xdr:to>
    <xdr:sp macro="" textlink="">
      <xdr:nvSpPr>
        <xdr:cNvPr id="360" name="楕円 359">
          <a:extLst>
            <a:ext uri="{FF2B5EF4-FFF2-40B4-BE49-F238E27FC236}">
              <a16:creationId xmlns:a16="http://schemas.microsoft.com/office/drawing/2014/main" id="{5A975D85-14AB-4615-B1B9-8B669A3A6CE7}"/>
            </a:ext>
          </a:extLst>
        </xdr:cNvPr>
        <xdr:cNvSpPr/>
      </xdr:nvSpPr>
      <xdr:spPr>
        <a:xfrm>
          <a:off x="10426700" y="147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61104</xdr:rowOff>
    </xdr:from>
    <xdr:ext cx="469744" cy="259045"/>
    <xdr:sp macro="" textlink="">
      <xdr:nvSpPr>
        <xdr:cNvPr id="361" name="【公営住宅】&#10;一人当たり面積該当値テキスト">
          <a:extLst>
            <a:ext uri="{FF2B5EF4-FFF2-40B4-BE49-F238E27FC236}">
              <a16:creationId xmlns:a16="http://schemas.microsoft.com/office/drawing/2014/main" id="{4482DB3A-EF51-4C7B-B289-EF55A12C0027}"/>
            </a:ext>
          </a:extLst>
        </xdr:cNvPr>
        <xdr:cNvSpPr txBox="1"/>
      </xdr:nvSpPr>
      <xdr:spPr>
        <a:xfrm>
          <a:off x="10515600" y="1463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362" name="楕円 361">
          <a:extLst>
            <a:ext uri="{FF2B5EF4-FFF2-40B4-BE49-F238E27FC236}">
              <a16:creationId xmlns:a16="http://schemas.microsoft.com/office/drawing/2014/main" id="{8D833364-1164-487D-937F-944CFB57CE77}"/>
            </a:ext>
          </a:extLst>
        </xdr:cNvPr>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25527</xdr:rowOff>
    </xdr:from>
    <xdr:to>
      <xdr:col>55</xdr:col>
      <xdr:colOff>0</xdr:colOff>
      <xdr:row>86</xdr:row>
      <xdr:rowOff>31242</xdr:rowOff>
    </xdr:to>
    <xdr:cxnSp macro="">
      <xdr:nvCxnSpPr>
        <xdr:cNvPr id="363" name="直線コネクタ 362">
          <a:extLst>
            <a:ext uri="{FF2B5EF4-FFF2-40B4-BE49-F238E27FC236}">
              <a16:creationId xmlns:a16="http://schemas.microsoft.com/office/drawing/2014/main" id="{B0CFA556-5CE5-4499-8944-51001C4EC79E}"/>
            </a:ext>
          </a:extLst>
        </xdr:cNvPr>
        <xdr:cNvCxnSpPr/>
      </xdr:nvCxnSpPr>
      <xdr:spPr>
        <a:xfrm flipV="1">
          <a:off x="9639300" y="1477022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64" name="楕円 363">
          <a:extLst>
            <a:ext uri="{FF2B5EF4-FFF2-40B4-BE49-F238E27FC236}">
              <a16:creationId xmlns:a16="http://schemas.microsoft.com/office/drawing/2014/main" id="{0CEF124B-D38B-4CFB-8ECE-BF952F18A314}"/>
            </a:ext>
          </a:extLst>
        </xdr:cNvPr>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31242</xdr:rowOff>
    </xdr:from>
    <xdr:to>
      <xdr:col>50</xdr:col>
      <xdr:colOff>114300</xdr:colOff>
      <xdr:row>86</xdr:row>
      <xdr:rowOff>31242</xdr:rowOff>
    </xdr:to>
    <xdr:cxnSp macro="">
      <xdr:nvCxnSpPr>
        <xdr:cNvPr id="365" name="直線コネクタ 364">
          <a:extLst>
            <a:ext uri="{FF2B5EF4-FFF2-40B4-BE49-F238E27FC236}">
              <a16:creationId xmlns:a16="http://schemas.microsoft.com/office/drawing/2014/main" id="{5256F814-3764-4E52-BA1A-F6C70F93B10D}"/>
            </a:ext>
          </a:extLst>
        </xdr:cNvPr>
        <xdr:cNvCxnSpPr/>
      </xdr:nvCxnSpPr>
      <xdr:spPr>
        <a:xfrm>
          <a:off x="8750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151892</xdr:rowOff>
    </xdr:from>
    <xdr:to>
      <xdr:col>41</xdr:col>
      <xdr:colOff>101600</xdr:colOff>
      <xdr:row>86</xdr:row>
      <xdr:rowOff>82042</xdr:rowOff>
    </xdr:to>
    <xdr:sp macro="" textlink="">
      <xdr:nvSpPr>
        <xdr:cNvPr id="366" name="楕円 365">
          <a:extLst>
            <a:ext uri="{FF2B5EF4-FFF2-40B4-BE49-F238E27FC236}">
              <a16:creationId xmlns:a16="http://schemas.microsoft.com/office/drawing/2014/main" id="{11EB8ABD-FC11-4E56-9D9E-05FBA797F3B0}"/>
            </a:ext>
          </a:extLst>
        </xdr:cNvPr>
        <xdr:cNvSpPr/>
      </xdr:nvSpPr>
      <xdr:spPr>
        <a:xfrm>
          <a:off x="7810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31242</xdr:rowOff>
    </xdr:from>
    <xdr:to>
      <xdr:col>45</xdr:col>
      <xdr:colOff>177800</xdr:colOff>
      <xdr:row>86</xdr:row>
      <xdr:rowOff>31242</xdr:rowOff>
    </xdr:to>
    <xdr:cxnSp macro="">
      <xdr:nvCxnSpPr>
        <xdr:cNvPr id="367" name="直線コネクタ 366">
          <a:extLst>
            <a:ext uri="{FF2B5EF4-FFF2-40B4-BE49-F238E27FC236}">
              <a16:creationId xmlns:a16="http://schemas.microsoft.com/office/drawing/2014/main" id="{E4853D0D-B7FB-4DAF-B5F4-989838616338}"/>
            </a:ext>
          </a:extLst>
        </xdr:cNvPr>
        <xdr:cNvCxnSpPr/>
      </xdr:nvCxnSpPr>
      <xdr:spPr>
        <a:xfrm>
          <a:off x="7861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151892</xdr:rowOff>
    </xdr:from>
    <xdr:to>
      <xdr:col>36</xdr:col>
      <xdr:colOff>165100</xdr:colOff>
      <xdr:row>86</xdr:row>
      <xdr:rowOff>82042</xdr:rowOff>
    </xdr:to>
    <xdr:sp macro="" textlink="">
      <xdr:nvSpPr>
        <xdr:cNvPr id="368" name="楕円 367">
          <a:extLst>
            <a:ext uri="{FF2B5EF4-FFF2-40B4-BE49-F238E27FC236}">
              <a16:creationId xmlns:a16="http://schemas.microsoft.com/office/drawing/2014/main" id="{4C2A32C7-A866-4C4B-921E-B0A2F8AACBCC}"/>
            </a:ext>
          </a:extLst>
        </xdr:cNvPr>
        <xdr:cNvSpPr/>
      </xdr:nvSpPr>
      <xdr:spPr>
        <a:xfrm>
          <a:off x="6921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31242</xdr:rowOff>
    </xdr:from>
    <xdr:to>
      <xdr:col>41</xdr:col>
      <xdr:colOff>50800</xdr:colOff>
      <xdr:row>86</xdr:row>
      <xdr:rowOff>31242</xdr:rowOff>
    </xdr:to>
    <xdr:cxnSp macro="">
      <xdr:nvCxnSpPr>
        <xdr:cNvPr id="369" name="直線コネクタ 368">
          <a:extLst>
            <a:ext uri="{FF2B5EF4-FFF2-40B4-BE49-F238E27FC236}">
              <a16:creationId xmlns:a16="http://schemas.microsoft.com/office/drawing/2014/main" id="{3584D25F-F0CA-4B7F-B4DB-C2C781D353AF}"/>
            </a:ext>
          </a:extLst>
        </xdr:cNvPr>
        <xdr:cNvCxnSpPr/>
      </xdr:nvCxnSpPr>
      <xdr:spPr>
        <a:xfrm>
          <a:off x="6972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390D3221-0873-4587-B24C-101F6B2D49F6}"/>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05ADB2CF-3C8F-463C-A3FC-7DEB6BAEFDE2}"/>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85AFE35D-2710-4E1D-B521-CA6E770C95EE}"/>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A7CEC0C7-38EA-498E-90DE-BFD011E692D5}"/>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73169</xdr:rowOff>
    </xdr:from>
    <xdr:ext cx="469744" cy="259045"/>
    <xdr:sp macro="" textlink="">
      <xdr:nvSpPr>
        <xdr:cNvPr id="374" name="n_1mainValue【公営住宅】&#10;一人当たり面積">
          <a:extLst>
            <a:ext uri="{FF2B5EF4-FFF2-40B4-BE49-F238E27FC236}">
              <a16:creationId xmlns:a16="http://schemas.microsoft.com/office/drawing/2014/main" id="{3B9487ED-117D-4A8D-8FAA-3D4E8631FABD}"/>
            </a:ext>
          </a:extLst>
        </xdr:cNvPr>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75" name="n_2mainValue【公営住宅】&#10;一人当たり面積">
          <a:extLst>
            <a:ext uri="{FF2B5EF4-FFF2-40B4-BE49-F238E27FC236}">
              <a16:creationId xmlns:a16="http://schemas.microsoft.com/office/drawing/2014/main" id="{9CAB64C6-14E8-4C71-9652-9A02BDBF8882}"/>
            </a:ext>
          </a:extLst>
        </xdr:cNvPr>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73169</xdr:rowOff>
    </xdr:from>
    <xdr:ext cx="469744" cy="259045"/>
    <xdr:sp macro="" textlink="">
      <xdr:nvSpPr>
        <xdr:cNvPr id="376" name="n_3mainValue【公営住宅】&#10;一人当たり面積">
          <a:extLst>
            <a:ext uri="{FF2B5EF4-FFF2-40B4-BE49-F238E27FC236}">
              <a16:creationId xmlns:a16="http://schemas.microsoft.com/office/drawing/2014/main" id="{B22D00AE-BFE3-4AEF-9950-C19E7A285E8B}"/>
            </a:ext>
          </a:extLst>
        </xdr:cNvPr>
        <xdr:cNvSpPr txBox="1"/>
      </xdr:nvSpPr>
      <xdr:spPr>
        <a:xfrm>
          <a:off x="7626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73169</xdr:rowOff>
    </xdr:from>
    <xdr:ext cx="469744" cy="259045"/>
    <xdr:sp macro="" textlink="">
      <xdr:nvSpPr>
        <xdr:cNvPr id="377" name="n_4mainValue【公営住宅】&#10;一人当たり面積">
          <a:extLst>
            <a:ext uri="{FF2B5EF4-FFF2-40B4-BE49-F238E27FC236}">
              <a16:creationId xmlns:a16="http://schemas.microsoft.com/office/drawing/2014/main" id="{DFC26284-C3F8-40D6-BD9F-594489C52FE1}"/>
            </a:ext>
          </a:extLst>
        </xdr:cNvPr>
        <xdr:cNvSpPr txBox="1"/>
      </xdr:nvSpPr>
      <xdr:spPr>
        <a:xfrm>
          <a:off x="6737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F37E7A2-2922-49FC-A7FE-D7BCC7DFA1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2A39228-9198-4F0B-8B7B-A8F754E30E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88E2545-0C00-4EE9-B838-A5742CC1A6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8672AAF-5416-4C6B-B10A-CF513105BA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01AC85F-E2F1-4713-B135-DCC66938433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D9944E3A-B651-4542-939E-08DB83BAF1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B4ADC5E-B740-41A0-8F95-A4398B6B42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FC9D03D-E883-4A40-8D22-977006F0B1E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E534DF1-242F-4632-9030-6BCC0043CA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D61D2049-4A09-43B0-BB1E-9AE35CD2F9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E2CD6AD-8B86-42D0-AC47-7FC488C652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7908A052-A1DF-456B-81C3-1AF7D380A54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51D339B-9F06-45AE-B57D-93FC63FE9A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B92A68F9-A65A-4468-BA9B-18B50FEEC7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213403B5-D6B4-4AAD-B4A9-9E91858BEF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5B5B9EB7-3023-4B44-BC5A-2029402B4E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374B7C12-8108-4681-819D-FEFF50D496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5A9B76DE-8E25-49D7-8743-45D7E60415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93ACFC41-797F-4E5E-BDCA-0001A856D1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86991DEE-369B-405E-98FB-34866CFC23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D822E0A3-0D4A-4DF9-8702-0FF7C9D61A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C79B8993-28D3-4411-B770-1E37BFC92D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01B7367-76C9-4874-8156-2F8A301153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5EEC053-12BD-4464-ABEE-AEBFE8D44D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DF278AD7-4C0D-4BC0-B5A4-6F36481DE6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1835D88B-DE59-4D0F-B4B8-C5B80EB2AE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21D6D6D3-7F4C-4650-AAAF-61B15F2B64E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1F06C700-C873-451A-B2E6-F1DEDEE9948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3E1350C3-1083-41F3-937C-03B5F429835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723888A8-F340-4BEE-ADDF-4D8337930CB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BA527C58-CCB8-4A22-9870-0939AFB214B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1718BC-E0A2-48AD-A34A-9555B5BBF14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CDC8D6BF-9263-4732-BD6A-8E9670392A0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7CA884E3-2C65-41AE-A82F-586FE9E13DF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3105759D-FDCE-4157-82BB-A8050573E58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A8FBFBF1-E253-414E-AD55-BE89572D9C8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FA4F1C7-88F5-4C19-9E2D-E62AE165581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39DF2B9-C122-40DB-B018-0FB20BDA46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4E1BC71A-992A-441B-8814-D5A3ABE0569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8027A6B3-B0F2-4889-847A-90B20565EF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D73BB44-05C2-4BEF-864C-1EDD994FE6C9}"/>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253C8728-7D54-466F-B278-31B30C01149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4270E7EF-0CAC-4904-932C-0F26AEB4A7E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C0D3939E-56D5-4523-8CE3-633E8C66A7FC}"/>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B55B42F2-F273-4E3B-8252-BF9235D1B3D3}"/>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909BB971-E90C-46AE-889F-1BCA12E25672}"/>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43C9E98E-D896-4070-AF78-988635AC4B57}"/>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E85ECEF7-405F-46EA-A416-7A6C8CBBBAB5}"/>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A04FE605-8F5D-4CE5-AE2A-B26B8264ED92}"/>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13E60662-95A4-435E-8339-2711308976AE}"/>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E933D443-ED05-4CF2-A29C-3BA4A69AF862}"/>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A7239DF-1E04-42DA-9574-4445EA1E8C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2DC42EC-002C-43EC-8129-42805E9BC4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4FA7DAA-1DBB-4715-BDF9-6D607BF164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D83F4A5-75E5-413E-AFF2-6DFFEC6600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E72DE27-F5F1-42AC-8539-F8EA7B48C6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434" name="楕円 433">
          <a:extLst>
            <a:ext uri="{FF2B5EF4-FFF2-40B4-BE49-F238E27FC236}">
              <a16:creationId xmlns:a16="http://schemas.microsoft.com/office/drawing/2014/main" id="{22B30AD7-CBE9-45C5-BB64-8DE86689E0BA}"/>
            </a:ext>
          </a:extLst>
        </xdr:cNvPr>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137177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82843D77-8E7D-417D-8D0F-02467B84B4AD}"/>
            </a:ext>
          </a:extLst>
        </xdr:cNvPr>
        <xdr:cNvSpPr txBox="1"/>
      </xdr:nvSpPr>
      <xdr:spPr>
        <a:xfrm>
          <a:off x="16357600"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120650</xdr:rowOff>
    </xdr:from>
    <xdr:to>
      <xdr:col>81</xdr:col>
      <xdr:colOff>101600</xdr:colOff>
      <xdr:row>37</xdr:row>
      <xdr:rowOff>50800</xdr:rowOff>
    </xdr:to>
    <xdr:sp macro="" textlink="">
      <xdr:nvSpPr>
        <xdr:cNvPr id="436" name="楕円 435">
          <a:extLst>
            <a:ext uri="{FF2B5EF4-FFF2-40B4-BE49-F238E27FC236}">
              <a16:creationId xmlns:a16="http://schemas.microsoft.com/office/drawing/2014/main" id="{1F789EDA-0579-478B-9BE7-FFE0AB7EA60C}"/>
            </a:ext>
          </a:extLst>
        </xdr:cNvPr>
        <xdr:cNvSpPr/>
      </xdr:nvSpPr>
      <xdr:spPr>
        <a:xfrm>
          <a:off x="1543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0</xdr:rowOff>
    </xdr:from>
    <xdr:to>
      <xdr:col>85</xdr:col>
      <xdr:colOff>127000</xdr:colOff>
      <xdr:row>37</xdr:row>
      <xdr:rowOff>38100</xdr:rowOff>
    </xdr:to>
    <xdr:cxnSp macro="">
      <xdr:nvCxnSpPr>
        <xdr:cNvPr id="437" name="直線コネクタ 436">
          <a:extLst>
            <a:ext uri="{FF2B5EF4-FFF2-40B4-BE49-F238E27FC236}">
              <a16:creationId xmlns:a16="http://schemas.microsoft.com/office/drawing/2014/main" id="{E29200E1-0054-47B2-A012-57EED48DD884}"/>
            </a:ext>
          </a:extLst>
        </xdr:cNvPr>
        <xdr:cNvCxnSpPr/>
      </xdr:nvCxnSpPr>
      <xdr:spPr>
        <a:xfrm>
          <a:off x="15481300" y="6343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38" name="楕円 437">
          <a:extLst>
            <a:ext uri="{FF2B5EF4-FFF2-40B4-BE49-F238E27FC236}">
              <a16:creationId xmlns:a16="http://schemas.microsoft.com/office/drawing/2014/main" id="{A08338F9-5B6A-41BC-9DB4-F3661076155D}"/>
            </a:ext>
          </a:extLst>
        </xdr:cNvPr>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37</xdr:row>
      <xdr:rowOff>0</xdr:rowOff>
    </xdr:to>
    <xdr:cxnSp macro="">
      <xdr:nvCxnSpPr>
        <xdr:cNvPr id="439" name="直線コネクタ 438">
          <a:extLst>
            <a:ext uri="{FF2B5EF4-FFF2-40B4-BE49-F238E27FC236}">
              <a16:creationId xmlns:a16="http://schemas.microsoft.com/office/drawing/2014/main" id="{2C059E00-AC5D-40D4-8662-DEBC9FFD8F2B}"/>
            </a:ext>
          </a:extLst>
        </xdr:cNvPr>
        <xdr:cNvCxnSpPr/>
      </xdr:nvCxnSpPr>
      <xdr:spPr>
        <a:xfrm>
          <a:off x="14592300" y="6290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440" name="楕円 439">
          <a:extLst>
            <a:ext uri="{FF2B5EF4-FFF2-40B4-BE49-F238E27FC236}">
              <a16:creationId xmlns:a16="http://schemas.microsoft.com/office/drawing/2014/main" id="{9966CB1A-468D-4DAB-BC07-1DCA859AC385}"/>
            </a:ext>
          </a:extLst>
        </xdr:cNvPr>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118110</xdr:rowOff>
    </xdr:to>
    <xdr:cxnSp macro="">
      <xdr:nvCxnSpPr>
        <xdr:cNvPr id="441" name="直線コネクタ 440">
          <a:extLst>
            <a:ext uri="{FF2B5EF4-FFF2-40B4-BE49-F238E27FC236}">
              <a16:creationId xmlns:a16="http://schemas.microsoft.com/office/drawing/2014/main" id="{DCECCA64-C788-41D3-ABC5-84DED3313B60}"/>
            </a:ext>
          </a:extLst>
        </xdr:cNvPr>
        <xdr:cNvCxnSpPr/>
      </xdr:nvCxnSpPr>
      <xdr:spPr>
        <a:xfrm>
          <a:off x="13703300" y="6248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442" name="楕円 441">
          <a:extLst>
            <a:ext uri="{FF2B5EF4-FFF2-40B4-BE49-F238E27FC236}">
              <a16:creationId xmlns:a16="http://schemas.microsoft.com/office/drawing/2014/main" id="{0969EE88-0C49-4D27-8D77-0403765D9595}"/>
            </a:ext>
          </a:extLst>
        </xdr:cNvPr>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37</xdr:row>
      <xdr:rowOff>41910</xdr:rowOff>
    </xdr:to>
    <xdr:cxnSp macro="">
      <xdr:nvCxnSpPr>
        <xdr:cNvPr id="443" name="直線コネクタ 442">
          <a:extLst>
            <a:ext uri="{FF2B5EF4-FFF2-40B4-BE49-F238E27FC236}">
              <a16:creationId xmlns:a16="http://schemas.microsoft.com/office/drawing/2014/main" id="{ED805B21-C5CE-45E5-8CD5-1730021BF623}"/>
            </a:ext>
          </a:extLst>
        </xdr:cNvPr>
        <xdr:cNvCxnSpPr/>
      </xdr:nvCxnSpPr>
      <xdr:spPr>
        <a:xfrm flipV="1">
          <a:off x="12814300" y="6248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AF423636-7C9D-48E2-8A7D-3B29C3EDDE9B}"/>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B53750B3-54F8-4B3C-AC7B-4B23CFF94BD1}"/>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B77A2CC-8743-4348-A342-CE9FFC66EA47}"/>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2899BA13-1B2B-4B22-ACDD-0F769816FD1E}"/>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67327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D623CA7-C93E-4B73-A20B-DC6943C3E79D}"/>
            </a:ext>
          </a:extLst>
        </xdr:cNvPr>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11981FED-2C0D-42CC-8B54-98EDF204EAE9}"/>
            </a:ext>
          </a:extLst>
        </xdr:cNvPr>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6EABA327-D74A-412E-A043-9B0D90A0437D}"/>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109237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14BE6B25-622C-4D89-ACF4-8278517460C4}"/>
            </a:ext>
          </a:extLst>
        </xdr:cNvPr>
        <xdr:cNvSpPr txBox="1"/>
      </xdr:nvSpPr>
      <xdr:spPr>
        <a:xfrm>
          <a:off x="12611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80F257E-67EC-47BB-9695-3FDF31490D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A5D27501-CDE4-49C0-B022-D2659BC26C0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9E239648-7D2F-4D6A-B389-D277B60E10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6EC430E-F705-44A3-BFE8-7CB9158F02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7EDD722-F06B-40FD-883A-6DB4364758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9830E8B-C732-427A-B024-29678C90CA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6B2F53A5-84B5-4BF4-9890-410A8161B5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6B9FB01-A7B8-4A0D-9867-C6E472811B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E6EE98E-314D-4765-BD04-A514AA53F1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48553ED-3C98-478D-A4E3-E1ADC3AF57D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1E9A15EC-0543-4E8C-84CF-03F56253DFA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92679E8A-09E6-4A43-A5D6-F32569FF5AC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34D83904-C063-4B4C-890F-0383F449B2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F7B5CFB4-B899-4F30-9223-125FE721312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EB65FC5-986D-43AD-AE9E-F7F9DB41A11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41BA88FA-8060-48FD-BD9B-CC3B9ABB6AA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4F04EA93-95AB-4F2D-A7BC-637436DF7D4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2F36240D-C4A7-4105-AB8D-94109CB57F7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94A5625A-A829-41BC-8FE2-157083A459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545D2342-60E9-4B4E-8C52-3901B399AD4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79800AAD-F76E-447D-80B7-6834B62646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8F31528-CA01-4193-B772-077577C87D12}"/>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BD6A828C-BE3F-4A46-9B72-0A7F3B6689F1}"/>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95199E6C-59FD-42AA-A492-6F19140D3EB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E073FB12-6C45-41C0-B41D-7DEE517DF55B}"/>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1469756C-25B3-43C9-8331-A7331712F3F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B1CC14BE-50B0-4E16-AA92-DD43E7D4D151}"/>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84000B06-4A3C-431D-83BB-36FCACB133B4}"/>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777ECE8A-44CA-4F9E-AE39-BA9A261A62F4}"/>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33D4ED55-5AB0-42D3-8120-8E3D6F62FF36}"/>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E3A782F-A0A2-4B45-9273-94D29A1B4D1B}"/>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169CE812-B336-4F8F-8A84-754438EEC276}"/>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178D6B5-B7C6-43DA-958D-3F1243B67B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AFE699F-6312-45C6-9778-DF70CE90F5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2009484-1152-41F8-B8C0-B4A8697FEB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1959846-65F2-41F8-9BB6-37122F04D9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8862064-B4B9-42CA-A049-C1C3ACF3D0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489" name="楕円 488">
          <a:extLst>
            <a:ext uri="{FF2B5EF4-FFF2-40B4-BE49-F238E27FC236}">
              <a16:creationId xmlns:a16="http://schemas.microsoft.com/office/drawing/2014/main" id="{6EECDB50-58CD-4C25-8D02-BE6CC53F3877}"/>
            </a:ext>
          </a:extLst>
        </xdr:cNvPr>
        <xdr:cNvSpPr/>
      </xdr:nvSpPr>
      <xdr:spPr>
        <a:xfrm>
          <a:off x="221107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24909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4041BB55-E612-489A-8953-A43D745580AE}"/>
            </a:ext>
          </a:extLst>
        </xdr:cNvPr>
        <xdr:cNvSpPr txBox="1"/>
      </xdr:nvSpPr>
      <xdr:spPr>
        <a:xfrm>
          <a:off x="22199600" y="68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91" name="楕円 490">
          <a:extLst>
            <a:ext uri="{FF2B5EF4-FFF2-40B4-BE49-F238E27FC236}">
              <a16:creationId xmlns:a16="http://schemas.microsoft.com/office/drawing/2014/main" id="{36F9A9F8-B3D5-4430-87E3-E378F9014610}"/>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492" name="直線コネクタ 491">
          <a:extLst>
            <a:ext uri="{FF2B5EF4-FFF2-40B4-BE49-F238E27FC236}">
              <a16:creationId xmlns:a16="http://schemas.microsoft.com/office/drawing/2014/main" id="{D1613B77-0062-4E78-8A65-B2CFA08A5F07}"/>
            </a:ext>
          </a:extLst>
        </xdr:cNvPr>
        <xdr:cNvCxnSpPr/>
      </xdr:nvCxnSpPr>
      <xdr:spPr>
        <a:xfrm>
          <a:off x="21323300" y="701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3" name="楕円 492">
          <a:extLst>
            <a:ext uri="{FF2B5EF4-FFF2-40B4-BE49-F238E27FC236}">
              <a16:creationId xmlns:a16="http://schemas.microsoft.com/office/drawing/2014/main" id="{5C87DE77-8940-496B-B19C-E79742EF6CDA}"/>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94" name="直線コネクタ 493">
          <a:extLst>
            <a:ext uri="{FF2B5EF4-FFF2-40B4-BE49-F238E27FC236}">
              <a16:creationId xmlns:a16="http://schemas.microsoft.com/office/drawing/2014/main" id="{209AB953-E469-413D-859F-2683C2825413}"/>
            </a:ext>
          </a:extLst>
        </xdr:cNvPr>
        <xdr:cNvCxnSpPr/>
      </xdr:nvCxnSpPr>
      <xdr:spPr>
        <a:xfrm>
          <a:off x="20434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95" name="楕円 494">
          <a:extLst>
            <a:ext uri="{FF2B5EF4-FFF2-40B4-BE49-F238E27FC236}">
              <a16:creationId xmlns:a16="http://schemas.microsoft.com/office/drawing/2014/main" id="{FC12A574-524B-4AC8-BBF2-549EFD836E15}"/>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163068</xdr:rowOff>
    </xdr:to>
    <xdr:cxnSp macro="">
      <xdr:nvCxnSpPr>
        <xdr:cNvPr id="496" name="直線コネクタ 495">
          <a:extLst>
            <a:ext uri="{FF2B5EF4-FFF2-40B4-BE49-F238E27FC236}">
              <a16:creationId xmlns:a16="http://schemas.microsoft.com/office/drawing/2014/main" id="{F5B53017-A8EB-4B94-829D-A9B06FDEC01D}"/>
            </a:ext>
          </a:extLst>
        </xdr:cNvPr>
        <xdr:cNvCxnSpPr/>
      </xdr:nvCxnSpPr>
      <xdr:spPr>
        <a:xfrm flipV="1">
          <a:off x="19545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119126</xdr:rowOff>
    </xdr:from>
    <xdr:to>
      <xdr:col>98</xdr:col>
      <xdr:colOff>38100</xdr:colOff>
      <xdr:row>41</xdr:row>
      <xdr:rowOff>49276</xdr:rowOff>
    </xdr:to>
    <xdr:sp macro="" textlink="">
      <xdr:nvSpPr>
        <xdr:cNvPr id="497" name="楕円 496">
          <a:extLst>
            <a:ext uri="{FF2B5EF4-FFF2-40B4-BE49-F238E27FC236}">
              <a16:creationId xmlns:a16="http://schemas.microsoft.com/office/drawing/2014/main" id="{1490E5EE-0A53-4245-8F85-416C559D8786}"/>
            </a:ext>
          </a:extLst>
        </xdr:cNvPr>
        <xdr:cNvSpPr/>
      </xdr:nvSpPr>
      <xdr:spPr>
        <a:xfrm>
          <a:off x="18605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169926</xdr:rowOff>
    </xdr:to>
    <xdr:cxnSp macro="">
      <xdr:nvCxnSpPr>
        <xdr:cNvPr id="498" name="直線コネクタ 497">
          <a:extLst>
            <a:ext uri="{FF2B5EF4-FFF2-40B4-BE49-F238E27FC236}">
              <a16:creationId xmlns:a16="http://schemas.microsoft.com/office/drawing/2014/main" id="{8B88A089-C165-4F73-8DF8-5E052A85786D}"/>
            </a:ext>
          </a:extLst>
        </xdr:cNvPr>
        <xdr:cNvCxnSpPr/>
      </xdr:nvCxnSpPr>
      <xdr:spPr>
        <a:xfrm flipV="1">
          <a:off x="18656300" y="70210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E8C9E203-2713-4593-A1A8-F4AF5EA0A1BC}"/>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36659A2-C85A-4740-AB96-099DD238F75A}"/>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C0253260-43A7-4C48-A54E-5B8A1BBCEEEF}"/>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5E3921A1-6A09-42E4-A9FC-56024B847424}"/>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20383BEE-9880-4827-80DC-5D1D540266BD}"/>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66E9BD5-9AE1-48ED-B8CD-09928B07AC08}"/>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68691161-8AB5-431B-AA33-35F459211C4E}"/>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40403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36A0AE92-04C7-4CBB-B7B7-CB25E5DFD570}"/>
            </a:ext>
          </a:extLst>
        </xdr:cNvPr>
        <xdr:cNvSpPr txBox="1"/>
      </xdr:nvSpPr>
      <xdr:spPr>
        <a:xfrm>
          <a:off x="184214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DC89D2A-76A2-4AFB-B276-603718DAFE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21AC675-BD81-4817-BF6A-5826FB3071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961F962-A8C7-45DA-A510-08C7629503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D32FF4A3-74B1-464F-88A0-215201D724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0B386DC-4D16-4210-9919-B6A99C6AB7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C5BEADEA-911B-41C0-BBB9-2F3AB7B498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0AB7296-6A19-4EF8-A4E1-5114B3A67A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DA04AFEF-F7A7-4C19-A724-3C78EFE591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9EEFF9A7-6316-4E70-98C8-3F4557FB2D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7DA4070-20BE-4AC1-8754-E3E38562A2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1B1C793-1461-45A6-9C7B-E6D30D055A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FFE3001B-BCFF-4624-A898-AF186FCEFC0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A5289F5F-9C1A-40BF-AA90-CE144272C20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48419E7B-212B-4E86-B490-4DCF0CADC41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CCEC70B6-916B-4901-8F56-4C9DF736FBD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70167928-D58B-4AD1-A7E9-D3C3C8ADBA6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5794DD3C-518B-40E5-B723-92D5511ECC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8010C521-9F41-4C38-986C-35335C47CE4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1D6BB5E7-91D7-43F5-8685-965C3A1DB7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71B47123-C3E0-41BB-A8FF-4D0B9B0CD4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98E260E0-F008-493A-ACB6-4C3DE70BA7C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7480C339-A319-4A6E-819B-CB62132B7F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6A6DEDA7-D19B-4501-949B-3DB0626EF7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8C3895D9-49B5-401E-A5C7-60654D6C84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937ECD17-FA37-48B5-8090-FBC83ADDD8C3}"/>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F2C9CFC1-3E88-4462-8A1A-37B255933EAC}"/>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5BD4F5ED-D7B5-46EE-94D3-53CC2C5DD659}"/>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E6859276-1C8B-48E5-ACFE-DE3906DBAADB}"/>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30AEBA45-2640-4E76-88FD-344D71EE8D63}"/>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CFE56D63-5C15-4099-AE88-78D605FC96E2}"/>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10971F6A-9CA4-4DD2-BE77-A187C133ADDF}"/>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43A2073A-17B3-46BD-B029-66575A53B09E}"/>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833CFF8F-CB7A-4FA3-9E71-BAD658464318}"/>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FE343FF-CEC8-44ED-B4CB-3587F0FE9D8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782011F6-C63D-4AC0-B21C-7151B83184F3}"/>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B0130DE-6AE5-44C4-BD65-610F5842CB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A5A63D5-3BC3-4D9D-B885-EA382C602E6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BBA70C5-1E5D-4575-894B-E6402940C9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E14ED5B-25F7-4399-A11E-F0259635232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F3BDD2A-1EB6-4A70-8AD7-7A0FB0AA81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7" name="楕円 546">
          <a:extLst>
            <a:ext uri="{FF2B5EF4-FFF2-40B4-BE49-F238E27FC236}">
              <a16:creationId xmlns:a16="http://schemas.microsoft.com/office/drawing/2014/main" id="{2ED4D3D7-C3D1-449E-9AD6-950FCCDCB09C}"/>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84DE3ECF-D272-41C9-8179-5334F48EEEB3}"/>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549" name="楕円 548">
          <a:extLst>
            <a:ext uri="{FF2B5EF4-FFF2-40B4-BE49-F238E27FC236}">
              <a16:creationId xmlns:a16="http://schemas.microsoft.com/office/drawing/2014/main" id="{AE2F14F7-C41F-4221-BC7B-802736832BA1}"/>
            </a:ext>
          </a:extLst>
        </xdr:cNvPr>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148590</xdr:rowOff>
    </xdr:to>
    <xdr:cxnSp macro="">
      <xdr:nvCxnSpPr>
        <xdr:cNvPr id="550" name="直線コネクタ 549">
          <a:extLst>
            <a:ext uri="{FF2B5EF4-FFF2-40B4-BE49-F238E27FC236}">
              <a16:creationId xmlns:a16="http://schemas.microsoft.com/office/drawing/2014/main" id="{12015C3B-81AD-4BC3-A6FC-BD9FEF27BC56}"/>
            </a:ext>
          </a:extLst>
        </xdr:cNvPr>
        <xdr:cNvCxnSpPr/>
      </xdr:nvCxnSpPr>
      <xdr:spPr>
        <a:xfrm>
          <a:off x="15481300" y="1023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51" name="楕円 550">
          <a:extLst>
            <a:ext uri="{FF2B5EF4-FFF2-40B4-BE49-F238E27FC236}">
              <a16:creationId xmlns:a16="http://schemas.microsoft.com/office/drawing/2014/main" id="{97489645-1F8E-4C46-A60A-F0268699E085}"/>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116205</xdr:rowOff>
    </xdr:to>
    <xdr:cxnSp macro="">
      <xdr:nvCxnSpPr>
        <xdr:cNvPr id="552" name="直線コネクタ 551">
          <a:extLst>
            <a:ext uri="{FF2B5EF4-FFF2-40B4-BE49-F238E27FC236}">
              <a16:creationId xmlns:a16="http://schemas.microsoft.com/office/drawing/2014/main" id="{1F9FF84D-7239-4228-8151-C2A161245504}"/>
            </a:ext>
          </a:extLst>
        </xdr:cNvPr>
        <xdr:cNvCxnSpPr/>
      </xdr:nvCxnSpPr>
      <xdr:spPr>
        <a:xfrm>
          <a:off x="14592300" y="10210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553" name="楕円 552">
          <a:extLst>
            <a:ext uri="{FF2B5EF4-FFF2-40B4-BE49-F238E27FC236}">
              <a16:creationId xmlns:a16="http://schemas.microsoft.com/office/drawing/2014/main" id="{56940CE2-3BDA-49E6-930D-E535C5ABA663}"/>
            </a:ext>
          </a:extLst>
        </xdr:cNvPr>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95250</xdr:rowOff>
    </xdr:to>
    <xdr:cxnSp macro="">
      <xdr:nvCxnSpPr>
        <xdr:cNvPr id="554" name="直線コネクタ 553">
          <a:extLst>
            <a:ext uri="{FF2B5EF4-FFF2-40B4-BE49-F238E27FC236}">
              <a16:creationId xmlns:a16="http://schemas.microsoft.com/office/drawing/2014/main" id="{D9068A5A-61F7-413C-9B55-22032A7C4A0C}"/>
            </a:ext>
          </a:extLst>
        </xdr:cNvPr>
        <xdr:cNvCxnSpPr/>
      </xdr:nvCxnSpPr>
      <xdr:spPr>
        <a:xfrm>
          <a:off x="13703300" y="10168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555" name="楕円 554">
          <a:extLst>
            <a:ext uri="{FF2B5EF4-FFF2-40B4-BE49-F238E27FC236}">
              <a16:creationId xmlns:a16="http://schemas.microsoft.com/office/drawing/2014/main" id="{AA785ECC-F641-4B47-B340-0ACCF7717D67}"/>
            </a:ext>
          </a:extLst>
        </xdr:cNvPr>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60</xdr:row>
      <xdr:rowOff>80010</xdr:rowOff>
    </xdr:to>
    <xdr:cxnSp macro="">
      <xdr:nvCxnSpPr>
        <xdr:cNvPr id="556" name="直線コネクタ 555">
          <a:extLst>
            <a:ext uri="{FF2B5EF4-FFF2-40B4-BE49-F238E27FC236}">
              <a16:creationId xmlns:a16="http://schemas.microsoft.com/office/drawing/2014/main" id="{5F51B3D3-7F21-4697-989A-1E7AD4F7C2E0}"/>
            </a:ext>
          </a:extLst>
        </xdr:cNvPr>
        <xdr:cNvCxnSpPr/>
      </xdr:nvCxnSpPr>
      <xdr:spPr>
        <a:xfrm flipV="1">
          <a:off x="12814300" y="101688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9A5D552C-95C8-4A84-AD6E-08ECC1DD97A7}"/>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3F998687-13AA-4640-A841-FD45EA630EF4}"/>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D28431B6-4441-4B3D-80F8-F795845B398A}"/>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F7AF1201-460B-4367-8FD0-79C3A8621944}"/>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12082</xdr:rowOff>
    </xdr:from>
    <xdr:ext cx="405111" cy="259045"/>
    <xdr:sp macro="" textlink="">
      <xdr:nvSpPr>
        <xdr:cNvPr id="561" name="n_1mainValue【学校施設】&#10;有形固定資産減価償却率">
          <a:extLst>
            <a:ext uri="{FF2B5EF4-FFF2-40B4-BE49-F238E27FC236}">
              <a16:creationId xmlns:a16="http://schemas.microsoft.com/office/drawing/2014/main" id="{9EB0DBBC-67B3-4326-AE0D-F6ADFF19BBA6}"/>
            </a:ext>
          </a:extLst>
        </xdr:cNvPr>
        <xdr:cNvSpPr txBox="1"/>
      </xdr:nvSpPr>
      <xdr:spPr>
        <a:xfrm>
          <a:off x="15266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62" name="n_2mainValue【学校施設】&#10;有形固定資産減価償却率">
          <a:extLst>
            <a:ext uri="{FF2B5EF4-FFF2-40B4-BE49-F238E27FC236}">
              <a16:creationId xmlns:a16="http://schemas.microsoft.com/office/drawing/2014/main" id="{768BD827-A6F4-4CC6-AE9E-0560F0148D75}"/>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563" name="n_3mainValue【学校施設】&#10;有形固定資産減価償却率">
          <a:extLst>
            <a:ext uri="{FF2B5EF4-FFF2-40B4-BE49-F238E27FC236}">
              <a16:creationId xmlns:a16="http://schemas.microsoft.com/office/drawing/2014/main" id="{5750234C-C2EB-45ED-8A10-33AC25110042}"/>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564" name="n_4mainValue【学校施設】&#10;有形固定資産減価償却率">
          <a:extLst>
            <a:ext uri="{FF2B5EF4-FFF2-40B4-BE49-F238E27FC236}">
              <a16:creationId xmlns:a16="http://schemas.microsoft.com/office/drawing/2014/main" id="{4DCEB442-130C-4D42-9E54-DC12702DA0E1}"/>
            </a:ext>
          </a:extLst>
        </xdr:cNvPr>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2B52EC82-DFC1-424A-A3D9-39C0359EA7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4E011E49-8DEA-4082-B71C-1D099EFA377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A127F207-AAA3-4C8C-98CC-74011D4E0A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F1404A68-C760-4AFE-A655-30A49F96DD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C42117D-4C55-462E-BDE6-8BFC6C3215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E5D62C77-7D9D-40EB-B6D2-054FE032D4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184D7CE2-CE4A-4CD5-8706-649E1F0D62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AF833B32-99E9-4C37-B345-C18974F1C5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A36FB0E1-D10A-49F0-8AA3-C951FE8BE7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99A0AB4E-FABF-4F37-AB30-A1AD27083D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3B90409A-DBDE-4E47-8015-ADB5A13CE5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FA4E0B23-00A4-4281-A9F1-D4A91C22BE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A072D7F9-A81E-4DAB-AFF1-47EE199398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ABBBC4E7-62CD-40F4-AAC1-EBF45689ACF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DFD2AEA2-960C-4269-8DBA-970FEAD016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AB5C5F8E-1959-46B6-884B-1BA79659011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FE96A227-F8E7-499C-B4C1-7AB739EE485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64F7A462-AE5E-405E-8027-1B5DD8B6A5E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F7F40535-9978-4237-89CA-4D0C3C0B313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1903421-D16B-4FAC-A1BC-A37187CD625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9BE089FC-3ED1-4FC9-87A9-77A2D33544F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4A680871-DB1E-4FD5-99E1-1DB907F006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9F73D874-E8D7-4B80-A456-A722FCDB98D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3EE91BB-41BD-4356-9995-5500486BC3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8C993345-875B-4CE6-A539-99B794D6FBD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9C19AE08-058E-4E42-A513-2E3EAA8FAA12}"/>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74C75855-7AC0-4757-99EE-CE61B4AEED3C}"/>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BAF79C11-5F36-449D-B386-53E36CEB50FD}"/>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E4C5FCF6-6A9B-43E8-AA0E-8386E3390F17}"/>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1833D5F8-586D-4CF5-A416-5361D0A2A791}"/>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2AD72763-7A82-4DAF-84FB-B714B0F82E6D}"/>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5C79B5DB-7C68-406E-ADF7-79A7458F1F19}"/>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8C53B3A3-0F67-46E8-AD7E-10BFAC8F0B6F}"/>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312E37DA-5371-403A-A970-8319FC493DC7}"/>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EC2960DD-B8C3-477D-BA30-DB0B8EEDA1B1}"/>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DE4C853-1A50-4F33-BBAE-B2ECA88E45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B9B08D2-536E-4007-BDD9-5D202FA2B1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86FCF8D-D728-420D-9B5B-54BED7C50A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A64F530-61A3-4DF4-9F47-CE6D9AAC2C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34F1416-78EA-45FE-8BF3-DD821116F8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71120</xdr:rowOff>
    </xdr:from>
    <xdr:to>
      <xdr:col>116</xdr:col>
      <xdr:colOff>114300</xdr:colOff>
      <xdr:row>61</xdr:row>
      <xdr:rowOff>1270</xdr:rowOff>
    </xdr:to>
    <xdr:sp macro="" textlink="">
      <xdr:nvSpPr>
        <xdr:cNvPr id="605" name="楕円 604">
          <a:extLst>
            <a:ext uri="{FF2B5EF4-FFF2-40B4-BE49-F238E27FC236}">
              <a16:creationId xmlns:a16="http://schemas.microsoft.com/office/drawing/2014/main" id="{7224E244-7718-4F57-B235-D3FF3D49A79B}"/>
            </a:ext>
          </a:extLst>
        </xdr:cNvPr>
        <xdr:cNvSpPr/>
      </xdr:nvSpPr>
      <xdr:spPr>
        <a:xfrm>
          <a:off x="22110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93997</xdr:rowOff>
    </xdr:from>
    <xdr:ext cx="469744" cy="259045"/>
    <xdr:sp macro="" textlink="">
      <xdr:nvSpPr>
        <xdr:cNvPr id="606" name="【学校施設】&#10;一人当たり面積該当値テキスト">
          <a:extLst>
            <a:ext uri="{FF2B5EF4-FFF2-40B4-BE49-F238E27FC236}">
              <a16:creationId xmlns:a16="http://schemas.microsoft.com/office/drawing/2014/main" id="{358FDA80-F1C6-47E7-B84D-AEAD81B58464}"/>
            </a:ext>
          </a:extLst>
        </xdr:cNvPr>
        <xdr:cNvSpPr txBox="1"/>
      </xdr:nvSpPr>
      <xdr:spPr>
        <a:xfrm>
          <a:off x="2219960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78740</xdr:rowOff>
    </xdr:from>
    <xdr:to>
      <xdr:col>112</xdr:col>
      <xdr:colOff>38100</xdr:colOff>
      <xdr:row>61</xdr:row>
      <xdr:rowOff>8890</xdr:rowOff>
    </xdr:to>
    <xdr:sp macro="" textlink="">
      <xdr:nvSpPr>
        <xdr:cNvPr id="607" name="楕円 606">
          <a:extLst>
            <a:ext uri="{FF2B5EF4-FFF2-40B4-BE49-F238E27FC236}">
              <a16:creationId xmlns:a16="http://schemas.microsoft.com/office/drawing/2014/main" id="{FB24725E-1C32-48AB-ABA4-7E37EB778111}"/>
            </a:ext>
          </a:extLst>
        </xdr:cNvPr>
        <xdr:cNvSpPr/>
      </xdr:nvSpPr>
      <xdr:spPr>
        <a:xfrm>
          <a:off x="2127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129540</xdr:rowOff>
    </xdr:to>
    <xdr:cxnSp macro="">
      <xdr:nvCxnSpPr>
        <xdr:cNvPr id="608" name="直線コネクタ 607">
          <a:extLst>
            <a:ext uri="{FF2B5EF4-FFF2-40B4-BE49-F238E27FC236}">
              <a16:creationId xmlns:a16="http://schemas.microsoft.com/office/drawing/2014/main" id="{CA9F56A3-A6D7-4492-9860-095B25741192}"/>
            </a:ext>
          </a:extLst>
        </xdr:cNvPr>
        <xdr:cNvCxnSpPr/>
      </xdr:nvCxnSpPr>
      <xdr:spPr>
        <a:xfrm flipV="1">
          <a:off x="21323300" y="1040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87884</xdr:rowOff>
    </xdr:from>
    <xdr:to>
      <xdr:col>107</xdr:col>
      <xdr:colOff>101600</xdr:colOff>
      <xdr:row>61</xdr:row>
      <xdr:rowOff>18034</xdr:rowOff>
    </xdr:to>
    <xdr:sp macro="" textlink="">
      <xdr:nvSpPr>
        <xdr:cNvPr id="609" name="楕円 608">
          <a:extLst>
            <a:ext uri="{FF2B5EF4-FFF2-40B4-BE49-F238E27FC236}">
              <a16:creationId xmlns:a16="http://schemas.microsoft.com/office/drawing/2014/main" id="{4098B557-431C-4EC7-927D-534AFF74D4E0}"/>
            </a:ext>
          </a:extLst>
        </xdr:cNvPr>
        <xdr:cNvSpPr/>
      </xdr:nvSpPr>
      <xdr:spPr>
        <a:xfrm>
          <a:off x="20383500" y="103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129540</xdr:rowOff>
    </xdr:from>
    <xdr:to>
      <xdr:col>111</xdr:col>
      <xdr:colOff>177800</xdr:colOff>
      <xdr:row>60</xdr:row>
      <xdr:rowOff>138684</xdr:rowOff>
    </xdr:to>
    <xdr:cxnSp macro="">
      <xdr:nvCxnSpPr>
        <xdr:cNvPr id="610" name="直線コネクタ 609">
          <a:extLst>
            <a:ext uri="{FF2B5EF4-FFF2-40B4-BE49-F238E27FC236}">
              <a16:creationId xmlns:a16="http://schemas.microsoft.com/office/drawing/2014/main" id="{9294849C-1AC9-4283-940A-31E7B21B298B}"/>
            </a:ext>
          </a:extLst>
        </xdr:cNvPr>
        <xdr:cNvCxnSpPr/>
      </xdr:nvCxnSpPr>
      <xdr:spPr>
        <a:xfrm flipV="1">
          <a:off x="20434300" y="10416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92456</xdr:rowOff>
    </xdr:from>
    <xdr:to>
      <xdr:col>102</xdr:col>
      <xdr:colOff>165100</xdr:colOff>
      <xdr:row>61</xdr:row>
      <xdr:rowOff>22606</xdr:rowOff>
    </xdr:to>
    <xdr:sp macro="" textlink="">
      <xdr:nvSpPr>
        <xdr:cNvPr id="611" name="楕円 610">
          <a:extLst>
            <a:ext uri="{FF2B5EF4-FFF2-40B4-BE49-F238E27FC236}">
              <a16:creationId xmlns:a16="http://schemas.microsoft.com/office/drawing/2014/main" id="{D7408AD0-3B39-4099-A6AA-648BF31B10A3}"/>
            </a:ext>
          </a:extLst>
        </xdr:cNvPr>
        <xdr:cNvSpPr/>
      </xdr:nvSpPr>
      <xdr:spPr>
        <a:xfrm>
          <a:off x="19494500" y="103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138684</xdr:rowOff>
    </xdr:from>
    <xdr:to>
      <xdr:col>107</xdr:col>
      <xdr:colOff>50800</xdr:colOff>
      <xdr:row>60</xdr:row>
      <xdr:rowOff>143256</xdr:rowOff>
    </xdr:to>
    <xdr:cxnSp macro="">
      <xdr:nvCxnSpPr>
        <xdr:cNvPr id="612" name="直線コネクタ 611">
          <a:extLst>
            <a:ext uri="{FF2B5EF4-FFF2-40B4-BE49-F238E27FC236}">
              <a16:creationId xmlns:a16="http://schemas.microsoft.com/office/drawing/2014/main" id="{20A6F08E-0F67-4938-9212-249EB688F82C}"/>
            </a:ext>
          </a:extLst>
        </xdr:cNvPr>
        <xdr:cNvCxnSpPr/>
      </xdr:nvCxnSpPr>
      <xdr:spPr>
        <a:xfrm flipV="1">
          <a:off x="19545300" y="104256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13" name="楕円 612">
          <a:extLst>
            <a:ext uri="{FF2B5EF4-FFF2-40B4-BE49-F238E27FC236}">
              <a16:creationId xmlns:a16="http://schemas.microsoft.com/office/drawing/2014/main" id="{FC3C08CB-0658-447D-A866-D1CC6A5A564B}"/>
            </a:ext>
          </a:extLst>
        </xdr:cNvPr>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143256</xdr:rowOff>
    </xdr:from>
    <xdr:to>
      <xdr:col>102</xdr:col>
      <xdr:colOff>114300</xdr:colOff>
      <xdr:row>62</xdr:row>
      <xdr:rowOff>19050</xdr:rowOff>
    </xdr:to>
    <xdr:cxnSp macro="">
      <xdr:nvCxnSpPr>
        <xdr:cNvPr id="614" name="直線コネクタ 613">
          <a:extLst>
            <a:ext uri="{FF2B5EF4-FFF2-40B4-BE49-F238E27FC236}">
              <a16:creationId xmlns:a16="http://schemas.microsoft.com/office/drawing/2014/main" id="{CCBA9FBD-78D1-4327-ADC4-B1E507F11152}"/>
            </a:ext>
          </a:extLst>
        </xdr:cNvPr>
        <xdr:cNvCxnSpPr/>
      </xdr:nvCxnSpPr>
      <xdr:spPr>
        <a:xfrm flipV="1">
          <a:off x="18656300" y="10430256"/>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C63B4B4A-01D3-479C-BC72-1536B468E443}"/>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751F3720-42FA-48BE-9C26-1C57AE0D90E3}"/>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6E607B94-32ED-4AB0-AB18-4EB5CB8316B5}"/>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64DFF8C6-8373-49B3-965A-6D3B0ABA402F}"/>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25417</xdr:rowOff>
    </xdr:from>
    <xdr:ext cx="469744" cy="259045"/>
    <xdr:sp macro="" textlink="">
      <xdr:nvSpPr>
        <xdr:cNvPr id="619" name="n_1mainValue【学校施設】&#10;一人当たり面積">
          <a:extLst>
            <a:ext uri="{FF2B5EF4-FFF2-40B4-BE49-F238E27FC236}">
              <a16:creationId xmlns:a16="http://schemas.microsoft.com/office/drawing/2014/main" id="{F243267C-6125-42A8-A325-2C180ECA41CE}"/>
            </a:ext>
          </a:extLst>
        </xdr:cNvPr>
        <xdr:cNvSpPr txBox="1"/>
      </xdr:nvSpPr>
      <xdr:spPr>
        <a:xfrm>
          <a:off x="21075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34561</xdr:rowOff>
    </xdr:from>
    <xdr:ext cx="469744" cy="259045"/>
    <xdr:sp macro="" textlink="">
      <xdr:nvSpPr>
        <xdr:cNvPr id="620" name="n_2mainValue【学校施設】&#10;一人当たり面積">
          <a:extLst>
            <a:ext uri="{FF2B5EF4-FFF2-40B4-BE49-F238E27FC236}">
              <a16:creationId xmlns:a16="http://schemas.microsoft.com/office/drawing/2014/main" id="{2632E40D-6259-490D-BE57-4437FC5BFE60}"/>
            </a:ext>
          </a:extLst>
        </xdr:cNvPr>
        <xdr:cNvSpPr txBox="1"/>
      </xdr:nvSpPr>
      <xdr:spPr>
        <a:xfrm>
          <a:off x="20199427" y="101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39133</xdr:rowOff>
    </xdr:from>
    <xdr:ext cx="469744" cy="259045"/>
    <xdr:sp macro="" textlink="">
      <xdr:nvSpPr>
        <xdr:cNvPr id="621" name="n_3mainValue【学校施設】&#10;一人当たり面積">
          <a:extLst>
            <a:ext uri="{FF2B5EF4-FFF2-40B4-BE49-F238E27FC236}">
              <a16:creationId xmlns:a16="http://schemas.microsoft.com/office/drawing/2014/main" id="{2D89F7B4-E910-4BFF-9C72-CE9185F5CB16}"/>
            </a:ext>
          </a:extLst>
        </xdr:cNvPr>
        <xdr:cNvSpPr txBox="1"/>
      </xdr:nvSpPr>
      <xdr:spPr>
        <a:xfrm>
          <a:off x="1931042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22" name="n_4mainValue【学校施設】&#10;一人当たり面積">
          <a:extLst>
            <a:ext uri="{FF2B5EF4-FFF2-40B4-BE49-F238E27FC236}">
              <a16:creationId xmlns:a16="http://schemas.microsoft.com/office/drawing/2014/main" id="{6EE7459D-81FD-4AD6-B0DD-DA6C7D23EB88}"/>
            </a:ext>
          </a:extLst>
        </xdr:cNvPr>
        <xdr:cNvSpPr txBox="1"/>
      </xdr:nvSpPr>
      <xdr:spPr>
        <a:xfrm>
          <a:off x="18421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336B5C1-D223-4CA4-96D0-EB9E8AF839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6DC062B9-2687-4743-A863-A313D4F021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F1F2FB6F-706D-4265-8978-4BE79CB7ED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17F1F8B8-3074-4F7C-94A2-6E6C49D50F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A8BACD1-FE17-4EE9-96A0-A90267B27B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3FA98BD8-DABB-4868-A4B2-142965E538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D1BD9C75-BB2A-4FB2-8B44-B32F765F73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C4623E8D-82DC-4A91-9281-521012F2C6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30E37C6C-CC48-4C7C-8149-BB140926CBB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2BFCC730-AB77-433E-A6F9-1A086D45F4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9E041DA3-9BDB-4BDB-813A-A7295076946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E63ADAD9-6C54-420D-B618-35A49AAA74E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43583684-745D-4298-B1D3-54B1F4BC181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1684FDCC-3129-4767-BCAD-F0B5AB1825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7C3EEC8E-F00B-413C-AFFD-A588D02E1BC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1FEBAFF2-2488-48F3-AB65-C9B82F423F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8C943FAD-75D3-4C27-9C2C-4AF32EE0FC3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91EE46F4-4C82-4EA2-9622-7170F4BFC74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1AA24C1B-B6E2-400F-B917-B996A211049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44A7CA11-69BF-419C-A594-BE2ECAC76DE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1DF3F158-6B31-4F6E-B96E-F8F7DD7EA59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3B43D440-2754-4524-82E4-7677375F71D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1DE8823E-CEB5-4356-AEFC-216DC334A59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D0E79D6E-A2A3-4A2D-82FC-6F5AC1DAED9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5D7D149E-337B-4DFE-B691-8DEC4DC1BA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F033F8C9-D0DC-4BAE-AC17-61A4FDC3A588}"/>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4B9CE1D0-3348-40B3-AEDA-9E7B961D8A6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28243FC9-A418-416F-BB67-B383DC52F09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CBD87FDE-197F-47F6-9882-89C7F91D0522}"/>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23AA7556-CE0A-4660-A00A-3D3142E54FB4}"/>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85B82116-4BB0-4190-9543-5908C7522969}"/>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D7A442FC-C07E-425B-86F4-342110385267}"/>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B0C02AD4-BC6C-42F2-BCDA-C623FE3D736C}"/>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2A17F60E-6511-40DA-976C-E23D8407E9C6}"/>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FBBF14B8-A59C-443F-A148-FB74543266B7}"/>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E0587E7A-CCE7-4CA3-86CE-E84C765FB4FE}"/>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9729D1A-846A-47EC-87B0-62A26FAB082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75F207A-4776-40E5-9937-C78B66C942A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4047039-0E37-40CB-A01D-7214921E2B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47FB21F-66B8-4B88-A1E9-8741F5D2CF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19854E8-B393-4A75-A185-66C472F6D14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130992</xdr:rowOff>
    </xdr:from>
    <xdr:to>
      <xdr:col>85</xdr:col>
      <xdr:colOff>177800</xdr:colOff>
      <xdr:row>86</xdr:row>
      <xdr:rowOff>61142</xdr:rowOff>
    </xdr:to>
    <xdr:sp macro="" textlink="">
      <xdr:nvSpPr>
        <xdr:cNvPr id="664" name="楕円 663">
          <a:extLst>
            <a:ext uri="{FF2B5EF4-FFF2-40B4-BE49-F238E27FC236}">
              <a16:creationId xmlns:a16="http://schemas.microsoft.com/office/drawing/2014/main" id="{4D989766-25C2-462D-A25B-4E79936F981D}"/>
            </a:ext>
          </a:extLst>
        </xdr:cNvPr>
        <xdr:cNvSpPr/>
      </xdr:nvSpPr>
      <xdr:spPr>
        <a:xfrm>
          <a:off x="162687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109419</xdr:rowOff>
    </xdr:from>
    <xdr:ext cx="405111" cy="259045"/>
    <xdr:sp macro="" textlink="">
      <xdr:nvSpPr>
        <xdr:cNvPr id="665" name="【児童館】&#10;有形固定資産減価償却率該当値テキスト">
          <a:extLst>
            <a:ext uri="{FF2B5EF4-FFF2-40B4-BE49-F238E27FC236}">
              <a16:creationId xmlns:a16="http://schemas.microsoft.com/office/drawing/2014/main" id="{F8CB9254-A6FE-4E2C-973C-CEB3B2CB8FF3}"/>
            </a:ext>
          </a:extLst>
        </xdr:cNvPr>
        <xdr:cNvSpPr txBox="1"/>
      </xdr:nvSpPr>
      <xdr:spPr>
        <a:xfrm>
          <a:off x="16357600"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666" name="楕円 665">
          <a:extLst>
            <a:ext uri="{FF2B5EF4-FFF2-40B4-BE49-F238E27FC236}">
              <a16:creationId xmlns:a16="http://schemas.microsoft.com/office/drawing/2014/main" id="{279321E8-C33B-4A6B-A10F-F2B588C17564}"/>
            </a:ext>
          </a:extLst>
        </xdr:cNvPr>
        <xdr:cNvSpPr/>
      </xdr:nvSpPr>
      <xdr:spPr>
        <a:xfrm>
          <a:off x="15430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150768</xdr:rowOff>
    </xdr:from>
    <xdr:to>
      <xdr:col>85</xdr:col>
      <xdr:colOff>127000</xdr:colOff>
      <xdr:row>86</xdr:row>
      <xdr:rowOff>10342</xdr:rowOff>
    </xdr:to>
    <xdr:cxnSp macro="">
      <xdr:nvCxnSpPr>
        <xdr:cNvPr id="667" name="直線コネクタ 666">
          <a:extLst>
            <a:ext uri="{FF2B5EF4-FFF2-40B4-BE49-F238E27FC236}">
              <a16:creationId xmlns:a16="http://schemas.microsoft.com/office/drawing/2014/main" id="{20517466-53E9-4AC7-B38D-CA1D458348E1}"/>
            </a:ext>
          </a:extLst>
        </xdr:cNvPr>
        <xdr:cNvCxnSpPr/>
      </xdr:nvCxnSpPr>
      <xdr:spPr>
        <a:xfrm>
          <a:off x="15481300" y="147240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68943</xdr:rowOff>
    </xdr:from>
    <xdr:to>
      <xdr:col>76</xdr:col>
      <xdr:colOff>165100</xdr:colOff>
      <xdr:row>85</xdr:row>
      <xdr:rowOff>170543</xdr:rowOff>
    </xdr:to>
    <xdr:sp macro="" textlink="">
      <xdr:nvSpPr>
        <xdr:cNvPr id="668" name="楕円 667">
          <a:extLst>
            <a:ext uri="{FF2B5EF4-FFF2-40B4-BE49-F238E27FC236}">
              <a16:creationId xmlns:a16="http://schemas.microsoft.com/office/drawing/2014/main" id="{EBCFA83D-71B6-491E-8CF6-9E28596D03C2}"/>
            </a:ext>
          </a:extLst>
        </xdr:cNvPr>
        <xdr:cNvSpPr/>
      </xdr:nvSpPr>
      <xdr:spPr>
        <a:xfrm>
          <a:off x="14541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119743</xdr:rowOff>
    </xdr:from>
    <xdr:to>
      <xdr:col>81</xdr:col>
      <xdr:colOff>50800</xdr:colOff>
      <xdr:row>85</xdr:row>
      <xdr:rowOff>150768</xdr:rowOff>
    </xdr:to>
    <xdr:cxnSp macro="">
      <xdr:nvCxnSpPr>
        <xdr:cNvPr id="669" name="直線コネクタ 668">
          <a:extLst>
            <a:ext uri="{FF2B5EF4-FFF2-40B4-BE49-F238E27FC236}">
              <a16:creationId xmlns:a16="http://schemas.microsoft.com/office/drawing/2014/main" id="{73D83AD9-F31A-49F7-AAF0-D9AFF1868CCB}"/>
            </a:ext>
          </a:extLst>
        </xdr:cNvPr>
        <xdr:cNvCxnSpPr/>
      </xdr:nvCxnSpPr>
      <xdr:spPr>
        <a:xfrm>
          <a:off x="14592300" y="146929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37919</xdr:rowOff>
    </xdr:from>
    <xdr:to>
      <xdr:col>72</xdr:col>
      <xdr:colOff>38100</xdr:colOff>
      <xdr:row>85</xdr:row>
      <xdr:rowOff>139519</xdr:rowOff>
    </xdr:to>
    <xdr:sp macro="" textlink="">
      <xdr:nvSpPr>
        <xdr:cNvPr id="670" name="楕円 669">
          <a:extLst>
            <a:ext uri="{FF2B5EF4-FFF2-40B4-BE49-F238E27FC236}">
              <a16:creationId xmlns:a16="http://schemas.microsoft.com/office/drawing/2014/main" id="{0987D7D3-4149-4ECD-9090-8A378D9947EC}"/>
            </a:ext>
          </a:extLst>
        </xdr:cNvPr>
        <xdr:cNvSpPr/>
      </xdr:nvSpPr>
      <xdr:spPr>
        <a:xfrm>
          <a:off x="13652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88719</xdr:rowOff>
    </xdr:from>
    <xdr:to>
      <xdr:col>76</xdr:col>
      <xdr:colOff>114300</xdr:colOff>
      <xdr:row>85</xdr:row>
      <xdr:rowOff>119743</xdr:rowOff>
    </xdr:to>
    <xdr:cxnSp macro="">
      <xdr:nvCxnSpPr>
        <xdr:cNvPr id="671" name="直線コネクタ 670">
          <a:extLst>
            <a:ext uri="{FF2B5EF4-FFF2-40B4-BE49-F238E27FC236}">
              <a16:creationId xmlns:a16="http://schemas.microsoft.com/office/drawing/2014/main" id="{749C4B6A-F5DB-4457-8CD5-1399FB459273}"/>
            </a:ext>
          </a:extLst>
        </xdr:cNvPr>
        <xdr:cNvCxnSpPr/>
      </xdr:nvCxnSpPr>
      <xdr:spPr>
        <a:xfrm>
          <a:off x="13703300" y="146619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6894</xdr:rowOff>
    </xdr:from>
    <xdr:to>
      <xdr:col>67</xdr:col>
      <xdr:colOff>101600</xdr:colOff>
      <xdr:row>85</xdr:row>
      <xdr:rowOff>108494</xdr:rowOff>
    </xdr:to>
    <xdr:sp macro="" textlink="">
      <xdr:nvSpPr>
        <xdr:cNvPr id="672" name="楕円 671">
          <a:extLst>
            <a:ext uri="{FF2B5EF4-FFF2-40B4-BE49-F238E27FC236}">
              <a16:creationId xmlns:a16="http://schemas.microsoft.com/office/drawing/2014/main" id="{A1A65A72-5940-4F63-BE45-BDABAAF22972}"/>
            </a:ext>
          </a:extLst>
        </xdr:cNvPr>
        <xdr:cNvSpPr/>
      </xdr:nvSpPr>
      <xdr:spPr>
        <a:xfrm>
          <a:off x="12763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57694</xdr:rowOff>
    </xdr:from>
    <xdr:to>
      <xdr:col>71</xdr:col>
      <xdr:colOff>177800</xdr:colOff>
      <xdr:row>85</xdr:row>
      <xdr:rowOff>88719</xdr:rowOff>
    </xdr:to>
    <xdr:cxnSp macro="">
      <xdr:nvCxnSpPr>
        <xdr:cNvPr id="673" name="直線コネクタ 672">
          <a:extLst>
            <a:ext uri="{FF2B5EF4-FFF2-40B4-BE49-F238E27FC236}">
              <a16:creationId xmlns:a16="http://schemas.microsoft.com/office/drawing/2014/main" id="{16711543-92BA-4566-9F5F-FE55D11C5B25}"/>
            </a:ext>
          </a:extLst>
        </xdr:cNvPr>
        <xdr:cNvCxnSpPr/>
      </xdr:nvCxnSpPr>
      <xdr:spPr>
        <a:xfrm>
          <a:off x="12814300" y="146309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EA1E4A3D-94A5-4CE5-82B5-ACC52CF0BDBF}"/>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8E1DEC25-0C82-44BF-A16A-D4A5C5812E1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4DBCD60D-489F-419F-8159-8418D5D0704C}"/>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47A7A5B9-7D45-4211-84F2-E058721E88DC}"/>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678" name="n_1mainValue【児童館】&#10;有形固定資産減価償却率">
          <a:extLst>
            <a:ext uri="{FF2B5EF4-FFF2-40B4-BE49-F238E27FC236}">
              <a16:creationId xmlns:a16="http://schemas.microsoft.com/office/drawing/2014/main" id="{3A4AA747-A0EF-4917-8118-4288DDEE4105}"/>
            </a:ext>
          </a:extLst>
        </xdr:cNvPr>
        <xdr:cNvSpPr txBox="1"/>
      </xdr:nvSpPr>
      <xdr:spPr>
        <a:xfrm>
          <a:off x="15266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161670</xdr:rowOff>
    </xdr:from>
    <xdr:ext cx="405111" cy="259045"/>
    <xdr:sp macro="" textlink="">
      <xdr:nvSpPr>
        <xdr:cNvPr id="679" name="n_2mainValue【児童館】&#10;有形固定資産減価償却率">
          <a:extLst>
            <a:ext uri="{FF2B5EF4-FFF2-40B4-BE49-F238E27FC236}">
              <a16:creationId xmlns:a16="http://schemas.microsoft.com/office/drawing/2014/main" id="{1A3179FB-FA39-484B-BF9E-844213545AA1}"/>
            </a:ext>
          </a:extLst>
        </xdr:cNvPr>
        <xdr:cNvSpPr txBox="1"/>
      </xdr:nvSpPr>
      <xdr:spPr>
        <a:xfrm>
          <a:off x="143897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130646</xdr:rowOff>
    </xdr:from>
    <xdr:ext cx="405111" cy="259045"/>
    <xdr:sp macro="" textlink="">
      <xdr:nvSpPr>
        <xdr:cNvPr id="680" name="n_3mainValue【児童館】&#10;有形固定資産減価償却率">
          <a:extLst>
            <a:ext uri="{FF2B5EF4-FFF2-40B4-BE49-F238E27FC236}">
              <a16:creationId xmlns:a16="http://schemas.microsoft.com/office/drawing/2014/main" id="{211D31DB-9285-4204-82A9-AD48280C9634}"/>
            </a:ext>
          </a:extLst>
        </xdr:cNvPr>
        <xdr:cNvSpPr txBox="1"/>
      </xdr:nvSpPr>
      <xdr:spPr>
        <a:xfrm>
          <a:off x="13500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99621</xdr:rowOff>
    </xdr:from>
    <xdr:ext cx="405111" cy="259045"/>
    <xdr:sp macro="" textlink="">
      <xdr:nvSpPr>
        <xdr:cNvPr id="681" name="n_4mainValue【児童館】&#10;有形固定資産減価償却率">
          <a:extLst>
            <a:ext uri="{FF2B5EF4-FFF2-40B4-BE49-F238E27FC236}">
              <a16:creationId xmlns:a16="http://schemas.microsoft.com/office/drawing/2014/main" id="{F21BF722-5385-4A95-BB00-3CA32F11FFF6}"/>
            </a:ext>
          </a:extLst>
        </xdr:cNvPr>
        <xdr:cNvSpPr txBox="1"/>
      </xdr:nvSpPr>
      <xdr:spPr>
        <a:xfrm>
          <a:off x="12611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9E139D3E-301A-4445-B688-D70432B8C6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5C0A76E-3794-4973-8A0F-83843AE35D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D6B14944-2DC8-4434-AE3D-ED377D5E23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92DD7DEC-BE5C-4755-B88C-418868409F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B3C2A3B2-A503-4BFF-AC27-30AF6E7AE4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75A550A7-0DD1-4299-9678-97FEA5B079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B603DB6C-F6A6-4701-A97C-E5574268BC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3D07F5E7-15A5-4368-A4DE-3DD08147D90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96CBCD5-B69E-45E3-9525-AD6BAA9918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7B038BF8-FD16-47E6-9AE5-DA77A743EE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F7154E0C-F58C-4498-AE9C-3A63CD4FDA4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F5CC2DF2-8909-499B-A8E8-3709585F2F0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7F452AE6-66C8-4403-BF32-C2728FEA206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9E956919-8B0F-4E04-80EC-7B4A579F979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D5EA5D6-3423-415E-B7FF-31D78D0920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B3E00C9C-929E-4ED2-A392-09585D07B58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B181FD55-48E3-43E3-8CB2-1A5F115540D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B35246F6-F78F-4B67-BA98-E969AAB00DF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D6521627-6CC2-44C5-92BD-A22E025576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F25965AE-4AB5-4923-B5AE-F2205231B8E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C9673164-4BDA-4273-906C-0ADEDB2EAA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B02CFAF4-C061-4161-B8A7-01277A1E82E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CC57D567-F86B-4F0D-B3D5-6B7C444133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2C64D64F-51EF-41EE-8D6B-47609CB7C9F3}"/>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F3E0D1D6-F0D5-48C1-A072-96572A3E689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F51951A5-0261-477A-B6BE-2810AD00594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BDCBAED9-E1AC-49DE-8AA2-3D1283841EA5}"/>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430B11B8-EF9E-4581-AE1B-738351454AAA}"/>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a:extLst>
            <a:ext uri="{FF2B5EF4-FFF2-40B4-BE49-F238E27FC236}">
              <a16:creationId xmlns:a16="http://schemas.microsoft.com/office/drawing/2014/main" id="{20B5640E-76A9-47C4-BEB2-CC4A5FF166CB}"/>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FBD80997-1CA0-4AF8-8312-7B5E5DB7590C}"/>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8610F557-5931-4BE3-B5E0-2B686C4BD5FA}"/>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229E580-A664-4E5C-8821-AC730337C561}"/>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27FF99C6-0BE4-40C1-9BC3-052CF89C9386}"/>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30615672-ED7D-4434-8338-82886E58FD1F}"/>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686A4A5-AF4D-4757-A6BC-44DC48EF1F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438BBFA-825E-4963-9F65-EDB9E2324D9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6BD4696-59EB-4D53-8329-9E90C1F186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C8E1976-7616-4EFF-A30B-A8850728A8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80AE4A7-73CD-4F66-88E3-94C2A876374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21" name="楕円 720">
          <a:extLst>
            <a:ext uri="{FF2B5EF4-FFF2-40B4-BE49-F238E27FC236}">
              <a16:creationId xmlns:a16="http://schemas.microsoft.com/office/drawing/2014/main" id="{D5AB21AD-9BEB-43D7-BFE2-46F865BFF47B}"/>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22" name="【児童館】&#10;一人当たり面積該当値テキスト">
          <a:extLst>
            <a:ext uri="{FF2B5EF4-FFF2-40B4-BE49-F238E27FC236}">
              <a16:creationId xmlns:a16="http://schemas.microsoft.com/office/drawing/2014/main" id="{E71F0BA3-117A-4BE2-93A6-DB07AB54A2B4}"/>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23" name="楕円 722">
          <a:extLst>
            <a:ext uri="{FF2B5EF4-FFF2-40B4-BE49-F238E27FC236}">
              <a16:creationId xmlns:a16="http://schemas.microsoft.com/office/drawing/2014/main" id="{8788F2A4-572B-4435-950C-06B0D5F2B288}"/>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724" name="直線コネクタ 723">
          <a:extLst>
            <a:ext uri="{FF2B5EF4-FFF2-40B4-BE49-F238E27FC236}">
              <a16:creationId xmlns:a16="http://schemas.microsoft.com/office/drawing/2014/main" id="{6632ACB6-BCA9-4302-AF97-3DE792D5A38A}"/>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95250</xdr:rowOff>
    </xdr:from>
    <xdr:to>
      <xdr:col>107</xdr:col>
      <xdr:colOff>101600</xdr:colOff>
      <xdr:row>82</xdr:row>
      <xdr:rowOff>25400</xdr:rowOff>
    </xdr:to>
    <xdr:sp macro="" textlink="">
      <xdr:nvSpPr>
        <xdr:cNvPr id="725" name="楕円 724">
          <a:extLst>
            <a:ext uri="{FF2B5EF4-FFF2-40B4-BE49-F238E27FC236}">
              <a16:creationId xmlns:a16="http://schemas.microsoft.com/office/drawing/2014/main" id="{A18C6798-A03F-490F-8DF0-D5BEEF6936D8}"/>
            </a:ext>
          </a:extLst>
        </xdr:cNvPr>
        <xdr:cNvSpPr/>
      </xdr:nvSpPr>
      <xdr:spPr>
        <a:xfrm>
          <a:off x="20383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146050</xdr:rowOff>
    </xdr:to>
    <xdr:cxnSp macro="">
      <xdr:nvCxnSpPr>
        <xdr:cNvPr id="726" name="直線コネクタ 725">
          <a:extLst>
            <a:ext uri="{FF2B5EF4-FFF2-40B4-BE49-F238E27FC236}">
              <a16:creationId xmlns:a16="http://schemas.microsoft.com/office/drawing/2014/main" id="{389B62BF-D38A-4964-97CC-4BB53EE0D16F}"/>
            </a:ext>
          </a:extLst>
        </xdr:cNvPr>
        <xdr:cNvCxnSpPr/>
      </xdr:nvCxnSpPr>
      <xdr:spPr>
        <a:xfrm flipV="1">
          <a:off x="20434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95250</xdr:rowOff>
    </xdr:from>
    <xdr:to>
      <xdr:col>102</xdr:col>
      <xdr:colOff>165100</xdr:colOff>
      <xdr:row>82</xdr:row>
      <xdr:rowOff>25400</xdr:rowOff>
    </xdr:to>
    <xdr:sp macro="" textlink="">
      <xdr:nvSpPr>
        <xdr:cNvPr id="727" name="楕円 726">
          <a:extLst>
            <a:ext uri="{FF2B5EF4-FFF2-40B4-BE49-F238E27FC236}">
              <a16:creationId xmlns:a16="http://schemas.microsoft.com/office/drawing/2014/main" id="{96595D43-FC8D-4F7A-BDAE-B4EB5BAB8B3A}"/>
            </a:ext>
          </a:extLst>
        </xdr:cNvPr>
        <xdr:cNvSpPr/>
      </xdr:nvSpPr>
      <xdr:spPr>
        <a:xfrm>
          <a:off x="19494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146050</xdr:rowOff>
    </xdr:from>
    <xdr:to>
      <xdr:col>107</xdr:col>
      <xdr:colOff>50800</xdr:colOff>
      <xdr:row>81</xdr:row>
      <xdr:rowOff>146050</xdr:rowOff>
    </xdr:to>
    <xdr:cxnSp macro="">
      <xdr:nvCxnSpPr>
        <xdr:cNvPr id="728" name="直線コネクタ 727">
          <a:extLst>
            <a:ext uri="{FF2B5EF4-FFF2-40B4-BE49-F238E27FC236}">
              <a16:creationId xmlns:a16="http://schemas.microsoft.com/office/drawing/2014/main" id="{71BB7319-E8CC-4643-9B3E-96E6E3894B68}"/>
            </a:ext>
          </a:extLst>
        </xdr:cNvPr>
        <xdr:cNvCxnSpPr/>
      </xdr:nvCxnSpPr>
      <xdr:spPr>
        <a:xfrm>
          <a:off x="19545300" y="1403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95250</xdr:rowOff>
    </xdr:from>
    <xdr:to>
      <xdr:col>98</xdr:col>
      <xdr:colOff>38100</xdr:colOff>
      <xdr:row>82</xdr:row>
      <xdr:rowOff>25400</xdr:rowOff>
    </xdr:to>
    <xdr:sp macro="" textlink="">
      <xdr:nvSpPr>
        <xdr:cNvPr id="729" name="楕円 728">
          <a:extLst>
            <a:ext uri="{FF2B5EF4-FFF2-40B4-BE49-F238E27FC236}">
              <a16:creationId xmlns:a16="http://schemas.microsoft.com/office/drawing/2014/main" id="{AD485332-8D6B-4E67-9999-DF6E074C5AAD}"/>
            </a:ext>
          </a:extLst>
        </xdr:cNvPr>
        <xdr:cNvSpPr/>
      </xdr:nvSpPr>
      <xdr:spPr>
        <a:xfrm>
          <a:off x="18605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146050</xdr:rowOff>
    </xdr:from>
    <xdr:to>
      <xdr:col>102</xdr:col>
      <xdr:colOff>114300</xdr:colOff>
      <xdr:row>81</xdr:row>
      <xdr:rowOff>146050</xdr:rowOff>
    </xdr:to>
    <xdr:cxnSp macro="">
      <xdr:nvCxnSpPr>
        <xdr:cNvPr id="730" name="直線コネクタ 729">
          <a:extLst>
            <a:ext uri="{FF2B5EF4-FFF2-40B4-BE49-F238E27FC236}">
              <a16:creationId xmlns:a16="http://schemas.microsoft.com/office/drawing/2014/main" id="{AC958D19-EAC9-4B89-8A35-F88F1AE8D4CF}"/>
            </a:ext>
          </a:extLst>
        </xdr:cNvPr>
        <xdr:cNvCxnSpPr/>
      </xdr:nvCxnSpPr>
      <xdr:spPr>
        <a:xfrm>
          <a:off x="18656300" y="1403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a:extLst>
            <a:ext uri="{FF2B5EF4-FFF2-40B4-BE49-F238E27FC236}">
              <a16:creationId xmlns:a16="http://schemas.microsoft.com/office/drawing/2014/main" id="{54897953-726D-40EF-80FC-54FF03C23615}"/>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a:extLst>
            <a:ext uri="{FF2B5EF4-FFF2-40B4-BE49-F238E27FC236}">
              <a16:creationId xmlns:a16="http://schemas.microsoft.com/office/drawing/2014/main" id="{E0747A97-6A04-49CB-88E1-B7B3BBF65D9B}"/>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a:extLst>
            <a:ext uri="{FF2B5EF4-FFF2-40B4-BE49-F238E27FC236}">
              <a16:creationId xmlns:a16="http://schemas.microsoft.com/office/drawing/2014/main" id="{C98AAD18-AA02-4EC2-AAD3-A4E2DD92284D}"/>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a:extLst>
            <a:ext uri="{FF2B5EF4-FFF2-40B4-BE49-F238E27FC236}">
              <a16:creationId xmlns:a16="http://schemas.microsoft.com/office/drawing/2014/main" id="{725C3B42-D502-4426-96A8-BB0FF0C5F9AD}"/>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35" name="n_1mainValue【児童館】&#10;一人当たり面積">
          <a:extLst>
            <a:ext uri="{FF2B5EF4-FFF2-40B4-BE49-F238E27FC236}">
              <a16:creationId xmlns:a16="http://schemas.microsoft.com/office/drawing/2014/main" id="{4942841D-B34A-482E-B96C-C1140343DF59}"/>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41927</xdr:rowOff>
    </xdr:from>
    <xdr:ext cx="469744" cy="259045"/>
    <xdr:sp macro="" textlink="">
      <xdr:nvSpPr>
        <xdr:cNvPr id="736" name="n_2mainValue【児童館】&#10;一人当たり面積">
          <a:extLst>
            <a:ext uri="{FF2B5EF4-FFF2-40B4-BE49-F238E27FC236}">
              <a16:creationId xmlns:a16="http://schemas.microsoft.com/office/drawing/2014/main" id="{CDDC9DAA-56AF-40F3-A6BF-2614B3AFF542}"/>
            </a:ext>
          </a:extLst>
        </xdr:cNvPr>
        <xdr:cNvSpPr txBox="1"/>
      </xdr:nvSpPr>
      <xdr:spPr>
        <a:xfrm>
          <a:off x="20199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41927</xdr:rowOff>
    </xdr:from>
    <xdr:ext cx="469744" cy="259045"/>
    <xdr:sp macro="" textlink="">
      <xdr:nvSpPr>
        <xdr:cNvPr id="737" name="n_3mainValue【児童館】&#10;一人当たり面積">
          <a:extLst>
            <a:ext uri="{FF2B5EF4-FFF2-40B4-BE49-F238E27FC236}">
              <a16:creationId xmlns:a16="http://schemas.microsoft.com/office/drawing/2014/main" id="{42141A6D-36DC-4EA6-82D9-EEA4A75BA0FF}"/>
            </a:ext>
          </a:extLst>
        </xdr:cNvPr>
        <xdr:cNvSpPr txBox="1"/>
      </xdr:nvSpPr>
      <xdr:spPr>
        <a:xfrm>
          <a:off x="19310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41927</xdr:rowOff>
    </xdr:from>
    <xdr:ext cx="469744" cy="259045"/>
    <xdr:sp macro="" textlink="">
      <xdr:nvSpPr>
        <xdr:cNvPr id="738" name="n_4mainValue【児童館】&#10;一人当たり面積">
          <a:extLst>
            <a:ext uri="{FF2B5EF4-FFF2-40B4-BE49-F238E27FC236}">
              <a16:creationId xmlns:a16="http://schemas.microsoft.com/office/drawing/2014/main" id="{566504BC-D956-4EFA-80F7-A5759EAC5C76}"/>
            </a:ext>
          </a:extLst>
        </xdr:cNvPr>
        <xdr:cNvSpPr txBox="1"/>
      </xdr:nvSpPr>
      <xdr:spPr>
        <a:xfrm>
          <a:off x="18421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6455860C-3332-4984-BDD0-274DCC85A9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20AFD0C4-E5F9-4FD6-96CA-1523FA2C927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D4F9181E-F791-424B-8620-89E2971430C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C845998F-D105-480A-9181-C929AD9818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2AA3DC7D-1C03-4829-8973-6F01BDABB4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CE8261F3-375E-4007-BDE3-478C06DBFD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2503B3DD-8A76-4515-B673-9213A2F6B1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D019E340-85D7-47C0-8B6C-9F8A36D3B9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B243C992-A2BA-4F5D-8B66-37D1AF5B0CA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34AC893C-4F69-46F0-8E41-D9E66DA388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85EE90D9-5DA2-4FAE-8771-91BC557E043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B4D7C619-414C-4931-87EB-15C25E99E65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E8C2AB2C-3F14-4F21-A514-D76BDE24A6C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6DE9D419-D1C5-45D1-8204-E57BDBC9D4E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4756DE3E-DBCD-4FFC-8E38-6075FD3C9FB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BF87C23D-4E02-4033-B378-28A62554F8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DD348DCB-4E6E-4E65-896F-9BE1208D62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CE8095B-4E8E-49AB-B029-2AE9EB11FBD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A9B7BA4-3D35-48DC-B141-B8025D5A05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3F26866D-4164-41C2-99A1-9F68051F8B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ADCD6BE4-1465-4581-B7BE-62C91CA0E97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22A3DAC2-C194-4EB3-80A7-640C53569D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EB1675A1-F38E-4695-82C5-1333E6D91F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EAC36F83-8137-429D-87CD-E581769F9E3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EA508926-4144-49C3-BEE0-BD55101B09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F42F2361-A511-40FD-9CBF-27E4EA067681}"/>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1EC9B4CA-D46C-416E-83B3-B3357ED5013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80810AA6-20D0-48F6-B7D7-E1EED0935BE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12FA8B35-BB8B-40AF-8660-A8FBD4826935}"/>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809112B-3DAA-4BC1-B0E8-2EB5F2803EB7}"/>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D166B06F-A39F-4451-8E78-0F92E38FF477}"/>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FC365EA4-D704-4584-87F2-78B672216A88}"/>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D2541955-82F7-4CFB-949D-D0AA910B4EF8}"/>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25C2D5AC-3E38-410F-A1C0-D84D6E1238E9}"/>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73956330-313C-4E3D-ADFD-6FE2ECC74325}"/>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61EF7BE0-831F-4EC5-8FEB-7AE05A482BCC}"/>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1D09D7B-D5FB-46E0-BDB2-0477A94A28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2FCFF16-0D38-46D6-9341-75DAADA3C8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3CFEE4F-FEC0-48F1-A32F-99025AC6DE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58589CF-271F-4F36-80CE-8B83094C21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2A924CB-F78C-4A16-8CA1-EAB467374E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80" name="楕円 779">
          <a:extLst>
            <a:ext uri="{FF2B5EF4-FFF2-40B4-BE49-F238E27FC236}">
              <a16:creationId xmlns:a16="http://schemas.microsoft.com/office/drawing/2014/main" id="{15CEECD0-DF98-4EEA-96A0-D064C6C3C5EA}"/>
            </a:ext>
          </a:extLst>
        </xdr:cNvPr>
        <xdr:cNvSpPr/>
      </xdr:nvSpPr>
      <xdr:spPr>
        <a:xfrm>
          <a:off x="16268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100528</xdr:rowOff>
    </xdr:from>
    <xdr:ext cx="405111" cy="259045"/>
    <xdr:sp macro="" textlink="">
      <xdr:nvSpPr>
        <xdr:cNvPr id="781" name="【公民館】&#10;有形固定資産減価償却率該当値テキスト">
          <a:extLst>
            <a:ext uri="{FF2B5EF4-FFF2-40B4-BE49-F238E27FC236}">
              <a16:creationId xmlns:a16="http://schemas.microsoft.com/office/drawing/2014/main" id="{5B724D5E-8148-4DBD-8924-C8A1E33D1388}"/>
            </a:ext>
          </a:extLst>
        </xdr:cNvPr>
        <xdr:cNvSpPr txBox="1"/>
      </xdr:nvSpPr>
      <xdr:spPr>
        <a:xfrm>
          <a:off x="16357600" y="177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782" name="楕円 781">
          <a:extLst>
            <a:ext uri="{FF2B5EF4-FFF2-40B4-BE49-F238E27FC236}">
              <a16:creationId xmlns:a16="http://schemas.microsoft.com/office/drawing/2014/main" id="{FFD13C7B-269C-4E51-9E54-B454016F6C60}"/>
            </a:ext>
          </a:extLst>
        </xdr:cNvPr>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128451</xdr:rowOff>
    </xdr:to>
    <xdr:cxnSp macro="">
      <xdr:nvCxnSpPr>
        <xdr:cNvPr id="783" name="直線コネクタ 782">
          <a:extLst>
            <a:ext uri="{FF2B5EF4-FFF2-40B4-BE49-F238E27FC236}">
              <a16:creationId xmlns:a16="http://schemas.microsoft.com/office/drawing/2014/main" id="{AA5D2979-B47A-4D85-9C42-2BDAF014E428}"/>
            </a:ext>
          </a:extLst>
        </xdr:cNvPr>
        <xdr:cNvCxnSpPr/>
      </xdr:nvCxnSpPr>
      <xdr:spPr>
        <a:xfrm>
          <a:off x="15481300" y="179494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84" name="楕円 783">
          <a:extLst>
            <a:ext uri="{FF2B5EF4-FFF2-40B4-BE49-F238E27FC236}">
              <a16:creationId xmlns:a16="http://schemas.microsoft.com/office/drawing/2014/main" id="{A3BE17B5-97ED-410B-857C-784FD9993719}"/>
            </a:ext>
          </a:extLst>
        </xdr:cNvPr>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118655</xdr:rowOff>
    </xdr:to>
    <xdr:cxnSp macro="">
      <xdr:nvCxnSpPr>
        <xdr:cNvPr id="785" name="直線コネクタ 784">
          <a:extLst>
            <a:ext uri="{FF2B5EF4-FFF2-40B4-BE49-F238E27FC236}">
              <a16:creationId xmlns:a16="http://schemas.microsoft.com/office/drawing/2014/main" id="{DF87642A-550E-45CC-B6ED-76900E37CAE4}"/>
            </a:ext>
          </a:extLst>
        </xdr:cNvPr>
        <xdr:cNvCxnSpPr/>
      </xdr:nvCxnSpPr>
      <xdr:spPr>
        <a:xfrm>
          <a:off x="14592300" y="179216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86" name="楕円 785">
          <a:extLst>
            <a:ext uri="{FF2B5EF4-FFF2-40B4-BE49-F238E27FC236}">
              <a16:creationId xmlns:a16="http://schemas.microsoft.com/office/drawing/2014/main" id="{92569581-52DF-4C28-B901-A2A8CBC40E40}"/>
            </a:ext>
          </a:extLst>
        </xdr:cNvPr>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90895</xdr:rowOff>
    </xdr:from>
    <xdr:to>
      <xdr:col>76</xdr:col>
      <xdr:colOff>114300</xdr:colOff>
      <xdr:row>104</xdr:row>
      <xdr:rowOff>99061</xdr:rowOff>
    </xdr:to>
    <xdr:cxnSp macro="">
      <xdr:nvCxnSpPr>
        <xdr:cNvPr id="787" name="直線コネクタ 786">
          <a:extLst>
            <a:ext uri="{FF2B5EF4-FFF2-40B4-BE49-F238E27FC236}">
              <a16:creationId xmlns:a16="http://schemas.microsoft.com/office/drawing/2014/main" id="{E78A2458-98C5-4DDE-BCFB-A65FAD798BBA}"/>
            </a:ext>
          </a:extLst>
        </xdr:cNvPr>
        <xdr:cNvCxnSpPr/>
      </xdr:nvCxnSpPr>
      <xdr:spPr>
        <a:xfrm flipV="1">
          <a:off x="13703300" y="179216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788" name="楕円 787">
          <a:extLst>
            <a:ext uri="{FF2B5EF4-FFF2-40B4-BE49-F238E27FC236}">
              <a16:creationId xmlns:a16="http://schemas.microsoft.com/office/drawing/2014/main" id="{B2092AB1-DB07-4B9B-ACDC-25DC26C487F7}"/>
            </a:ext>
          </a:extLst>
        </xdr:cNvPr>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72934</xdr:rowOff>
    </xdr:from>
    <xdr:to>
      <xdr:col>71</xdr:col>
      <xdr:colOff>177800</xdr:colOff>
      <xdr:row>104</xdr:row>
      <xdr:rowOff>99061</xdr:rowOff>
    </xdr:to>
    <xdr:cxnSp macro="">
      <xdr:nvCxnSpPr>
        <xdr:cNvPr id="789" name="直線コネクタ 788">
          <a:extLst>
            <a:ext uri="{FF2B5EF4-FFF2-40B4-BE49-F238E27FC236}">
              <a16:creationId xmlns:a16="http://schemas.microsoft.com/office/drawing/2014/main" id="{D427F2F6-6678-4267-80A6-3EAC40B2BBC3}"/>
            </a:ext>
          </a:extLst>
        </xdr:cNvPr>
        <xdr:cNvCxnSpPr/>
      </xdr:nvCxnSpPr>
      <xdr:spPr>
        <a:xfrm>
          <a:off x="12814300" y="179037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CE373782-639D-4781-8F8A-D6AB7835138F}"/>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D253E17C-4386-4AD6-A463-E3A51390415C}"/>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FAF804D9-329E-4167-BE2F-DD77B330B5EC}"/>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01B21CBE-D037-47F9-BD3F-F013D1295A2E}"/>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794" name="n_1mainValue【公民館】&#10;有形固定資産減価償却率">
          <a:extLst>
            <a:ext uri="{FF2B5EF4-FFF2-40B4-BE49-F238E27FC236}">
              <a16:creationId xmlns:a16="http://schemas.microsoft.com/office/drawing/2014/main" id="{6C4EF290-F7B9-4005-91F4-861303C7CBBB}"/>
            </a:ext>
          </a:extLst>
        </xdr:cNvPr>
        <xdr:cNvSpPr txBox="1"/>
      </xdr:nvSpPr>
      <xdr:spPr>
        <a:xfrm>
          <a:off x="152660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95" name="n_2mainValue【公民館】&#10;有形固定資産減価償却率">
          <a:extLst>
            <a:ext uri="{FF2B5EF4-FFF2-40B4-BE49-F238E27FC236}">
              <a16:creationId xmlns:a16="http://schemas.microsoft.com/office/drawing/2014/main" id="{0AD5618C-DD00-4D63-82A0-32406B582236}"/>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96" name="n_3mainValue【公民館】&#10;有形固定資産減価償却率">
          <a:extLst>
            <a:ext uri="{FF2B5EF4-FFF2-40B4-BE49-F238E27FC236}">
              <a16:creationId xmlns:a16="http://schemas.microsoft.com/office/drawing/2014/main" id="{FA017B9B-428F-4B2C-851E-32A5511E092A}"/>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140261</xdr:rowOff>
    </xdr:from>
    <xdr:ext cx="405111" cy="259045"/>
    <xdr:sp macro="" textlink="">
      <xdr:nvSpPr>
        <xdr:cNvPr id="797" name="n_4mainValue【公民館】&#10;有形固定資産減価償却率">
          <a:extLst>
            <a:ext uri="{FF2B5EF4-FFF2-40B4-BE49-F238E27FC236}">
              <a16:creationId xmlns:a16="http://schemas.microsoft.com/office/drawing/2014/main" id="{FFEEA76E-AD7F-4645-9088-8EE10ED45ADB}"/>
            </a:ext>
          </a:extLst>
        </xdr:cNvPr>
        <xdr:cNvSpPr txBox="1"/>
      </xdr:nvSpPr>
      <xdr:spPr>
        <a:xfrm>
          <a:off x="12611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2BF31422-53EC-47B4-A7B9-8894B7A539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F7DC637B-B3E1-4743-BDFB-C7FC875668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78188F2D-D801-4F6B-BF29-5553C0D674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405DF50A-CFF5-4796-98E5-20DD3E1045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25DF3508-7441-463D-B453-04483F358E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ECDB5E9A-3227-4362-B568-6BDC795E8E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978CA07C-495B-4EB4-8DA9-FDB5B29D4B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EFCC789F-360D-463D-93B7-614CB7E109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AC4EF3C8-5283-422B-A9A6-A06F69732D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63F935F8-D4C3-4675-9F2A-4464203386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C7D25AE6-DD68-40C3-AC11-4388CF266BB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2895A07D-EA60-453C-AD23-ABDA69C4BE9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FA0FFD90-F818-4152-80A8-7C2632FE502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EBE84853-86C6-4B99-8A6D-2A53E6EA9DE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535B1E01-A85C-4E6A-BC2E-87EA2424E4D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1357CF25-BB27-46F2-A2ED-9C0C042ED88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4CCB83A7-3A66-4DA0-9525-17E985C3DB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39939638-5E3B-43F1-B30B-49EA6BA11C1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1A9B5B26-6C72-4419-9C78-89D79A5E385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E862A7C2-3FFA-406D-9018-8CF640027B9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6172304E-CE0E-4CC8-8AAC-8F862BC83D3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2A05F97-5AEF-478D-B793-D8ABEE6D1CE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DF9E7A75-7D03-4591-A54F-130B033881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B371877E-33B0-4A66-AD27-F9171F8414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8B2135D5-228C-4BAF-8EDF-D114769AC2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92F5802E-6A9C-4B45-9896-A30481CF730E}"/>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F3EAD987-9834-49AC-98FE-0A4DC459D3A3}"/>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1E79E680-5656-482D-B21F-4A9783B9DDB4}"/>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A028A333-FBB8-4EC2-B0A7-EDF3A161B36F}"/>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8917A964-45D4-4A14-8788-07C794114383}"/>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F73B867F-F97B-443E-81E9-0CB9BA97A60B}"/>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EDF34DCF-B492-423D-A8E7-9B71593872A5}"/>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58DD29AA-74B1-431E-A9D8-BA64589916EE}"/>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948E8511-046E-42D1-A441-31C49ACEB80E}"/>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8FF7FC2B-4B22-47B2-BD32-8EAAEED15E4D}"/>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C6C9155D-0FA5-475F-A071-8852E1825AD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7538DB3-5DA2-405F-B8D5-9EE73B0350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EE21F36-13AE-4CC5-84CD-42BE4C1A85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787FC1B-CEB2-4F12-933F-7CE6714658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E0744CE-DCD2-409B-A1D0-9F39416A3E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CDA7D68-FB3A-436A-A481-931130D0D8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77651</xdr:rowOff>
    </xdr:from>
    <xdr:to>
      <xdr:col>116</xdr:col>
      <xdr:colOff>114300</xdr:colOff>
      <xdr:row>101</xdr:row>
      <xdr:rowOff>7801</xdr:rowOff>
    </xdr:to>
    <xdr:sp macro="" textlink="">
      <xdr:nvSpPr>
        <xdr:cNvPr id="839" name="楕円 838">
          <a:extLst>
            <a:ext uri="{FF2B5EF4-FFF2-40B4-BE49-F238E27FC236}">
              <a16:creationId xmlns:a16="http://schemas.microsoft.com/office/drawing/2014/main" id="{C6C02885-8EFE-434B-8402-75442EC9A103}"/>
            </a:ext>
          </a:extLst>
        </xdr:cNvPr>
        <xdr:cNvSpPr/>
      </xdr:nvSpPr>
      <xdr:spPr>
        <a:xfrm>
          <a:off x="221107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30678</xdr:rowOff>
    </xdr:from>
    <xdr:ext cx="469744" cy="259045"/>
    <xdr:sp macro="" textlink="">
      <xdr:nvSpPr>
        <xdr:cNvPr id="840" name="【公民館】&#10;一人当たり面積該当値テキスト">
          <a:extLst>
            <a:ext uri="{FF2B5EF4-FFF2-40B4-BE49-F238E27FC236}">
              <a16:creationId xmlns:a16="http://schemas.microsoft.com/office/drawing/2014/main" id="{9C4E5EAC-ECCE-46DA-84D2-2EF3336A1897}"/>
            </a:ext>
          </a:extLst>
        </xdr:cNvPr>
        <xdr:cNvSpPr txBox="1"/>
      </xdr:nvSpPr>
      <xdr:spPr>
        <a:xfrm>
          <a:off x="22199600" y="171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84182</xdr:rowOff>
    </xdr:from>
    <xdr:to>
      <xdr:col>112</xdr:col>
      <xdr:colOff>38100</xdr:colOff>
      <xdr:row>101</xdr:row>
      <xdr:rowOff>14332</xdr:rowOff>
    </xdr:to>
    <xdr:sp macro="" textlink="">
      <xdr:nvSpPr>
        <xdr:cNvPr id="841" name="楕円 840">
          <a:extLst>
            <a:ext uri="{FF2B5EF4-FFF2-40B4-BE49-F238E27FC236}">
              <a16:creationId xmlns:a16="http://schemas.microsoft.com/office/drawing/2014/main" id="{0971FFA0-0CD0-4F92-9BC5-6795F200384C}"/>
            </a:ext>
          </a:extLst>
        </xdr:cNvPr>
        <xdr:cNvSpPr/>
      </xdr:nvSpPr>
      <xdr:spPr>
        <a:xfrm>
          <a:off x="21272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128451</xdr:rowOff>
    </xdr:from>
    <xdr:to>
      <xdr:col>116</xdr:col>
      <xdr:colOff>63500</xdr:colOff>
      <xdr:row>100</xdr:row>
      <xdr:rowOff>134982</xdr:rowOff>
    </xdr:to>
    <xdr:cxnSp macro="">
      <xdr:nvCxnSpPr>
        <xdr:cNvPr id="842" name="直線コネクタ 841">
          <a:extLst>
            <a:ext uri="{FF2B5EF4-FFF2-40B4-BE49-F238E27FC236}">
              <a16:creationId xmlns:a16="http://schemas.microsoft.com/office/drawing/2014/main" id="{38733EBF-A11C-4887-8F77-3D40BA7231C0}"/>
            </a:ext>
          </a:extLst>
        </xdr:cNvPr>
        <xdr:cNvCxnSpPr/>
      </xdr:nvCxnSpPr>
      <xdr:spPr>
        <a:xfrm flipV="1">
          <a:off x="21323300" y="172734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93980</xdr:rowOff>
    </xdr:from>
    <xdr:to>
      <xdr:col>107</xdr:col>
      <xdr:colOff>101600</xdr:colOff>
      <xdr:row>101</xdr:row>
      <xdr:rowOff>24130</xdr:rowOff>
    </xdr:to>
    <xdr:sp macro="" textlink="">
      <xdr:nvSpPr>
        <xdr:cNvPr id="843" name="楕円 842">
          <a:extLst>
            <a:ext uri="{FF2B5EF4-FFF2-40B4-BE49-F238E27FC236}">
              <a16:creationId xmlns:a16="http://schemas.microsoft.com/office/drawing/2014/main" id="{1A10BE49-DD55-4D2E-B7F9-398BAF451B31}"/>
            </a:ext>
          </a:extLst>
        </xdr:cNvPr>
        <xdr:cNvSpPr/>
      </xdr:nvSpPr>
      <xdr:spPr>
        <a:xfrm>
          <a:off x="20383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134982</xdr:rowOff>
    </xdr:from>
    <xdr:to>
      <xdr:col>111</xdr:col>
      <xdr:colOff>177800</xdr:colOff>
      <xdr:row>100</xdr:row>
      <xdr:rowOff>144780</xdr:rowOff>
    </xdr:to>
    <xdr:cxnSp macro="">
      <xdr:nvCxnSpPr>
        <xdr:cNvPr id="844" name="直線コネクタ 843">
          <a:extLst>
            <a:ext uri="{FF2B5EF4-FFF2-40B4-BE49-F238E27FC236}">
              <a16:creationId xmlns:a16="http://schemas.microsoft.com/office/drawing/2014/main" id="{CAC51970-7852-40A2-AF9A-3EE582312F22}"/>
            </a:ext>
          </a:extLst>
        </xdr:cNvPr>
        <xdr:cNvCxnSpPr/>
      </xdr:nvCxnSpPr>
      <xdr:spPr>
        <a:xfrm flipV="1">
          <a:off x="20434300" y="172799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89081</xdr:rowOff>
    </xdr:from>
    <xdr:to>
      <xdr:col>102</xdr:col>
      <xdr:colOff>165100</xdr:colOff>
      <xdr:row>102</xdr:row>
      <xdr:rowOff>19231</xdr:rowOff>
    </xdr:to>
    <xdr:sp macro="" textlink="">
      <xdr:nvSpPr>
        <xdr:cNvPr id="845" name="楕円 844">
          <a:extLst>
            <a:ext uri="{FF2B5EF4-FFF2-40B4-BE49-F238E27FC236}">
              <a16:creationId xmlns:a16="http://schemas.microsoft.com/office/drawing/2014/main" id="{E03BDA1C-73CF-4305-B384-3F81D6E2AB2B}"/>
            </a:ext>
          </a:extLst>
        </xdr:cNvPr>
        <xdr:cNvSpPr/>
      </xdr:nvSpPr>
      <xdr:spPr>
        <a:xfrm>
          <a:off x="19494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144780</xdr:rowOff>
    </xdr:from>
    <xdr:to>
      <xdr:col>107</xdr:col>
      <xdr:colOff>50800</xdr:colOff>
      <xdr:row>101</xdr:row>
      <xdr:rowOff>139881</xdr:rowOff>
    </xdr:to>
    <xdr:cxnSp macro="">
      <xdr:nvCxnSpPr>
        <xdr:cNvPr id="846" name="直線コネクタ 845">
          <a:extLst>
            <a:ext uri="{FF2B5EF4-FFF2-40B4-BE49-F238E27FC236}">
              <a16:creationId xmlns:a16="http://schemas.microsoft.com/office/drawing/2014/main" id="{8E2BC3EE-3C4E-42C6-A468-7ABFD63BFD3E}"/>
            </a:ext>
          </a:extLst>
        </xdr:cNvPr>
        <xdr:cNvCxnSpPr/>
      </xdr:nvCxnSpPr>
      <xdr:spPr>
        <a:xfrm flipV="1">
          <a:off x="19545300" y="1728978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95613</xdr:rowOff>
    </xdr:from>
    <xdr:to>
      <xdr:col>98</xdr:col>
      <xdr:colOff>38100</xdr:colOff>
      <xdr:row>102</xdr:row>
      <xdr:rowOff>25763</xdr:rowOff>
    </xdr:to>
    <xdr:sp macro="" textlink="">
      <xdr:nvSpPr>
        <xdr:cNvPr id="847" name="楕円 846">
          <a:extLst>
            <a:ext uri="{FF2B5EF4-FFF2-40B4-BE49-F238E27FC236}">
              <a16:creationId xmlns:a16="http://schemas.microsoft.com/office/drawing/2014/main" id="{C97868E9-46AE-4C79-B329-7E18FCA91A46}"/>
            </a:ext>
          </a:extLst>
        </xdr:cNvPr>
        <xdr:cNvSpPr/>
      </xdr:nvSpPr>
      <xdr:spPr>
        <a:xfrm>
          <a:off x="18605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139881</xdr:rowOff>
    </xdr:from>
    <xdr:to>
      <xdr:col>102</xdr:col>
      <xdr:colOff>114300</xdr:colOff>
      <xdr:row>101</xdr:row>
      <xdr:rowOff>146413</xdr:rowOff>
    </xdr:to>
    <xdr:cxnSp macro="">
      <xdr:nvCxnSpPr>
        <xdr:cNvPr id="848" name="直線コネクタ 847">
          <a:extLst>
            <a:ext uri="{FF2B5EF4-FFF2-40B4-BE49-F238E27FC236}">
              <a16:creationId xmlns:a16="http://schemas.microsoft.com/office/drawing/2014/main" id="{E90D5B9E-8C58-4F3D-A540-05C2EAD561BF}"/>
            </a:ext>
          </a:extLst>
        </xdr:cNvPr>
        <xdr:cNvCxnSpPr/>
      </xdr:nvCxnSpPr>
      <xdr:spPr>
        <a:xfrm flipV="1">
          <a:off x="18656300" y="174563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FDBDE1DF-1280-4812-8B81-77FEDAD136CB}"/>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59C81BBB-7604-4435-A412-6C392A22C787}"/>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480136DF-BFCB-4983-BB74-2A6148A0C0FB}"/>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D5F1E319-B86B-4657-9678-952920D23D36}"/>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30859</xdr:rowOff>
    </xdr:from>
    <xdr:ext cx="469744" cy="259045"/>
    <xdr:sp macro="" textlink="">
      <xdr:nvSpPr>
        <xdr:cNvPr id="853" name="n_1mainValue【公民館】&#10;一人当たり面積">
          <a:extLst>
            <a:ext uri="{FF2B5EF4-FFF2-40B4-BE49-F238E27FC236}">
              <a16:creationId xmlns:a16="http://schemas.microsoft.com/office/drawing/2014/main" id="{7881B0D0-5245-41F9-9D80-7BC57A217AC1}"/>
            </a:ext>
          </a:extLst>
        </xdr:cNvPr>
        <xdr:cNvSpPr txBox="1"/>
      </xdr:nvSpPr>
      <xdr:spPr>
        <a:xfrm>
          <a:off x="21075727" y="170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40657</xdr:rowOff>
    </xdr:from>
    <xdr:ext cx="469744" cy="259045"/>
    <xdr:sp macro="" textlink="">
      <xdr:nvSpPr>
        <xdr:cNvPr id="854" name="n_2mainValue【公民館】&#10;一人当たり面積">
          <a:extLst>
            <a:ext uri="{FF2B5EF4-FFF2-40B4-BE49-F238E27FC236}">
              <a16:creationId xmlns:a16="http://schemas.microsoft.com/office/drawing/2014/main" id="{2D23B5C8-C50E-4881-894E-03800D99E189}"/>
            </a:ext>
          </a:extLst>
        </xdr:cNvPr>
        <xdr:cNvSpPr txBox="1"/>
      </xdr:nvSpPr>
      <xdr:spPr>
        <a:xfrm>
          <a:off x="20199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35758</xdr:rowOff>
    </xdr:from>
    <xdr:ext cx="469744" cy="259045"/>
    <xdr:sp macro="" textlink="">
      <xdr:nvSpPr>
        <xdr:cNvPr id="855" name="n_3mainValue【公民館】&#10;一人当たり面積">
          <a:extLst>
            <a:ext uri="{FF2B5EF4-FFF2-40B4-BE49-F238E27FC236}">
              <a16:creationId xmlns:a16="http://schemas.microsoft.com/office/drawing/2014/main" id="{60097FCF-935D-4928-9072-60029B0F72CE}"/>
            </a:ext>
          </a:extLst>
        </xdr:cNvPr>
        <xdr:cNvSpPr txBox="1"/>
      </xdr:nvSpPr>
      <xdr:spPr>
        <a:xfrm>
          <a:off x="193104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42290</xdr:rowOff>
    </xdr:from>
    <xdr:ext cx="469744" cy="259045"/>
    <xdr:sp macro="" textlink="">
      <xdr:nvSpPr>
        <xdr:cNvPr id="856" name="n_4mainValue【公民館】&#10;一人当たり面積">
          <a:extLst>
            <a:ext uri="{FF2B5EF4-FFF2-40B4-BE49-F238E27FC236}">
              <a16:creationId xmlns:a16="http://schemas.microsoft.com/office/drawing/2014/main" id="{E72B447E-CE0E-4351-B1DB-3810CEF7CF62}"/>
            </a:ext>
          </a:extLst>
        </xdr:cNvPr>
        <xdr:cNvSpPr txBox="1"/>
      </xdr:nvSpPr>
      <xdr:spPr>
        <a:xfrm>
          <a:off x="18421427" y="1718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356B9174-AE10-42CA-861C-CDE917231BC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197EE2D0-12A3-480D-9285-807DE72169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5589C36B-2F0B-4DC1-A417-55A00E4C0F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当町における公共施設やインフラは昭和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年代を中心に整備されている傾向にあり、その多くで老朽化が進んでいる。</a:t>
          </a:r>
          <a:endParaRPr lang="ja-JP" altLang="ja-JP" sz="1400">
            <a:effectLst/>
          </a:endParaRPr>
        </a:p>
        <a:p>
          <a:r>
            <a:rPr kumimoji="1" lang="ja-JP" altLang="ja-JP" sz="1100">
              <a:solidFill>
                <a:schemeClr val="dk1"/>
              </a:solidFill>
              <a:effectLst/>
              <a:latin typeface="+mn-lt"/>
              <a:ea typeface="+mn-ea"/>
              <a:cs typeface="+mn-cs"/>
            </a:rPr>
            <a:t>有形固定資産減価償却率における類似団体との比較では、橋梁、児童館が平均を大きく上回っている一方で、公営住宅、学校、公民館については平均を下回っている。</a:t>
          </a:r>
          <a:endParaRPr lang="ja-JP" altLang="ja-JP" sz="1400">
            <a:effectLst/>
          </a:endParaRPr>
        </a:p>
        <a:p>
          <a:r>
            <a:rPr kumimoji="1" lang="ja-JP" altLang="ja-JP" sz="1100">
              <a:solidFill>
                <a:schemeClr val="dk1"/>
              </a:solidFill>
              <a:effectLst/>
              <a:latin typeface="+mn-lt"/>
              <a:ea typeface="+mn-ea"/>
              <a:cs typeface="+mn-cs"/>
            </a:rPr>
            <a:t>道路については、令和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白帆台</a:t>
          </a:r>
          <a:r>
            <a:rPr kumimoji="1" lang="ja-JP" altLang="ja-JP" sz="1100">
              <a:solidFill>
                <a:schemeClr val="dk1"/>
              </a:solidFill>
              <a:effectLst/>
              <a:latin typeface="+mn-lt"/>
              <a:ea typeface="+mn-ea"/>
              <a:cs typeface="+mn-cs"/>
            </a:rPr>
            <a:t>インターチェンジを整備しており、固定資産額が増加傾向にあるほか、公民館については、大規模改修や建替えを積極的に行っていることから減価償却率の推移は比較的緩やかである。</a:t>
          </a:r>
          <a:endParaRPr lang="ja-JP" altLang="ja-JP" sz="1400">
            <a:effectLst/>
          </a:endParaRPr>
        </a:p>
        <a:p>
          <a:r>
            <a:rPr kumimoji="1" lang="ja-JP" altLang="en-US" sz="1100">
              <a:solidFill>
                <a:schemeClr val="dk1"/>
              </a:solidFill>
              <a:effectLst/>
              <a:latin typeface="+mn-lt"/>
              <a:ea typeface="+mn-ea"/>
              <a:cs typeface="+mn-cs"/>
            </a:rPr>
            <a:t>公営住宅については、令和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年度に白帆台町営住宅を建設したことで減価償却率が大きく減少している。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なお、当町は町会</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単位ごとに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つの公民館を整備しており、一人あたり面積が類似団体を大きく上回っていることが特徴である。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C174AD-8285-44D1-A7CF-86A7D1F639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8A28FE-3B0F-4CFD-A665-B483A7D3ED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688863-8C89-4AF0-9BB7-3C4F4F55A5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13233D-8226-4DE9-B829-BA0EAECBA8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EC6769-0791-4109-B286-0CD5FA8235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95A338-D4C2-4DC2-8070-A90D4A8E1D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9CA4B7-B661-4AB2-A374-52ACF705EB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7AF69B-CD68-44DD-A18F-621DB4DDCA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9A5F19-11C2-442A-9F09-C071186B8C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4508EF-7C9D-4D41-AFA2-47F915FB71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26,441
26,119
20.33
13,612,325
13,501,516
75,661
5,874,532
13,039,688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731AE2-5EF7-474A-9C48-92E8BA3C84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438D4D-A634-4E63-8154-6CEC738DDF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FD7F06-70AB-4733-AB1E-B69C68BF07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31AE59-F18A-4771-A7A8-1DF845A25B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108512-2887-49D2-8D94-FAA3CA9177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3A6B907-A8D6-4B5B-B8B8-EA0E54DB140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1BE939-C477-4D54-9A97-89923D72C2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04CC93-8661-4C0E-9BB7-130C42423D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A7C908-2DF7-44B0-B0E6-C923247F7F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EC8829-F8E7-4CF5-B4D8-5AE81AFCA1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30B66A-1BA7-4E8D-BCA3-8115EDBC00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E94BF5-62C5-4EA5-84C2-208C472914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20BD21-A6E6-4E62-AC01-9274A84D64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3ECB92-6336-4350-9194-FFE503BA11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1F4EF0-9712-4324-9111-A769848262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ABD7F4-BE0B-4DF3-A8F8-C6DFD0132D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A2ADD1-7A30-455C-8343-5C59705285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03DE72-FF47-492A-93AB-E19F6BB018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050967-1C48-42D7-8786-C363DD3475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6E6B2BE-46B6-4191-897A-B36D2E07B43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D53A81-868E-495D-BBFC-F601F3C930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FF6FDE-FE5C-42E8-9181-86CA822E61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BB2CA9-081C-4B78-8BBD-5CCE354393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BBF2468-399F-40AF-802D-A13DBA85BF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5C4386-4B30-4B9F-95D6-8CB8AEBDF4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A5F431-EA4A-40CC-BF38-6A0AA696B39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CB0712-B92E-49C1-AC90-5B32BE1101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948D01-8989-4ABA-8C74-495202AB03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7963F1-C1C9-459E-B03A-EF1884402DF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FFBA6D-FD61-4787-ACDA-80D3A8A485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EE999E-BB03-42F0-9415-279F9B3FE4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3FC3F3-E441-4E91-863F-57D1519FB8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3971423-BCCD-419B-BE87-AFA15892B76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275E615-9D7E-4D40-ABF0-F637C4BEDD2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BE6FE7-1A68-4ACA-9795-C3C33A4E9D4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0D0A6CD-F0A6-4909-8F37-EC82DFF2A04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22D290-7EC7-4A7B-9BD1-3DCCAB71A3B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05FA1C0-4512-4AF0-929F-6F6BCCEE0E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D0E4C50-D4DD-45DA-9BC3-1B721E8A181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4D3A9D3-C8F2-4B06-A80E-926E7780DBA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10CA8AE-9872-410B-A95C-11647FC0D03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DE41A22-E885-45AE-974B-5D633E25DE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943E06C-DC13-434C-8884-8AEE5446261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3FFABC-2952-49B2-B786-768F152F7F3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CAAD336-46D5-4D94-9C80-813D377710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DD04D35-F3FA-43B4-8365-FEB287CED57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86220564-ABFE-450E-A226-2C7C1CAA56D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E19BA0C5-7FE8-410D-B2C1-3C8870FEE262}"/>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D92517A2-AB2C-4EB5-B911-E52686005DEA}"/>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6BF12954-6DF6-4F80-9488-901EC2CB7CB8}"/>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CA97567F-F357-4A0E-9136-828373ECCEE9}"/>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B1D03CF4-B848-4E2B-ACC9-BDA441DD0CE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14A6643C-1EA3-47D7-9985-8BC5D752D74B}"/>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86134737-1D58-4FAC-BF51-0F2DF6455D0F}"/>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CAB7E42D-D898-484E-A86D-8C6019441F0D}"/>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B22F895F-A139-4B18-AD1C-7EE557DD1CEA}"/>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709664FA-39AB-416C-B255-0826663CCFDE}"/>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F7EA2C-0825-47A5-9D4F-18F9170A89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8B22E5-CE44-481F-BDD2-CCF338BBFE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6A20E3-133D-47E6-A1FA-0C5D329155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2AE18FC-EFD2-4D15-BEB6-7AE6D31D6A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336436-3B4F-43E3-96BB-59982AB54D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56424</xdr:rowOff>
    </xdr:from>
    <xdr:to>
      <xdr:col>24</xdr:col>
      <xdr:colOff>114300</xdr:colOff>
      <xdr:row>40</xdr:row>
      <xdr:rowOff>158024</xdr:rowOff>
    </xdr:to>
    <xdr:sp macro="" textlink="">
      <xdr:nvSpPr>
        <xdr:cNvPr id="74" name="楕円 73">
          <a:extLst>
            <a:ext uri="{FF2B5EF4-FFF2-40B4-BE49-F238E27FC236}">
              <a16:creationId xmlns:a16="http://schemas.microsoft.com/office/drawing/2014/main" id="{064E9359-C9CF-4E6F-AFE9-61ABBC2B86FD}"/>
            </a:ext>
          </a:extLst>
        </xdr:cNvPr>
        <xdr:cNvSpPr/>
      </xdr:nvSpPr>
      <xdr:spPr>
        <a:xfrm>
          <a:off x="4584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34851</xdr:rowOff>
    </xdr:from>
    <xdr:ext cx="405111" cy="259045"/>
    <xdr:sp macro="" textlink="">
      <xdr:nvSpPr>
        <xdr:cNvPr id="75" name="【図書館】&#10;有形固定資産減価償却率該当値テキスト">
          <a:extLst>
            <a:ext uri="{FF2B5EF4-FFF2-40B4-BE49-F238E27FC236}">
              <a16:creationId xmlns:a16="http://schemas.microsoft.com/office/drawing/2014/main" id="{063A7741-EF79-4395-B3C2-ED42B766BE93}"/>
            </a:ext>
          </a:extLst>
        </xdr:cNvPr>
        <xdr:cNvSpPr txBox="1"/>
      </xdr:nvSpPr>
      <xdr:spPr>
        <a:xfrm>
          <a:off x="46736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23767</xdr:rowOff>
    </xdr:from>
    <xdr:to>
      <xdr:col>20</xdr:col>
      <xdr:colOff>38100</xdr:colOff>
      <xdr:row>40</xdr:row>
      <xdr:rowOff>125367</xdr:rowOff>
    </xdr:to>
    <xdr:sp macro="" textlink="">
      <xdr:nvSpPr>
        <xdr:cNvPr id="76" name="楕円 75">
          <a:extLst>
            <a:ext uri="{FF2B5EF4-FFF2-40B4-BE49-F238E27FC236}">
              <a16:creationId xmlns:a16="http://schemas.microsoft.com/office/drawing/2014/main" id="{ECB53C06-C034-4D6C-968E-7E4E2500E9E1}"/>
            </a:ext>
          </a:extLst>
        </xdr:cNvPr>
        <xdr:cNvSpPr/>
      </xdr:nvSpPr>
      <xdr:spPr>
        <a:xfrm>
          <a:off x="3746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40</xdr:row>
      <xdr:rowOff>107224</xdr:rowOff>
    </xdr:to>
    <xdr:cxnSp macro="">
      <xdr:nvCxnSpPr>
        <xdr:cNvPr id="77" name="直線コネクタ 76">
          <a:extLst>
            <a:ext uri="{FF2B5EF4-FFF2-40B4-BE49-F238E27FC236}">
              <a16:creationId xmlns:a16="http://schemas.microsoft.com/office/drawing/2014/main" id="{32AF5DB1-9AD1-460E-B647-55C8B309530C}"/>
            </a:ext>
          </a:extLst>
        </xdr:cNvPr>
        <xdr:cNvCxnSpPr/>
      </xdr:nvCxnSpPr>
      <xdr:spPr>
        <a:xfrm>
          <a:off x="3797300" y="69325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8" name="楕円 77">
          <a:extLst>
            <a:ext uri="{FF2B5EF4-FFF2-40B4-BE49-F238E27FC236}">
              <a16:creationId xmlns:a16="http://schemas.microsoft.com/office/drawing/2014/main" id="{B238A0D9-4D5D-438F-AEFD-F58E7DF49DBC}"/>
            </a:ext>
          </a:extLst>
        </xdr:cNvPr>
        <xdr:cNvSpPr/>
      </xdr:nvSpPr>
      <xdr:spPr>
        <a:xfrm>
          <a:off x="2857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74567</xdr:rowOff>
    </xdr:to>
    <xdr:cxnSp macro="">
      <xdr:nvCxnSpPr>
        <xdr:cNvPr id="79" name="直線コネクタ 78">
          <a:extLst>
            <a:ext uri="{FF2B5EF4-FFF2-40B4-BE49-F238E27FC236}">
              <a16:creationId xmlns:a16="http://schemas.microsoft.com/office/drawing/2014/main" id="{706FCAD4-29C5-41FC-9587-056C0924850A}"/>
            </a:ext>
          </a:extLst>
        </xdr:cNvPr>
        <xdr:cNvCxnSpPr/>
      </xdr:nvCxnSpPr>
      <xdr:spPr>
        <a:xfrm>
          <a:off x="2908300" y="68999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129903</xdr:rowOff>
    </xdr:from>
    <xdr:to>
      <xdr:col>10</xdr:col>
      <xdr:colOff>165100</xdr:colOff>
      <xdr:row>40</xdr:row>
      <xdr:rowOff>60053</xdr:rowOff>
    </xdr:to>
    <xdr:sp macro="" textlink="">
      <xdr:nvSpPr>
        <xdr:cNvPr id="80" name="楕円 79">
          <a:extLst>
            <a:ext uri="{FF2B5EF4-FFF2-40B4-BE49-F238E27FC236}">
              <a16:creationId xmlns:a16="http://schemas.microsoft.com/office/drawing/2014/main" id="{3C05646F-B797-42C3-A364-A9B5266944B0}"/>
            </a:ext>
          </a:extLst>
        </xdr:cNvPr>
        <xdr:cNvSpPr/>
      </xdr:nvSpPr>
      <xdr:spPr>
        <a:xfrm>
          <a:off x="1968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9253</xdr:rowOff>
    </xdr:from>
    <xdr:to>
      <xdr:col>15</xdr:col>
      <xdr:colOff>50800</xdr:colOff>
      <xdr:row>40</xdr:row>
      <xdr:rowOff>41910</xdr:rowOff>
    </xdr:to>
    <xdr:cxnSp macro="">
      <xdr:nvCxnSpPr>
        <xdr:cNvPr id="81" name="直線コネクタ 80">
          <a:extLst>
            <a:ext uri="{FF2B5EF4-FFF2-40B4-BE49-F238E27FC236}">
              <a16:creationId xmlns:a16="http://schemas.microsoft.com/office/drawing/2014/main" id="{6E39A3F6-A948-4663-A8F0-C2AB14449A35}"/>
            </a:ext>
          </a:extLst>
        </xdr:cNvPr>
        <xdr:cNvCxnSpPr/>
      </xdr:nvCxnSpPr>
      <xdr:spPr>
        <a:xfrm>
          <a:off x="2019300" y="68672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97246</xdr:rowOff>
    </xdr:from>
    <xdr:to>
      <xdr:col>6</xdr:col>
      <xdr:colOff>38100</xdr:colOff>
      <xdr:row>40</xdr:row>
      <xdr:rowOff>27396</xdr:rowOff>
    </xdr:to>
    <xdr:sp macro="" textlink="">
      <xdr:nvSpPr>
        <xdr:cNvPr id="82" name="楕円 81">
          <a:extLst>
            <a:ext uri="{FF2B5EF4-FFF2-40B4-BE49-F238E27FC236}">
              <a16:creationId xmlns:a16="http://schemas.microsoft.com/office/drawing/2014/main" id="{F05F7EBA-6EAB-4260-8FEF-5EA7E3FB9CB0}"/>
            </a:ext>
          </a:extLst>
        </xdr:cNvPr>
        <xdr:cNvSpPr/>
      </xdr:nvSpPr>
      <xdr:spPr>
        <a:xfrm>
          <a:off x="1079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148046</xdr:rowOff>
    </xdr:from>
    <xdr:to>
      <xdr:col>10</xdr:col>
      <xdr:colOff>114300</xdr:colOff>
      <xdr:row>40</xdr:row>
      <xdr:rowOff>9253</xdr:rowOff>
    </xdr:to>
    <xdr:cxnSp macro="">
      <xdr:nvCxnSpPr>
        <xdr:cNvPr id="83" name="直線コネクタ 82">
          <a:extLst>
            <a:ext uri="{FF2B5EF4-FFF2-40B4-BE49-F238E27FC236}">
              <a16:creationId xmlns:a16="http://schemas.microsoft.com/office/drawing/2014/main" id="{52C69CB5-64C7-46D8-B56C-AFF23BD16F8E}"/>
            </a:ext>
          </a:extLst>
        </xdr:cNvPr>
        <xdr:cNvCxnSpPr/>
      </xdr:nvCxnSpPr>
      <xdr:spPr>
        <a:xfrm>
          <a:off x="1130300" y="68345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F47D0609-E5DC-4788-9756-2D25A999443D}"/>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EAEF6946-A4C4-4CF2-85D2-94458C2D1274}"/>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215E2DB1-AA69-4B66-B346-005E7B36FACE}"/>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E7345119-4A5C-437E-BCC8-6C4BD2AC58D7}"/>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116494</xdr:rowOff>
    </xdr:from>
    <xdr:ext cx="405111" cy="259045"/>
    <xdr:sp macro="" textlink="">
      <xdr:nvSpPr>
        <xdr:cNvPr id="88" name="n_1mainValue【図書館】&#10;有形固定資産減価償却率">
          <a:extLst>
            <a:ext uri="{FF2B5EF4-FFF2-40B4-BE49-F238E27FC236}">
              <a16:creationId xmlns:a16="http://schemas.microsoft.com/office/drawing/2014/main" id="{42698AAA-8317-4BBD-9A66-B12A2C83F052}"/>
            </a:ext>
          </a:extLst>
        </xdr:cNvPr>
        <xdr:cNvSpPr txBox="1"/>
      </xdr:nvSpPr>
      <xdr:spPr>
        <a:xfrm>
          <a:off x="3582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9" name="n_2mainValue【図書館】&#10;有形固定資産減価償却率">
          <a:extLst>
            <a:ext uri="{FF2B5EF4-FFF2-40B4-BE49-F238E27FC236}">
              <a16:creationId xmlns:a16="http://schemas.microsoft.com/office/drawing/2014/main" id="{631E3CDF-C101-40FD-A488-F63E2152C558}"/>
            </a:ext>
          </a:extLst>
        </xdr:cNvPr>
        <xdr:cNvSpPr txBox="1"/>
      </xdr:nvSpPr>
      <xdr:spPr>
        <a:xfrm>
          <a:off x="2705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51180</xdr:rowOff>
    </xdr:from>
    <xdr:ext cx="405111" cy="259045"/>
    <xdr:sp macro="" textlink="">
      <xdr:nvSpPr>
        <xdr:cNvPr id="90" name="n_3mainValue【図書館】&#10;有形固定資産減価償却率">
          <a:extLst>
            <a:ext uri="{FF2B5EF4-FFF2-40B4-BE49-F238E27FC236}">
              <a16:creationId xmlns:a16="http://schemas.microsoft.com/office/drawing/2014/main" id="{87F1A348-C083-404F-B96A-555DA828879A}"/>
            </a:ext>
          </a:extLst>
        </xdr:cNvPr>
        <xdr:cNvSpPr txBox="1"/>
      </xdr:nvSpPr>
      <xdr:spPr>
        <a:xfrm>
          <a:off x="1816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18523</xdr:rowOff>
    </xdr:from>
    <xdr:ext cx="405111" cy="259045"/>
    <xdr:sp macro="" textlink="">
      <xdr:nvSpPr>
        <xdr:cNvPr id="91" name="n_4mainValue【図書館】&#10;有形固定資産減価償却率">
          <a:extLst>
            <a:ext uri="{FF2B5EF4-FFF2-40B4-BE49-F238E27FC236}">
              <a16:creationId xmlns:a16="http://schemas.microsoft.com/office/drawing/2014/main" id="{90940F52-7577-4DB3-84B0-1F96FB5F4B03}"/>
            </a:ext>
          </a:extLst>
        </xdr:cNvPr>
        <xdr:cNvSpPr txBox="1"/>
      </xdr:nvSpPr>
      <xdr:spPr>
        <a:xfrm>
          <a:off x="927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EA8AF19-ED47-4489-8E41-B6B4612650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B017E04-5A50-495E-A055-222D593DC7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6EA3697-8377-45D2-98A1-0870D5F055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94EB6A6-C2E0-4E4B-9D06-84B1F23973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C7F052D-E547-4834-91D8-D8C99D7397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7BAFF3-2F11-4D58-81F7-22CFA2ACAD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E9B392A-FF72-4C77-80A0-DF1C620E96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D146453-EF6E-4A4D-9541-E5C37688AD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BA10593-3127-4A35-8C68-5A246E222B6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A5BBE74-E28D-42E6-BCBC-1677B514256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C831050-2836-40B8-9A2C-347E14DA95F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0F9C31D-BEFF-4844-8B96-0CFB99C5F7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2302A10-CA1E-4E45-B886-38DDD9CA3B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968FF6E-1FE8-4226-8709-6037C74833B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7F07F52-693A-45AB-8518-18312576E5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39FF522-0B3A-47F6-86BB-AA68677D0EA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96440EC-462E-4C52-A4F8-F1130CD82F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3C0A215-399C-402D-BC2F-9BBC13445A2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7D2134C-E024-4C72-B318-F4BD5B8B27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B5E416F-1CBD-4F52-A493-360D950940C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A8CD93F-2A30-4D3A-A7DD-C7068493C6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D83CF7E-15BC-4FD9-9C6A-EB50D47A5D9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2AED95E-0C8D-4CB2-9CF4-A3A16B9925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FDE8104B-2767-41C0-A926-5FC0AAE11954}"/>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53C1BBD3-A72D-43BC-A39D-E6A6B0B6D7B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9F1D91CF-3B0B-4BAE-88CF-342A2014776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813BF443-1CD5-43EF-95FB-A02CA1179A34}"/>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283A79B3-8672-45B8-9020-F775363DB9D3}"/>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CD9F5979-F6A6-4356-A80F-DB0313FEFEEE}"/>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B621B1B9-3267-4FCF-A422-71C88BDD00EF}"/>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3DCB86D5-B69F-4D06-8C76-2D23D5627927}"/>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2B69AB30-A28F-448C-B705-C96CFEB5619C}"/>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EFEF32C6-D08B-42B5-AEC4-B9497C534962}"/>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1A9A81ED-EC94-46E6-876C-D0086391F33F}"/>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22700E-D588-4FFB-B62E-AD883B6F05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CE2F956-2904-493A-B82D-07AE770DA1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354A290-756F-4E89-A4C9-2880D3BDA2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AA1CCB-F8AC-486C-82CC-FD8350C4F7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110D9AD-3EC9-4A9F-9DC2-CF702CACF7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A54832BF-FE25-4D86-8868-DB0452C3EAC2}"/>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93997</xdr:rowOff>
    </xdr:from>
    <xdr:ext cx="469744" cy="259045"/>
    <xdr:sp macro="" textlink="">
      <xdr:nvSpPr>
        <xdr:cNvPr id="132" name="【図書館】&#10;一人当たり面積該当値テキスト">
          <a:extLst>
            <a:ext uri="{FF2B5EF4-FFF2-40B4-BE49-F238E27FC236}">
              <a16:creationId xmlns:a16="http://schemas.microsoft.com/office/drawing/2014/main" id="{A2848FCF-236B-4C57-ABAB-8CCAEFE65985}"/>
            </a:ext>
          </a:extLst>
        </xdr:cNvPr>
        <xdr:cNvSpPr txBox="1"/>
      </xdr:nvSpPr>
      <xdr:spPr>
        <a:xfrm>
          <a:off x="105156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a:extLst>
            <a:ext uri="{FF2B5EF4-FFF2-40B4-BE49-F238E27FC236}">
              <a16:creationId xmlns:a16="http://schemas.microsoft.com/office/drawing/2014/main" id="{A03787C0-B2D1-4A70-81B7-BE25B501E022}"/>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4" name="直線コネクタ 133">
          <a:extLst>
            <a:ext uri="{FF2B5EF4-FFF2-40B4-BE49-F238E27FC236}">
              <a16:creationId xmlns:a16="http://schemas.microsoft.com/office/drawing/2014/main" id="{446A2F83-D6C5-4B4F-8A1D-0E6473131F7E}"/>
            </a:ext>
          </a:extLst>
        </xdr:cNvPr>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5" name="楕円 134">
          <a:extLst>
            <a:ext uri="{FF2B5EF4-FFF2-40B4-BE49-F238E27FC236}">
              <a16:creationId xmlns:a16="http://schemas.microsoft.com/office/drawing/2014/main" id="{D6921848-2427-4834-8911-8011509264B0}"/>
            </a:ext>
          </a:extLst>
        </xdr:cNvPr>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125730</xdr:rowOff>
    </xdr:to>
    <xdr:cxnSp macro="">
      <xdr:nvCxnSpPr>
        <xdr:cNvPr id="136" name="直線コネクタ 135">
          <a:extLst>
            <a:ext uri="{FF2B5EF4-FFF2-40B4-BE49-F238E27FC236}">
              <a16:creationId xmlns:a16="http://schemas.microsoft.com/office/drawing/2014/main" id="{C564D785-590A-41C3-8376-C9A1DB47E326}"/>
            </a:ext>
          </a:extLst>
        </xdr:cNvPr>
        <xdr:cNvCxnSpPr/>
      </xdr:nvCxnSpPr>
      <xdr:spPr>
        <a:xfrm flipV="1">
          <a:off x="8750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7" name="楕円 136">
          <a:extLst>
            <a:ext uri="{FF2B5EF4-FFF2-40B4-BE49-F238E27FC236}">
              <a16:creationId xmlns:a16="http://schemas.microsoft.com/office/drawing/2014/main" id="{6FA91CC8-CA6B-4E86-8305-7304B159A99C}"/>
            </a:ext>
          </a:extLst>
        </xdr:cNvPr>
        <xdr:cNvSpPr/>
      </xdr:nvSpPr>
      <xdr:spPr>
        <a:xfrm>
          <a:off x="781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125730</xdr:rowOff>
    </xdr:to>
    <xdr:cxnSp macro="">
      <xdr:nvCxnSpPr>
        <xdr:cNvPr id="138" name="直線コネクタ 137">
          <a:extLst>
            <a:ext uri="{FF2B5EF4-FFF2-40B4-BE49-F238E27FC236}">
              <a16:creationId xmlns:a16="http://schemas.microsoft.com/office/drawing/2014/main" id="{5E9BAD30-FCD0-4021-81C1-27C24EEB9E7D}"/>
            </a:ext>
          </a:extLst>
        </xdr:cNvPr>
        <xdr:cNvCxnSpPr/>
      </xdr:nvCxnSpPr>
      <xdr:spPr>
        <a:xfrm>
          <a:off x="7861300" y="698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9" name="楕円 138">
          <a:extLst>
            <a:ext uri="{FF2B5EF4-FFF2-40B4-BE49-F238E27FC236}">
              <a16:creationId xmlns:a16="http://schemas.microsoft.com/office/drawing/2014/main" id="{1A013C41-5A6B-45F5-827C-681E8CF92A19}"/>
            </a:ext>
          </a:extLst>
        </xdr:cNvPr>
        <xdr:cNvSpPr/>
      </xdr:nvSpPr>
      <xdr:spPr>
        <a:xfrm>
          <a:off x="692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125730</xdr:rowOff>
    </xdr:from>
    <xdr:to>
      <xdr:col>41</xdr:col>
      <xdr:colOff>50800</xdr:colOff>
      <xdr:row>40</xdr:row>
      <xdr:rowOff>125730</xdr:rowOff>
    </xdr:to>
    <xdr:cxnSp macro="">
      <xdr:nvCxnSpPr>
        <xdr:cNvPr id="140" name="直線コネクタ 139">
          <a:extLst>
            <a:ext uri="{FF2B5EF4-FFF2-40B4-BE49-F238E27FC236}">
              <a16:creationId xmlns:a16="http://schemas.microsoft.com/office/drawing/2014/main" id="{29B337B0-9696-4A6E-888F-7DB14FD0CBEF}"/>
            </a:ext>
          </a:extLst>
        </xdr:cNvPr>
        <xdr:cNvCxnSpPr/>
      </xdr:nvCxnSpPr>
      <xdr:spPr>
        <a:xfrm>
          <a:off x="6972300" y="698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4380D680-CF74-4A81-8013-4949DBAFA7C6}"/>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DF31F87A-05E7-4D2C-97F5-6B3D8F13439D}"/>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16FF097-4332-4BF2-85F3-2A31341AEADB}"/>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B06FFA37-A044-47EE-A791-9FD83BC900CD}"/>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45" name="n_1mainValue【図書館】&#10;一人当たり面積">
          <a:extLst>
            <a:ext uri="{FF2B5EF4-FFF2-40B4-BE49-F238E27FC236}">
              <a16:creationId xmlns:a16="http://schemas.microsoft.com/office/drawing/2014/main" id="{CE2B1A40-6BF2-43EA-9E56-E35A5CBA43BD}"/>
            </a:ext>
          </a:extLst>
        </xdr:cNvPr>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21607</xdr:rowOff>
    </xdr:from>
    <xdr:ext cx="469744" cy="259045"/>
    <xdr:sp macro="" textlink="">
      <xdr:nvSpPr>
        <xdr:cNvPr id="146" name="n_2mainValue【図書館】&#10;一人当たり面積">
          <a:extLst>
            <a:ext uri="{FF2B5EF4-FFF2-40B4-BE49-F238E27FC236}">
              <a16:creationId xmlns:a16="http://schemas.microsoft.com/office/drawing/2014/main" id="{90BEAE1C-0D97-410F-A8B2-285AF3F91908}"/>
            </a:ext>
          </a:extLst>
        </xdr:cNvPr>
        <xdr:cNvSpPr txBox="1"/>
      </xdr:nvSpPr>
      <xdr:spPr>
        <a:xfrm>
          <a:off x="8515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21607</xdr:rowOff>
    </xdr:from>
    <xdr:ext cx="469744" cy="259045"/>
    <xdr:sp macro="" textlink="">
      <xdr:nvSpPr>
        <xdr:cNvPr id="147" name="n_3mainValue【図書館】&#10;一人当たり面積">
          <a:extLst>
            <a:ext uri="{FF2B5EF4-FFF2-40B4-BE49-F238E27FC236}">
              <a16:creationId xmlns:a16="http://schemas.microsoft.com/office/drawing/2014/main" id="{C65D96C3-DBB1-4DC3-AB3F-F72D069EB455}"/>
            </a:ext>
          </a:extLst>
        </xdr:cNvPr>
        <xdr:cNvSpPr txBox="1"/>
      </xdr:nvSpPr>
      <xdr:spPr>
        <a:xfrm>
          <a:off x="7626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21607</xdr:rowOff>
    </xdr:from>
    <xdr:ext cx="469744" cy="259045"/>
    <xdr:sp macro="" textlink="">
      <xdr:nvSpPr>
        <xdr:cNvPr id="148" name="n_4mainValue【図書館】&#10;一人当たり面積">
          <a:extLst>
            <a:ext uri="{FF2B5EF4-FFF2-40B4-BE49-F238E27FC236}">
              <a16:creationId xmlns:a16="http://schemas.microsoft.com/office/drawing/2014/main" id="{467EEAB3-C03F-4908-9ED7-E74BCDAA8BEE}"/>
            </a:ext>
          </a:extLst>
        </xdr:cNvPr>
        <xdr:cNvSpPr txBox="1"/>
      </xdr:nvSpPr>
      <xdr:spPr>
        <a:xfrm>
          <a:off x="6737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A025F42-EB6F-4BEA-84B6-7B9E2E5202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94B162D-8D18-40E5-BD4C-8F9F02A935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4017304-38F9-42CC-83CE-ED6878C453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E7F12A0-CA7A-49D1-87FC-333359CF2F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C5A57E-11EA-466B-A5A3-FA7C30C81E7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17B1244-B0F3-4D84-B003-C7E56B0037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8C2204B-1E8A-49AF-8BB4-371715BFEF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96B47CE-048C-4CE8-979F-38AC518583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357DAB4-C2AA-4D32-8192-A6A7A9218F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2369C8C-0615-4367-874E-9494894572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4CE21A9-DE1E-45A7-A1A3-5A103885CA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D876FAA-FC5C-4B13-BC7F-9FAB3435DA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3013037-6284-4E67-AC21-5B630538E18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CA3253-723E-42EA-8FAD-720E451907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2406918-D837-40C9-A033-102BA9F7A50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9AAA422-67DE-4C51-8E1F-962AE7626F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DE1805C-7301-46C1-BE7E-28EF1F4E43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95E1C80-AFB4-4120-8DDE-0B100C0E25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4279034-F88D-4537-988A-AD406A6C6E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64ADC91-43BA-4582-BDA8-5677DEB1512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B9EAC38-6812-4E6B-93DE-A816DFA3448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82C709A-1427-47D2-831E-17882BE4214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F7BDC96-43E3-4857-995B-E9BC0F7865B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52ADC3B-6311-450D-838D-0DFE67AA64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B0A2DF4-EF34-4131-B6EA-39E4DF4C92B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0617F45-0D34-4FA2-A87F-97EADDBB6D72}"/>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A8A28A0F-F3D0-4E13-B069-E6E8E4B64C6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F8A74DB-2359-4D8B-BA2B-CFE7A820F9D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80B57143-80C5-40BC-9B6C-DC6724D7D75E}"/>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6BF8EB3A-5A8D-4954-AB7F-D6A8E293AD22}"/>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A46E6BE1-AB52-4EFE-A435-924C7CA7C43E}"/>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F4F5DEB2-FEF9-41BA-9F30-823C7F562361}"/>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66D2117E-D8E7-403B-AA70-837B7E818923}"/>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C2967311-5C47-4F95-BEA6-A522CB688621}"/>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21547961-45A2-405D-9532-77F33140F20E}"/>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9031070A-1B55-4B4E-9ECD-07CCE49869F5}"/>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AD519E-761C-426C-8480-C0C0FFCB44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4E5D4FB-360E-4FF5-9516-8D520654EE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AB08621-9D72-42C7-85AF-9A6A95E06E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5019B72-6744-4B20-8C9B-7C05311EAD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A4733CA-FF9D-4E95-95F2-A435046891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90" name="楕円 189">
          <a:extLst>
            <a:ext uri="{FF2B5EF4-FFF2-40B4-BE49-F238E27FC236}">
              <a16:creationId xmlns:a16="http://schemas.microsoft.com/office/drawing/2014/main" id="{579A0416-0D76-4D2D-98A4-C2A1250D76C5}"/>
            </a:ext>
          </a:extLst>
        </xdr:cNvPr>
        <xdr:cNvSpPr/>
      </xdr:nvSpPr>
      <xdr:spPr>
        <a:xfrm>
          <a:off x="4584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37FA0D0-20DC-493B-B532-F549B90C4D66}"/>
            </a:ext>
          </a:extLst>
        </xdr:cNvPr>
        <xdr:cNvSpPr txBox="1"/>
      </xdr:nvSpPr>
      <xdr:spPr>
        <a:xfrm>
          <a:off x="46736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2" name="楕円 191">
          <a:extLst>
            <a:ext uri="{FF2B5EF4-FFF2-40B4-BE49-F238E27FC236}">
              <a16:creationId xmlns:a16="http://schemas.microsoft.com/office/drawing/2014/main" id="{471C9BF4-D920-49B2-974D-1C41A8FB4914}"/>
            </a:ext>
          </a:extLst>
        </xdr:cNvPr>
        <xdr:cNvSpPr/>
      </xdr:nvSpPr>
      <xdr:spPr>
        <a:xfrm>
          <a:off x="3746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155122</xdr:rowOff>
    </xdr:to>
    <xdr:cxnSp macro="">
      <xdr:nvCxnSpPr>
        <xdr:cNvPr id="193" name="直線コネクタ 192">
          <a:extLst>
            <a:ext uri="{FF2B5EF4-FFF2-40B4-BE49-F238E27FC236}">
              <a16:creationId xmlns:a16="http://schemas.microsoft.com/office/drawing/2014/main" id="{3839CB2D-37E5-4F7B-8168-B5AA1676E4D9}"/>
            </a:ext>
          </a:extLst>
        </xdr:cNvPr>
        <xdr:cNvCxnSpPr/>
      </xdr:nvCxnSpPr>
      <xdr:spPr>
        <a:xfrm>
          <a:off x="3797300" y="1039640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4" name="楕円 193">
          <a:extLst>
            <a:ext uri="{FF2B5EF4-FFF2-40B4-BE49-F238E27FC236}">
              <a16:creationId xmlns:a16="http://schemas.microsoft.com/office/drawing/2014/main" id="{1E1CC36C-EC9A-4057-9F88-9235AA8E25F9}"/>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109401</xdr:rowOff>
    </xdr:to>
    <xdr:cxnSp macro="">
      <xdr:nvCxnSpPr>
        <xdr:cNvPr id="195" name="直線コネクタ 194">
          <a:extLst>
            <a:ext uri="{FF2B5EF4-FFF2-40B4-BE49-F238E27FC236}">
              <a16:creationId xmlns:a16="http://schemas.microsoft.com/office/drawing/2014/main" id="{23D0E72B-4C3E-48F5-8DCC-BB31D208D5DC}"/>
            </a:ext>
          </a:extLst>
        </xdr:cNvPr>
        <xdr:cNvCxnSpPr/>
      </xdr:nvCxnSpPr>
      <xdr:spPr>
        <a:xfrm>
          <a:off x="2908300" y="1034904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6" name="楕円 195">
          <a:extLst>
            <a:ext uri="{FF2B5EF4-FFF2-40B4-BE49-F238E27FC236}">
              <a16:creationId xmlns:a16="http://schemas.microsoft.com/office/drawing/2014/main" id="{F7FF350A-F00F-4CD3-BE95-74A22B32613D}"/>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62049</xdr:rowOff>
    </xdr:to>
    <xdr:cxnSp macro="">
      <xdr:nvCxnSpPr>
        <xdr:cNvPr id="197" name="直線コネクタ 196">
          <a:extLst>
            <a:ext uri="{FF2B5EF4-FFF2-40B4-BE49-F238E27FC236}">
              <a16:creationId xmlns:a16="http://schemas.microsoft.com/office/drawing/2014/main" id="{9EA045DA-5990-4BCF-A991-BACC89748590}"/>
            </a:ext>
          </a:extLst>
        </xdr:cNvPr>
        <xdr:cNvCxnSpPr/>
      </xdr:nvCxnSpPr>
      <xdr:spPr>
        <a:xfrm>
          <a:off x="2019300" y="103327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8" name="楕円 197">
          <a:extLst>
            <a:ext uri="{FF2B5EF4-FFF2-40B4-BE49-F238E27FC236}">
              <a16:creationId xmlns:a16="http://schemas.microsoft.com/office/drawing/2014/main" id="{42687952-276E-4B2E-8406-3E2D51644316}"/>
            </a:ext>
          </a:extLst>
        </xdr:cNvPr>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45720</xdr:rowOff>
    </xdr:to>
    <xdr:cxnSp macro="">
      <xdr:nvCxnSpPr>
        <xdr:cNvPr id="199" name="直線コネクタ 198">
          <a:extLst>
            <a:ext uri="{FF2B5EF4-FFF2-40B4-BE49-F238E27FC236}">
              <a16:creationId xmlns:a16="http://schemas.microsoft.com/office/drawing/2014/main" id="{818C1243-0C58-47A4-B8FB-B3F578EB3A37}"/>
            </a:ext>
          </a:extLst>
        </xdr:cNvPr>
        <xdr:cNvCxnSpPr/>
      </xdr:nvCxnSpPr>
      <xdr:spPr>
        <a:xfrm>
          <a:off x="1130300" y="1028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77071F29-A4E9-42E8-8A7F-FD0845B398CE}"/>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69F89B4B-D144-4979-8CDF-51F925F452DB}"/>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99A8ABC1-3D8B-4BF0-99E8-A9FD68C0FB24}"/>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C5C723A7-0F1E-4705-A8C8-A65E87CA175B}"/>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4" name="n_1mainValue【体育館・プール】&#10;有形固定資産減価償却率">
          <a:extLst>
            <a:ext uri="{FF2B5EF4-FFF2-40B4-BE49-F238E27FC236}">
              <a16:creationId xmlns:a16="http://schemas.microsoft.com/office/drawing/2014/main" id="{DFD643C2-5988-4294-8866-91B58DAA7923}"/>
            </a:ext>
          </a:extLst>
        </xdr:cNvPr>
        <xdr:cNvSpPr txBox="1"/>
      </xdr:nvSpPr>
      <xdr:spPr>
        <a:xfrm>
          <a:off x="3582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5" name="n_2mainValue【体育館・プール】&#10;有形固定資産減価償却率">
          <a:extLst>
            <a:ext uri="{FF2B5EF4-FFF2-40B4-BE49-F238E27FC236}">
              <a16:creationId xmlns:a16="http://schemas.microsoft.com/office/drawing/2014/main" id="{5B6F7CBC-A23E-4FE7-9C64-6CF4741A6EDF}"/>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6" name="n_3mainValue【体育館・プール】&#10;有形固定資産減価償却率">
          <a:extLst>
            <a:ext uri="{FF2B5EF4-FFF2-40B4-BE49-F238E27FC236}">
              <a16:creationId xmlns:a16="http://schemas.microsoft.com/office/drawing/2014/main" id="{B5AF5510-A142-4EEA-8AD2-E3C24BEA56C7}"/>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7" name="n_4mainValue【体育館・プール】&#10;有形固定資産減価償却率">
          <a:extLst>
            <a:ext uri="{FF2B5EF4-FFF2-40B4-BE49-F238E27FC236}">
              <a16:creationId xmlns:a16="http://schemas.microsoft.com/office/drawing/2014/main" id="{831DCABE-4CFF-4C7E-BA4D-CBE440321BA3}"/>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78048F0-6D44-4CD3-89E7-D5AC89987F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3C82D7A-EB58-4855-89FB-2E76F41F4D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F6343AC-89B3-4D01-B69A-32DFE74067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3EE1EBE-6A19-4C8D-B284-76C645380D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82ADD92-9CF5-47FC-BA87-8903F4DA47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1B21278-9D3D-435A-89F6-8CF1AA5601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83BDA3C-90FD-45A8-A6FC-1A244EF69C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30644AF-8FD5-4B83-9629-089454CBE3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4D6AEA6-0316-4460-9728-F8558AE827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9C82A46-F1FA-4B31-AE3E-9E2D28D94ED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C4CE1EB-4A9E-4079-9141-776B7D1B0B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D0BF9B5-84C5-4BDF-83F3-34F6A1190E3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ECD3700-DB11-4849-86B1-C8BF41D8873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5233392-41BE-4DA6-B410-D39351EE6F5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277F2BA-15C5-49ED-A849-F26CE5AFEA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4608BF7-352C-40F2-84B6-409B59BF864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2846EC7-A8A9-4382-9C65-D5678AB95D8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C071967B-9D4D-48C0-A8DB-2B2D5ECB5CA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84B901E-31E1-43C3-877A-37F0BC4E8AB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5C1CE56-96A8-4A29-B4C6-09AD15B803D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DA17479-DF0A-47BC-8A78-BE69FC99C7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FDADFB8-5F72-4DA1-897A-9D1E6AD543E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A80870F9-468B-4EE8-A872-7B4AC766A0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3F25C1ED-FCBC-43B9-A201-3479BF459ECF}"/>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6128E112-6AA0-41B1-81BE-4DC54C5EA21C}"/>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69D2973A-DD1E-4562-AD27-2EAC54241C9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7C025482-628B-4EBB-BAA9-F33B86A489EE}"/>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75B96B5F-6AA8-4EC5-A9C4-8121766C45AB}"/>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B1C884EE-7BC1-4504-A12F-CFD4343120C5}"/>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1B5648BF-6B54-4D00-9A12-E50647E4A29F}"/>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95292BC9-C3FF-47CB-97CB-61FE1E4C2C0C}"/>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DF7D5627-3049-4ACF-983C-01BBE9B87DE3}"/>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DFC6E012-3B6A-4B1A-88A8-A89D5F19EA16}"/>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8A427D96-624A-4995-8AEA-C0C9ABF5671A}"/>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7DCF448-9498-4127-AE62-03E67AA4D2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55EA2A4-016E-46D9-ABFB-0A2B5C0C2D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D9BD006-0905-4416-9B64-6EFF39581E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5878C72-AE78-40EB-8C10-363B62EEAF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4A98C38-AD8C-48B6-BAEC-7B050C9EA9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133985</xdr:rowOff>
    </xdr:from>
    <xdr:to>
      <xdr:col>55</xdr:col>
      <xdr:colOff>50800</xdr:colOff>
      <xdr:row>61</xdr:row>
      <xdr:rowOff>64135</xdr:rowOff>
    </xdr:to>
    <xdr:sp macro="" textlink="">
      <xdr:nvSpPr>
        <xdr:cNvPr id="247" name="楕円 246">
          <a:extLst>
            <a:ext uri="{FF2B5EF4-FFF2-40B4-BE49-F238E27FC236}">
              <a16:creationId xmlns:a16="http://schemas.microsoft.com/office/drawing/2014/main" id="{A64F32F5-CE63-4567-BBA9-D1599D59CEE5}"/>
            </a:ext>
          </a:extLst>
        </xdr:cNvPr>
        <xdr:cNvSpPr/>
      </xdr:nvSpPr>
      <xdr:spPr>
        <a:xfrm>
          <a:off x="10426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156862</xdr:rowOff>
    </xdr:from>
    <xdr:ext cx="469744" cy="259045"/>
    <xdr:sp macro="" textlink="">
      <xdr:nvSpPr>
        <xdr:cNvPr id="248" name="【体育館・プール】&#10;一人当たり面積該当値テキスト">
          <a:extLst>
            <a:ext uri="{FF2B5EF4-FFF2-40B4-BE49-F238E27FC236}">
              <a16:creationId xmlns:a16="http://schemas.microsoft.com/office/drawing/2014/main" id="{2E873690-2C23-4CE8-99C1-3EC1A7F5D06C}"/>
            </a:ext>
          </a:extLst>
        </xdr:cNvPr>
        <xdr:cNvSpPr txBox="1"/>
      </xdr:nvSpPr>
      <xdr:spPr>
        <a:xfrm>
          <a:off x="10515600"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135890</xdr:rowOff>
    </xdr:from>
    <xdr:to>
      <xdr:col>50</xdr:col>
      <xdr:colOff>165100</xdr:colOff>
      <xdr:row>61</xdr:row>
      <xdr:rowOff>66040</xdr:rowOff>
    </xdr:to>
    <xdr:sp macro="" textlink="">
      <xdr:nvSpPr>
        <xdr:cNvPr id="249" name="楕円 248">
          <a:extLst>
            <a:ext uri="{FF2B5EF4-FFF2-40B4-BE49-F238E27FC236}">
              <a16:creationId xmlns:a16="http://schemas.microsoft.com/office/drawing/2014/main" id="{65798948-AB2C-4C55-A1A1-7DE4996C3C95}"/>
            </a:ext>
          </a:extLst>
        </xdr:cNvPr>
        <xdr:cNvSpPr/>
      </xdr:nvSpPr>
      <xdr:spPr>
        <a:xfrm>
          <a:off x="958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xdr:rowOff>
    </xdr:from>
    <xdr:to>
      <xdr:col>55</xdr:col>
      <xdr:colOff>0</xdr:colOff>
      <xdr:row>61</xdr:row>
      <xdr:rowOff>15240</xdr:rowOff>
    </xdr:to>
    <xdr:cxnSp macro="">
      <xdr:nvCxnSpPr>
        <xdr:cNvPr id="250" name="直線コネクタ 249">
          <a:extLst>
            <a:ext uri="{FF2B5EF4-FFF2-40B4-BE49-F238E27FC236}">
              <a16:creationId xmlns:a16="http://schemas.microsoft.com/office/drawing/2014/main" id="{9C3DE1D0-E3FD-4F2C-A19B-0B93067AF631}"/>
            </a:ext>
          </a:extLst>
        </xdr:cNvPr>
        <xdr:cNvCxnSpPr/>
      </xdr:nvCxnSpPr>
      <xdr:spPr>
        <a:xfrm flipV="1">
          <a:off x="9639300" y="104717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139700</xdr:rowOff>
    </xdr:from>
    <xdr:to>
      <xdr:col>46</xdr:col>
      <xdr:colOff>38100</xdr:colOff>
      <xdr:row>61</xdr:row>
      <xdr:rowOff>69850</xdr:rowOff>
    </xdr:to>
    <xdr:sp macro="" textlink="">
      <xdr:nvSpPr>
        <xdr:cNvPr id="251" name="楕円 250">
          <a:extLst>
            <a:ext uri="{FF2B5EF4-FFF2-40B4-BE49-F238E27FC236}">
              <a16:creationId xmlns:a16="http://schemas.microsoft.com/office/drawing/2014/main" id="{75AC48A6-2044-4A4C-A62E-E20C00D62861}"/>
            </a:ext>
          </a:extLst>
        </xdr:cNvPr>
        <xdr:cNvSpPr/>
      </xdr:nvSpPr>
      <xdr:spPr>
        <a:xfrm>
          <a:off x="8699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xdr:rowOff>
    </xdr:from>
    <xdr:to>
      <xdr:col>50</xdr:col>
      <xdr:colOff>114300</xdr:colOff>
      <xdr:row>61</xdr:row>
      <xdr:rowOff>19050</xdr:rowOff>
    </xdr:to>
    <xdr:cxnSp macro="">
      <xdr:nvCxnSpPr>
        <xdr:cNvPr id="252" name="直線コネクタ 251">
          <a:extLst>
            <a:ext uri="{FF2B5EF4-FFF2-40B4-BE49-F238E27FC236}">
              <a16:creationId xmlns:a16="http://schemas.microsoft.com/office/drawing/2014/main" id="{19D48EA8-7221-453B-8530-0514064A540E}"/>
            </a:ext>
          </a:extLst>
        </xdr:cNvPr>
        <xdr:cNvCxnSpPr/>
      </xdr:nvCxnSpPr>
      <xdr:spPr>
        <a:xfrm flipV="1">
          <a:off x="8750300" y="10473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141605</xdr:rowOff>
    </xdr:from>
    <xdr:to>
      <xdr:col>41</xdr:col>
      <xdr:colOff>101600</xdr:colOff>
      <xdr:row>61</xdr:row>
      <xdr:rowOff>71755</xdr:rowOff>
    </xdr:to>
    <xdr:sp macro="" textlink="">
      <xdr:nvSpPr>
        <xdr:cNvPr id="253" name="楕円 252">
          <a:extLst>
            <a:ext uri="{FF2B5EF4-FFF2-40B4-BE49-F238E27FC236}">
              <a16:creationId xmlns:a16="http://schemas.microsoft.com/office/drawing/2014/main" id="{BDAAF95D-0E40-4865-945E-86CDAAAE8F12}"/>
            </a:ext>
          </a:extLst>
        </xdr:cNvPr>
        <xdr:cNvSpPr/>
      </xdr:nvSpPr>
      <xdr:spPr>
        <a:xfrm>
          <a:off x="781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19050</xdr:rowOff>
    </xdr:from>
    <xdr:to>
      <xdr:col>45</xdr:col>
      <xdr:colOff>177800</xdr:colOff>
      <xdr:row>61</xdr:row>
      <xdr:rowOff>20955</xdr:rowOff>
    </xdr:to>
    <xdr:cxnSp macro="">
      <xdr:nvCxnSpPr>
        <xdr:cNvPr id="254" name="直線コネクタ 253">
          <a:extLst>
            <a:ext uri="{FF2B5EF4-FFF2-40B4-BE49-F238E27FC236}">
              <a16:creationId xmlns:a16="http://schemas.microsoft.com/office/drawing/2014/main" id="{8BF88591-9F4C-405E-BD52-92B0430C06A9}"/>
            </a:ext>
          </a:extLst>
        </xdr:cNvPr>
        <xdr:cNvCxnSpPr/>
      </xdr:nvCxnSpPr>
      <xdr:spPr>
        <a:xfrm flipV="1">
          <a:off x="7861300" y="10477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145415</xdr:rowOff>
    </xdr:from>
    <xdr:to>
      <xdr:col>36</xdr:col>
      <xdr:colOff>165100</xdr:colOff>
      <xdr:row>61</xdr:row>
      <xdr:rowOff>75565</xdr:rowOff>
    </xdr:to>
    <xdr:sp macro="" textlink="">
      <xdr:nvSpPr>
        <xdr:cNvPr id="255" name="楕円 254">
          <a:extLst>
            <a:ext uri="{FF2B5EF4-FFF2-40B4-BE49-F238E27FC236}">
              <a16:creationId xmlns:a16="http://schemas.microsoft.com/office/drawing/2014/main" id="{641165EB-8965-48AD-B76C-A9A38B874A68}"/>
            </a:ext>
          </a:extLst>
        </xdr:cNvPr>
        <xdr:cNvSpPr/>
      </xdr:nvSpPr>
      <xdr:spPr>
        <a:xfrm>
          <a:off x="6921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20955</xdr:rowOff>
    </xdr:from>
    <xdr:to>
      <xdr:col>41</xdr:col>
      <xdr:colOff>50800</xdr:colOff>
      <xdr:row>61</xdr:row>
      <xdr:rowOff>24765</xdr:rowOff>
    </xdr:to>
    <xdr:cxnSp macro="">
      <xdr:nvCxnSpPr>
        <xdr:cNvPr id="256" name="直線コネクタ 255">
          <a:extLst>
            <a:ext uri="{FF2B5EF4-FFF2-40B4-BE49-F238E27FC236}">
              <a16:creationId xmlns:a16="http://schemas.microsoft.com/office/drawing/2014/main" id="{5E5FB6E3-1D4E-4D08-A371-EA46545ADF68}"/>
            </a:ext>
          </a:extLst>
        </xdr:cNvPr>
        <xdr:cNvCxnSpPr/>
      </xdr:nvCxnSpPr>
      <xdr:spPr>
        <a:xfrm flipV="1">
          <a:off x="6972300" y="10479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DBD00E7-9C08-425A-8F1F-75DB59D1DA2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9366A17C-3AB4-4B51-A992-AFD7ACD1FEAB}"/>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214A3D22-83B0-493D-83B8-AD1A0FBE4F58}"/>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38046909-927E-4F59-8515-FC5A5C159622}"/>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82567</xdr:rowOff>
    </xdr:from>
    <xdr:ext cx="469744" cy="259045"/>
    <xdr:sp macro="" textlink="">
      <xdr:nvSpPr>
        <xdr:cNvPr id="261" name="n_1mainValue【体育館・プール】&#10;一人当たり面積">
          <a:extLst>
            <a:ext uri="{FF2B5EF4-FFF2-40B4-BE49-F238E27FC236}">
              <a16:creationId xmlns:a16="http://schemas.microsoft.com/office/drawing/2014/main" id="{9026CC51-2042-47E0-BCD5-99127FEBAE1E}"/>
            </a:ext>
          </a:extLst>
        </xdr:cNvPr>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86377</xdr:rowOff>
    </xdr:from>
    <xdr:ext cx="469744" cy="259045"/>
    <xdr:sp macro="" textlink="">
      <xdr:nvSpPr>
        <xdr:cNvPr id="262" name="n_2mainValue【体育館・プール】&#10;一人当たり面積">
          <a:extLst>
            <a:ext uri="{FF2B5EF4-FFF2-40B4-BE49-F238E27FC236}">
              <a16:creationId xmlns:a16="http://schemas.microsoft.com/office/drawing/2014/main" id="{76026FA2-BFA4-46E7-8842-0EEB9DCD9AF8}"/>
            </a:ext>
          </a:extLst>
        </xdr:cNvPr>
        <xdr:cNvSpPr txBox="1"/>
      </xdr:nvSpPr>
      <xdr:spPr>
        <a:xfrm>
          <a:off x="8515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88282</xdr:rowOff>
    </xdr:from>
    <xdr:ext cx="469744" cy="259045"/>
    <xdr:sp macro="" textlink="">
      <xdr:nvSpPr>
        <xdr:cNvPr id="263" name="n_3mainValue【体育館・プール】&#10;一人当たり面積">
          <a:extLst>
            <a:ext uri="{FF2B5EF4-FFF2-40B4-BE49-F238E27FC236}">
              <a16:creationId xmlns:a16="http://schemas.microsoft.com/office/drawing/2014/main" id="{6B55B125-CBB1-455C-B8A1-CCEA48847ECD}"/>
            </a:ext>
          </a:extLst>
        </xdr:cNvPr>
        <xdr:cNvSpPr txBox="1"/>
      </xdr:nvSpPr>
      <xdr:spPr>
        <a:xfrm>
          <a:off x="7626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92092</xdr:rowOff>
    </xdr:from>
    <xdr:ext cx="469744" cy="259045"/>
    <xdr:sp macro="" textlink="">
      <xdr:nvSpPr>
        <xdr:cNvPr id="264" name="n_4mainValue【体育館・プール】&#10;一人当たり面積">
          <a:extLst>
            <a:ext uri="{FF2B5EF4-FFF2-40B4-BE49-F238E27FC236}">
              <a16:creationId xmlns:a16="http://schemas.microsoft.com/office/drawing/2014/main" id="{8926ED42-46AB-4CF6-AA60-BBD656FEF284}"/>
            </a:ext>
          </a:extLst>
        </xdr:cNvPr>
        <xdr:cNvSpPr txBox="1"/>
      </xdr:nvSpPr>
      <xdr:spPr>
        <a:xfrm>
          <a:off x="67374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543E12B-C1A8-482D-B4E7-56C20103C7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E333D12-8C84-42C9-B9C0-658420BAD5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85CEFE8-D100-489A-AC71-E9C7F2B08B6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059C17B-7AB0-43F3-ACDE-C1DD0F5313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FAAE8C2-2FEB-49AE-8A1F-04F28578AC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D487869-D10A-4732-BCF7-E183836682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A02F900-94A6-44BE-9C4B-60E8824541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7FF15F6-FCF6-4DB1-8679-1AE4400CFBF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0C3FCC2-FF27-44A3-89C3-828437F92F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402BDE17-1F58-442E-B7B2-CDEA242F27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969481B6-E6A2-407E-AE73-8122701DB2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882CB2BB-6C0B-40FC-932A-EEDB745EA5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5B09029A-85DB-4A3A-AFD3-9E40F76DEB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CDE0C62C-963F-4216-A4B8-264754DE0D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60BDEAF3-6AEA-44C6-B75F-5B8C2E85E4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41EB7438-47F8-4275-B9BB-4D15AA60B3B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EDDAEB16-BBE1-42EE-9C09-B38568D655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4BF3A197-1405-46F5-8610-59C6F3EB66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29C820A1-DA9C-4D96-B976-E6A8B7FDA4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E7C1E852-0F15-41D3-B365-4A464F9978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1A68B021-D31D-4054-BC8B-744B6F4957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834D0E5-87F3-4418-B1F9-4AF5C07B5D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68FFACD2-5B19-4F8A-9621-309F7EA320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A407041A-1AFF-461D-94C5-E95F049F3A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E93E0181-8419-4CBB-9AF3-DAB38B2C09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BFA5ABEC-EC5B-4887-9254-346413A757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E32AE8DD-A17C-4DA0-A7F5-919096D11F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46FFBB4E-80AE-48C1-8998-E6B74A66CD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394A6D8-9F43-48FC-9BFA-A4CC54A62C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C09ABA50-6E0E-459B-924E-401D43418F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856A61CD-A306-46D0-9690-D03B9D1725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28A19392-28CD-46BD-B163-2BC3E2E924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B00364D8-A57E-4154-905D-0D9A6B8DA0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ED4EF227-15E2-45FD-94BA-279D0E8762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45CAF6C2-0557-4A04-A913-493D013F4D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32ABB41E-0062-44C5-9470-E6F7AFDB696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11FC542E-B529-445D-9C7E-FF43433A6F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E384DC4E-5FD3-49D9-A0D3-953CC18FFF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FC52C651-7A4C-4BF3-B084-42D083FA3B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A9A6889F-5996-4B76-828B-6E24C3FA5B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1602C4FC-36C6-4055-8E27-C408AF8539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40A00BB0-118E-49D2-A29C-6D9FF32BA1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AB8A9B27-5E5A-4C9A-BEB8-4E58AF36C7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E0A14D63-192A-4069-9D6E-BEB6FD0A39C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BA0114F-A85B-433A-B280-094F645DB1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CB869D4B-E83F-4ABE-9700-C200C9F8D0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F82ED343-1976-4B54-AE8A-55742FE0A6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6A8AC442-8A20-4E36-A6AB-197672E384C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FF9B599F-AC20-4AAE-B264-A42E688888D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152EA8D5-2F22-4614-8001-1F381C2797A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3EE5776F-0A51-47C2-ADEE-EF1AF762EB5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7070C8A9-6300-4F89-9D79-4B39084DEE9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AA1AADB6-5A3D-412E-AE60-526975DF928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31DBD9BC-D928-4766-A212-625DDB9F88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6D41E9F7-56FC-4D96-8FBD-534AAA21E99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2BCF242E-B0FE-4A87-8B49-DCF49321EEF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E9C5B4AF-787D-45D2-88CD-D6494B6400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55A4CCDE-B01E-49A2-9213-067ED7DC449E}"/>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CD49018F-B1F5-4E47-84F7-6540C97C5B9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E320B8B8-61F9-4760-91B7-929D192BA68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id="{F137091F-7B2E-417A-8547-33C66CBC2711}"/>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6" name="直線コネクタ 325">
          <a:extLst>
            <a:ext uri="{FF2B5EF4-FFF2-40B4-BE49-F238E27FC236}">
              <a16:creationId xmlns:a16="http://schemas.microsoft.com/office/drawing/2014/main" id="{086A3704-6E70-4003-BBE9-139603B4A728}"/>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A5805CA4-7AD2-4268-90DD-F95A2C8DD9CA}"/>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8" name="フローチャート: 判断 327">
          <a:extLst>
            <a:ext uri="{FF2B5EF4-FFF2-40B4-BE49-F238E27FC236}">
              <a16:creationId xmlns:a16="http://schemas.microsoft.com/office/drawing/2014/main" id="{349D61C2-3B53-43D4-97A8-0C69E0D2FD38}"/>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9" name="フローチャート: 判断 328">
          <a:extLst>
            <a:ext uri="{FF2B5EF4-FFF2-40B4-BE49-F238E27FC236}">
              <a16:creationId xmlns:a16="http://schemas.microsoft.com/office/drawing/2014/main" id="{1D72A593-8DB5-4175-B092-9E2E6CEE8EF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30" name="フローチャート: 判断 329">
          <a:extLst>
            <a:ext uri="{FF2B5EF4-FFF2-40B4-BE49-F238E27FC236}">
              <a16:creationId xmlns:a16="http://schemas.microsoft.com/office/drawing/2014/main" id="{9959D31F-EA3C-440F-AFFA-77D44CC8FBC8}"/>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31" name="フローチャート: 判断 330">
          <a:extLst>
            <a:ext uri="{FF2B5EF4-FFF2-40B4-BE49-F238E27FC236}">
              <a16:creationId xmlns:a16="http://schemas.microsoft.com/office/drawing/2014/main" id="{CEA1DF78-D935-4482-B3B6-3E8A9C1BA98F}"/>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2" name="フローチャート: 判断 331">
          <a:extLst>
            <a:ext uri="{FF2B5EF4-FFF2-40B4-BE49-F238E27FC236}">
              <a16:creationId xmlns:a16="http://schemas.microsoft.com/office/drawing/2014/main" id="{F9D35FE5-0268-49A8-94F3-CC47B714A05D}"/>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C7D63D9A-B64D-4D27-A807-A717AD4493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4AEA71C-4516-47E5-97BD-57004EC9FA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36E2004-EAEB-453D-B3AD-B3A3DB93241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611B197-07FA-4FED-9E21-54435DA8964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63E2933E-A5A8-4B89-A8DF-C37288331F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338" name="楕円 337">
          <a:extLst>
            <a:ext uri="{FF2B5EF4-FFF2-40B4-BE49-F238E27FC236}">
              <a16:creationId xmlns:a16="http://schemas.microsoft.com/office/drawing/2014/main" id="{A6D85E72-C841-40A8-A751-F6796E866261}"/>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9094DF14-A3FA-4C80-BF48-2C0D61B0A218}"/>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340" name="楕円 339">
          <a:extLst>
            <a:ext uri="{FF2B5EF4-FFF2-40B4-BE49-F238E27FC236}">
              <a16:creationId xmlns:a16="http://schemas.microsoft.com/office/drawing/2014/main" id="{4D211EAC-1A6C-4B19-820F-BF2F8D896D3B}"/>
            </a:ext>
          </a:extLst>
        </xdr:cNvPr>
        <xdr:cNvSpPr/>
      </xdr:nvSpPr>
      <xdr:spPr>
        <a:xfrm>
          <a:off x="15430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136616</xdr:rowOff>
    </xdr:from>
    <xdr:to>
      <xdr:col>85</xdr:col>
      <xdr:colOff>127000</xdr:colOff>
      <xdr:row>39</xdr:row>
      <xdr:rowOff>144780</xdr:rowOff>
    </xdr:to>
    <xdr:cxnSp macro="">
      <xdr:nvCxnSpPr>
        <xdr:cNvPr id="341" name="直線コネクタ 340">
          <a:extLst>
            <a:ext uri="{FF2B5EF4-FFF2-40B4-BE49-F238E27FC236}">
              <a16:creationId xmlns:a16="http://schemas.microsoft.com/office/drawing/2014/main" id="{3431FD85-84DA-40F5-9FAD-4CB3B6CF77DE}"/>
            </a:ext>
          </a:extLst>
        </xdr:cNvPr>
        <xdr:cNvCxnSpPr/>
      </xdr:nvCxnSpPr>
      <xdr:spPr>
        <a:xfrm>
          <a:off x="15481300" y="68231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53159</xdr:rowOff>
    </xdr:from>
    <xdr:to>
      <xdr:col>76</xdr:col>
      <xdr:colOff>165100</xdr:colOff>
      <xdr:row>39</xdr:row>
      <xdr:rowOff>154759</xdr:rowOff>
    </xdr:to>
    <xdr:sp macro="" textlink="">
      <xdr:nvSpPr>
        <xdr:cNvPr id="342" name="楕円 341">
          <a:extLst>
            <a:ext uri="{FF2B5EF4-FFF2-40B4-BE49-F238E27FC236}">
              <a16:creationId xmlns:a16="http://schemas.microsoft.com/office/drawing/2014/main" id="{449C0278-8C9B-49B3-9990-67FA84DCA976}"/>
            </a:ext>
          </a:extLst>
        </xdr:cNvPr>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39</xdr:row>
      <xdr:rowOff>136616</xdr:rowOff>
    </xdr:to>
    <xdr:cxnSp macro="">
      <xdr:nvCxnSpPr>
        <xdr:cNvPr id="343" name="直線コネクタ 342">
          <a:extLst>
            <a:ext uri="{FF2B5EF4-FFF2-40B4-BE49-F238E27FC236}">
              <a16:creationId xmlns:a16="http://schemas.microsoft.com/office/drawing/2014/main" id="{CFF44A35-03CB-4993-A2A9-BCEA8F1E7B57}"/>
            </a:ext>
          </a:extLst>
        </xdr:cNvPr>
        <xdr:cNvCxnSpPr/>
      </xdr:nvCxnSpPr>
      <xdr:spPr>
        <a:xfrm>
          <a:off x="14592300" y="67905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344" name="楕円 343">
          <a:extLst>
            <a:ext uri="{FF2B5EF4-FFF2-40B4-BE49-F238E27FC236}">
              <a16:creationId xmlns:a16="http://schemas.microsoft.com/office/drawing/2014/main" id="{77868689-0A25-4DA9-86FF-040C4D8708DE}"/>
            </a:ext>
          </a:extLst>
        </xdr:cNvPr>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103959</xdr:rowOff>
    </xdr:to>
    <xdr:cxnSp macro="">
      <xdr:nvCxnSpPr>
        <xdr:cNvPr id="345" name="直線コネクタ 344">
          <a:extLst>
            <a:ext uri="{FF2B5EF4-FFF2-40B4-BE49-F238E27FC236}">
              <a16:creationId xmlns:a16="http://schemas.microsoft.com/office/drawing/2014/main" id="{B9F9B553-06B1-4E11-9887-D36891393C70}"/>
            </a:ext>
          </a:extLst>
        </xdr:cNvPr>
        <xdr:cNvCxnSpPr/>
      </xdr:nvCxnSpPr>
      <xdr:spPr>
        <a:xfrm>
          <a:off x="13703300" y="67627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165826</xdr:rowOff>
    </xdr:from>
    <xdr:to>
      <xdr:col>67</xdr:col>
      <xdr:colOff>101600</xdr:colOff>
      <xdr:row>39</xdr:row>
      <xdr:rowOff>95976</xdr:rowOff>
    </xdr:to>
    <xdr:sp macro="" textlink="">
      <xdr:nvSpPr>
        <xdr:cNvPr id="346" name="楕円 345">
          <a:extLst>
            <a:ext uri="{FF2B5EF4-FFF2-40B4-BE49-F238E27FC236}">
              <a16:creationId xmlns:a16="http://schemas.microsoft.com/office/drawing/2014/main" id="{1A568FD3-665F-4153-9A07-5561BFF4C221}"/>
            </a:ext>
          </a:extLst>
        </xdr:cNvPr>
        <xdr:cNvSpPr/>
      </xdr:nvSpPr>
      <xdr:spPr>
        <a:xfrm>
          <a:off x="1276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45176</xdr:rowOff>
    </xdr:from>
    <xdr:to>
      <xdr:col>71</xdr:col>
      <xdr:colOff>177800</xdr:colOff>
      <xdr:row>39</xdr:row>
      <xdr:rowOff>76200</xdr:rowOff>
    </xdr:to>
    <xdr:cxnSp macro="">
      <xdr:nvCxnSpPr>
        <xdr:cNvPr id="347" name="直線コネクタ 346">
          <a:extLst>
            <a:ext uri="{FF2B5EF4-FFF2-40B4-BE49-F238E27FC236}">
              <a16:creationId xmlns:a16="http://schemas.microsoft.com/office/drawing/2014/main" id="{8FC7224E-C1DB-4804-A9DF-FB9E81E82B6C}"/>
            </a:ext>
          </a:extLst>
        </xdr:cNvPr>
        <xdr:cNvCxnSpPr/>
      </xdr:nvCxnSpPr>
      <xdr:spPr>
        <a:xfrm>
          <a:off x="12814300" y="6731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6EDF1D1C-2AE6-425E-ABD5-F7EF5B435097}"/>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6037A3D6-5D73-492E-8228-CE41D401FED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8DB06EC5-BB01-4EB3-8C5A-EF4161E77E75}"/>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EC9CF3F5-8410-438F-B257-EFF3A7FF499C}"/>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ABE31D69-9796-49C4-B0E1-0A76DDFB2044}"/>
            </a:ext>
          </a:extLst>
        </xdr:cNvPr>
        <xdr:cNvSpPr txBox="1"/>
      </xdr:nvSpPr>
      <xdr:spPr>
        <a:xfrm>
          <a:off x="15266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FE8BB6FA-E700-4966-A8AB-198BB2E5FDF8}"/>
            </a:ext>
          </a:extLst>
        </xdr:cNvPr>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386B1E3C-2143-4894-B8E1-A9FFABD4F31E}"/>
            </a:ext>
          </a:extLst>
        </xdr:cNvPr>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87103</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291D5256-C76D-4824-B005-90A923B510AD}"/>
            </a:ext>
          </a:extLst>
        </xdr:cNvPr>
        <xdr:cNvSpPr txBox="1"/>
      </xdr:nvSpPr>
      <xdr:spPr>
        <a:xfrm>
          <a:off x="12611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BC847DE5-1DB2-4E6B-BC1A-46C2A223FD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32E2CABE-BAB3-484B-BF28-0C6A4A03E3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9C0D5407-3E64-4FF5-952E-AD0BEA8E16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EC9F31C-112A-4431-8F9F-9E6F07F291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7626BFAF-0E20-4A42-91A7-B9DF972613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DAA1124F-13AF-469B-910A-352F9B8252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C513C4DF-8816-44AC-A133-D281A64055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B1773407-818E-4081-BC6B-60187F9F71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C2396701-8333-4EAF-BEA2-45021DDF746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98A107F1-354A-4497-B711-56A54E5CD6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6" name="直線コネクタ 365">
          <a:extLst>
            <a:ext uri="{FF2B5EF4-FFF2-40B4-BE49-F238E27FC236}">
              <a16:creationId xmlns:a16="http://schemas.microsoft.com/office/drawing/2014/main" id="{8E21CF8D-F837-47DA-81F7-68A0B7CED1A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7" name="テキスト ボックス 366">
          <a:extLst>
            <a:ext uri="{FF2B5EF4-FFF2-40B4-BE49-F238E27FC236}">
              <a16:creationId xmlns:a16="http://schemas.microsoft.com/office/drawing/2014/main" id="{39F4ABA3-BE49-450F-93AE-3AF6B5107FBE}"/>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814496C1-0B9D-4C33-A639-E257C9FCD0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a:extLst>
            <a:ext uri="{FF2B5EF4-FFF2-40B4-BE49-F238E27FC236}">
              <a16:creationId xmlns:a16="http://schemas.microsoft.com/office/drawing/2014/main" id="{A311F583-5B4A-4860-8943-2B3047BD8F3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0" name="直線コネクタ 369">
          <a:extLst>
            <a:ext uri="{FF2B5EF4-FFF2-40B4-BE49-F238E27FC236}">
              <a16:creationId xmlns:a16="http://schemas.microsoft.com/office/drawing/2014/main" id="{1EC106E7-BDA0-4BB3-AF9B-AEF400960D4D}"/>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1" name="テキスト ボックス 370">
          <a:extLst>
            <a:ext uri="{FF2B5EF4-FFF2-40B4-BE49-F238E27FC236}">
              <a16:creationId xmlns:a16="http://schemas.microsoft.com/office/drawing/2014/main" id="{A6211FD1-9E4C-41A1-AF37-31DF32B5D12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22628572-A8CE-4586-8AAC-CA01D9CA37A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a:extLst>
            <a:ext uri="{FF2B5EF4-FFF2-40B4-BE49-F238E27FC236}">
              <a16:creationId xmlns:a16="http://schemas.microsoft.com/office/drawing/2014/main" id="{48F21255-5A7F-4F88-8608-D34FF28F1D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5A607E95-E9A1-4BF3-8C75-2BDE963593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75" name="直線コネクタ 374">
          <a:extLst>
            <a:ext uri="{FF2B5EF4-FFF2-40B4-BE49-F238E27FC236}">
              <a16:creationId xmlns:a16="http://schemas.microsoft.com/office/drawing/2014/main" id="{E83C6E62-86B7-4FC9-8B79-47A8BC4BC77E}"/>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6" name="【一般廃棄物処理施設】&#10;一人当たり有形固定資産（償却資産）額最小値テキスト">
          <a:extLst>
            <a:ext uri="{FF2B5EF4-FFF2-40B4-BE49-F238E27FC236}">
              <a16:creationId xmlns:a16="http://schemas.microsoft.com/office/drawing/2014/main" id="{193A890F-C9B5-49A9-B883-51B85EBA8137}"/>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7" name="直線コネクタ 376">
          <a:extLst>
            <a:ext uri="{FF2B5EF4-FFF2-40B4-BE49-F238E27FC236}">
              <a16:creationId xmlns:a16="http://schemas.microsoft.com/office/drawing/2014/main" id="{5036035C-14B3-4979-B26E-0C1D58877E7E}"/>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650FF056-27BF-494E-8180-973EEB60E39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79" name="直線コネクタ 378">
          <a:extLst>
            <a:ext uri="{FF2B5EF4-FFF2-40B4-BE49-F238E27FC236}">
              <a16:creationId xmlns:a16="http://schemas.microsoft.com/office/drawing/2014/main" id="{CA59B263-14F9-40A0-A723-C13467DB220D}"/>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380" name="【一般廃棄物処理施設】&#10;一人当たり有形固定資産（償却資産）額平均値テキスト">
          <a:extLst>
            <a:ext uri="{FF2B5EF4-FFF2-40B4-BE49-F238E27FC236}">
              <a16:creationId xmlns:a16="http://schemas.microsoft.com/office/drawing/2014/main" id="{E1855E56-2F85-4C12-BA31-6A13C1E2997D}"/>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81" name="フローチャート: 判断 380">
          <a:extLst>
            <a:ext uri="{FF2B5EF4-FFF2-40B4-BE49-F238E27FC236}">
              <a16:creationId xmlns:a16="http://schemas.microsoft.com/office/drawing/2014/main" id="{F4CA4048-D9DD-4A11-A05D-6B416802863B}"/>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82" name="フローチャート: 判断 381">
          <a:extLst>
            <a:ext uri="{FF2B5EF4-FFF2-40B4-BE49-F238E27FC236}">
              <a16:creationId xmlns:a16="http://schemas.microsoft.com/office/drawing/2014/main" id="{1369F388-319A-4FA0-8589-30E51B0D974F}"/>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83" name="フローチャート: 判断 382">
          <a:extLst>
            <a:ext uri="{FF2B5EF4-FFF2-40B4-BE49-F238E27FC236}">
              <a16:creationId xmlns:a16="http://schemas.microsoft.com/office/drawing/2014/main" id="{983DFEC2-F691-49D1-A509-D4448F7C92D3}"/>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84" name="フローチャート: 判断 383">
          <a:extLst>
            <a:ext uri="{FF2B5EF4-FFF2-40B4-BE49-F238E27FC236}">
              <a16:creationId xmlns:a16="http://schemas.microsoft.com/office/drawing/2014/main" id="{5C2ED411-1B1B-447A-AC06-E5FFA18A510E}"/>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85" name="フローチャート: 判断 384">
          <a:extLst>
            <a:ext uri="{FF2B5EF4-FFF2-40B4-BE49-F238E27FC236}">
              <a16:creationId xmlns:a16="http://schemas.microsoft.com/office/drawing/2014/main" id="{0A2E544F-4B07-43DF-805E-B9032F1A8F72}"/>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F2301C4-821D-4ABB-8D13-A09309CF35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054A487-4FAC-4513-8395-0AFADCEB60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D5C75CC-7BC2-40F4-9AD7-6167B6864E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17DCE81-C735-45E2-8B47-BC0085D05E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87B9837-D34C-4D65-9F9F-AFF442824F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119057</xdr:rowOff>
    </xdr:from>
    <xdr:to>
      <xdr:col>116</xdr:col>
      <xdr:colOff>114300</xdr:colOff>
      <xdr:row>36</xdr:row>
      <xdr:rowOff>49207</xdr:rowOff>
    </xdr:to>
    <xdr:sp macro="" textlink="">
      <xdr:nvSpPr>
        <xdr:cNvPr id="391" name="楕円 390">
          <a:extLst>
            <a:ext uri="{FF2B5EF4-FFF2-40B4-BE49-F238E27FC236}">
              <a16:creationId xmlns:a16="http://schemas.microsoft.com/office/drawing/2014/main" id="{1690DAEB-0113-4722-B195-6F76101E427F}"/>
            </a:ext>
          </a:extLst>
        </xdr:cNvPr>
        <xdr:cNvSpPr/>
      </xdr:nvSpPr>
      <xdr:spPr>
        <a:xfrm>
          <a:off x="22110700" y="61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141934</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1A4644C8-3285-4FEB-BC20-CA8CF2B7BC04}"/>
            </a:ext>
          </a:extLst>
        </xdr:cNvPr>
        <xdr:cNvSpPr txBox="1"/>
      </xdr:nvSpPr>
      <xdr:spPr>
        <a:xfrm>
          <a:off x="22199600" y="597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101478</xdr:rowOff>
    </xdr:from>
    <xdr:to>
      <xdr:col>112</xdr:col>
      <xdr:colOff>38100</xdr:colOff>
      <xdr:row>36</xdr:row>
      <xdr:rowOff>31628</xdr:rowOff>
    </xdr:to>
    <xdr:sp macro="" textlink="">
      <xdr:nvSpPr>
        <xdr:cNvPr id="393" name="楕円 392">
          <a:extLst>
            <a:ext uri="{FF2B5EF4-FFF2-40B4-BE49-F238E27FC236}">
              <a16:creationId xmlns:a16="http://schemas.microsoft.com/office/drawing/2014/main" id="{3208227C-3E54-49E1-8B95-C9E8643EDA24}"/>
            </a:ext>
          </a:extLst>
        </xdr:cNvPr>
        <xdr:cNvSpPr/>
      </xdr:nvSpPr>
      <xdr:spPr>
        <a:xfrm>
          <a:off x="21272500" y="6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152278</xdr:rowOff>
    </xdr:from>
    <xdr:to>
      <xdr:col>116</xdr:col>
      <xdr:colOff>63500</xdr:colOff>
      <xdr:row>35</xdr:row>
      <xdr:rowOff>169857</xdr:rowOff>
    </xdr:to>
    <xdr:cxnSp macro="">
      <xdr:nvCxnSpPr>
        <xdr:cNvPr id="394" name="直線コネクタ 393">
          <a:extLst>
            <a:ext uri="{FF2B5EF4-FFF2-40B4-BE49-F238E27FC236}">
              <a16:creationId xmlns:a16="http://schemas.microsoft.com/office/drawing/2014/main" id="{ABCCCBA7-4B2C-4558-8B72-37553B6FFB5D}"/>
            </a:ext>
          </a:extLst>
        </xdr:cNvPr>
        <xdr:cNvCxnSpPr/>
      </xdr:nvCxnSpPr>
      <xdr:spPr>
        <a:xfrm>
          <a:off x="21323300" y="6153028"/>
          <a:ext cx="8382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114291</xdr:rowOff>
    </xdr:from>
    <xdr:to>
      <xdr:col>107</xdr:col>
      <xdr:colOff>101600</xdr:colOff>
      <xdr:row>36</xdr:row>
      <xdr:rowOff>44441</xdr:rowOff>
    </xdr:to>
    <xdr:sp macro="" textlink="">
      <xdr:nvSpPr>
        <xdr:cNvPr id="395" name="楕円 394">
          <a:extLst>
            <a:ext uri="{FF2B5EF4-FFF2-40B4-BE49-F238E27FC236}">
              <a16:creationId xmlns:a16="http://schemas.microsoft.com/office/drawing/2014/main" id="{DA9606D1-1DED-4435-BF09-9D09AE8F1D48}"/>
            </a:ext>
          </a:extLst>
        </xdr:cNvPr>
        <xdr:cNvSpPr/>
      </xdr:nvSpPr>
      <xdr:spPr>
        <a:xfrm>
          <a:off x="20383500" y="61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152278</xdr:rowOff>
    </xdr:from>
    <xdr:to>
      <xdr:col>111</xdr:col>
      <xdr:colOff>177800</xdr:colOff>
      <xdr:row>35</xdr:row>
      <xdr:rowOff>165091</xdr:rowOff>
    </xdr:to>
    <xdr:cxnSp macro="">
      <xdr:nvCxnSpPr>
        <xdr:cNvPr id="396" name="直線コネクタ 395">
          <a:extLst>
            <a:ext uri="{FF2B5EF4-FFF2-40B4-BE49-F238E27FC236}">
              <a16:creationId xmlns:a16="http://schemas.microsoft.com/office/drawing/2014/main" id="{2D961BCE-8F54-43D3-AA0F-D01C8D38FFB8}"/>
            </a:ext>
          </a:extLst>
        </xdr:cNvPr>
        <xdr:cNvCxnSpPr/>
      </xdr:nvCxnSpPr>
      <xdr:spPr>
        <a:xfrm flipV="1">
          <a:off x="20434300" y="6153028"/>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103718</xdr:rowOff>
    </xdr:from>
    <xdr:to>
      <xdr:col>102</xdr:col>
      <xdr:colOff>165100</xdr:colOff>
      <xdr:row>36</xdr:row>
      <xdr:rowOff>33868</xdr:rowOff>
    </xdr:to>
    <xdr:sp macro="" textlink="">
      <xdr:nvSpPr>
        <xdr:cNvPr id="397" name="楕円 396">
          <a:extLst>
            <a:ext uri="{FF2B5EF4-FFF2-40B4-BE49-F238E27FC236}">
              <a16:creationId xmlns:a16="http://schemas.microsoft.com/office/drawing/2014/main" id="{92B87A0E-5EB5-4973-A882-9F2C7AF5F883}"/>
            </a:ext>
          </a:extLst>
        </xdr:cNvPr>
        <xdr:cNvSpPr/>
      </xdr:nvSpPr>
      <xdr:spPr>
        <a:xfrm>
          <a:off x="19494500" y="61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154518</xdr:rowOff>
    </xdr:from>
    <xdr:to>
      <xdr:col>107</xdr:col>
      <xdr:colOff>50800</xdr:colOff>
      <xdr:row>35</xdr:row>
      <xdr:rowOff>165091</xdr:rowOff>
    </xdr:to>
    <xdr:cxnSp macro="">
      <xdr:nvCxnSpPr>
        <xdr:cNvPr id="398" name="直線コネクタ 397">
          <a:extLst>
            <a:ext uri="{FF2B5EF4-FFF2-40B4-BE49-F238E27FC236}">
              <a16:creationId xmlns:a16="http://schemas.microsoft.com/office/drawing/2014/main" id="{BBF0FC44-D2D0-4247-AECF-51FF37358FF1}"/>
            </a:ext>
          </a:extLst>
        </xdr:cNvPr>
        <xdr:cNvCxnSpPr/>
      </xdr:nvCxnSpPr>
      <xdr:spPr>
        <a:xfrm>
          <a:off x="19545300" y="615526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114988</xdr:rowOff>
    </xdr:from>
    <xdr:to>
      <xdr:col>98</xdr:col>
      <xdr:colOff>38100</xdr:colOff>
      <xdr:row>36</xdr:row>
      <xdr:rowOff>45138</xdr:rowOff>
    </xdr:to>
    <xdr:sp macro="" textlink="">
      <xdr:nvSpPr>
        <xdr:cNvPr id="399" name="楕円 398">
          <a:extLst>
            <a:ext uri="{FF2B5EF4-FFF2-40B4-BE49-F238E27FC236}">
              <a16:creationId xmlns:a16="http://schemas.microsoft.com/office/drawing/2014/main" id="{23D4C39C-E37B-4D81-80A7-3C23F40F3FC3}"/>
            </a:ext>
          </a:extLst>
        </xdr:cNvPr>
        <xdr:cNvSpPr/>
      </xdr:nvSpPr>
      <xdr:spPr>
        <a:xfrm>
          <a:off x="18605500" y="61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154518</xdr:rowOff>
    </xdr:from>
    <xdr:to>
      <xdr:col>102</xdr:col>
      <xdr:colOff>114300</xdr:colOff>
      <xdr:row>35</xdr:row>
      <xdr:rowOff>165788</xdr:rowOff>
    </xdr:to>
    <xdr:cxnSp macro="">
      <xdr:nvCxnSpPr>
        <xdr:cNvPr id="400" name="直線コネクタ 399">
          <a:extLst>
            <a:ext uri="{FF2B5EF4-FFF2-40B4-BE49-F238E27FC236}">
              <a16:creationId xmlns:a16="http://schemas.microsoft.com/office/drawing/2014/main" id="{952C922C-3C2F-4CF9-B99E-2CA339D088C2}"/>
            </a:ext>
          </a:extLst>
        </xdr:cNvPr>
        <xdr:cNvCxnSpPr/>
      </xdr:nvCxnSpPr>
      <xdr:spPr>
        <a:xfrm flipV="1">
          <a:off x="18656300" y="6155268"/>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01" name="n_1aveValue【一般廃棄物処理施設】&#10;一人当たり有形固定資産（償却資産）額">
          <a:extLst>
            <a:ext uri="{FF2B5EF4-FFF2-40B4-BE49-F238E27FC236}">
              <a16:creationId xmlns:a16="http://schemas.microsoft.com/office/drawing/2014/main" id="{C65CA284-7609-461D-8361-B569E669EB4A}"/>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402" name="n_2aveValue【一般廃棄物処理施設】&#10;一人当たり有形固定資産（償却資産）額">
          <a:extLst>
            <a:ext uri="{FF2B5EF4-FFF2-40B4-BE49-F238E27FC236}">
              <a16:creationId xmlns:a16="http://schemas.microsoft.com/office/drawing/2014/main" id="{658B1498-BE1E-4497-AF6C-9519174BDD6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403" name="n_3aveValue【一般廃棄物処理施設】&#10;一人当たり有形固定資産（償却資産）額">
          <a:extLst>
            <a:ext uri="{FF2B5EF4-FFF2-40B4-BE49-F238E27FC236}">
              <a16:creationId xmlns:a16="http://schemas.microsoft.com/office/drawing/2014/main" id="{75B4D61D-A8DE-4979-A8C1-22858DD9F68D}"/>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404" name="n_4aveValue【一般廃棄物処理施設】&#10;一人当たり有形固定資産（償却資産）額">
          <a:extLst>
            <a:ext uri="{FF2B5EF4-FFF2-40B4-BE49-F238E27FC236}">
              <a16:creationId xmlns:a16="http://schemas.microsoft.com/office/drawing/2014/main" id="{7BF4C6DB-9A4A-4B1C-9603-5CCCCEC3FDAF}"/>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48155</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9DEFEBC1-81F4-41EB-9770-33E3436883C0}"/>
            </a:ext>
          </a:extLst>
        </xdr:cNvPr>
        <xdr:cNvSpPr txBox="1"/>
      </xdr:nvSpPr>
      <xdr:spPr>
        <a:xfrm>
          <a:off x="21011095" y="58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60968</xdr:rowOff>
    </xdr:from>
    <xdr:ext cx="599010" cy="259045"/>
    <xdr:sp macro="" textlink="">
      <xdr:nvSpPr>
        <xdr:cNvPr id="406" name="n_2mainValue【一般廃棄物処理施設】&#10;一人当たり有形固定資産（償却資産）額">
          <a:extLst>
            <a:ext uri="{FF2B5EF4-FFF2-40B4-BE49-F238E27FC236}">
              <a16:creationId xmlns:a16="http://schemas.microsoft.com/office/drawing/2014/main" id="{373876F2-FC28-4923-BCA5-B40ED338D1C2}"/>
            </a:ext>
          </a:extLst>
        </xdr:cNvPr>
        <xdr:cNvSpPr txBox="1"/>
      </xdr:nvSpPr>
      <xdr:spPr>
        <a:xfrm>
          <a:off x="20134795" y="589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50395</xdr:rowOff>
    </xdr:from>
    <xdr:ext cx="599010" cy="259045"/>
    <xdr:sp macro="" textlink="">
      <xdr:nvSpPr>
        <xdr:cNvPr id="407" name="n_3mainValue【一般廃棄物処理施設】&#10;一人当たり有形固定資産（償却資産）額">
          <a:extLst>
            <a:ext uri="{FF2B5EF4-FFF2-40B4-BE49-F238E27FC236}">
              <a16:creationId xmlns:a16="http://schemas.microsoft.com/office/drawing/2014/main" id="{89DFA75D-FFBF-4BB4-AA16-D7FF9FFA29D7}"/>
            </a:ext>
          </a:extLst>
        </xdr:cNvPr>
        <xdr:cNvSpPr txBox="1"/>
      </xdr:nvSpPr>
      <xdr:spPr>
        <a:xfrm>
          <a:off x="19245795" y="58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61665</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EE0D0CF8-4D5E-47EE-990A-AD4B4A8166DC}"/>
            </a:ext>
          </a:extLst>
        </xdr:cNvPr>
        <xdr:cNvSpPr txBox="1"/>
      </xdr:nvSpPr>
      <xdr:spPr>
        <a:xfrm>
          <a:off x="18356795" y="589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864DF636-81B0-4D88-AE4E-03BFB52D57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66761F5F-9083-4CA8-B9EA-F861DB0D9A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8D1A2AFE-A5EA-4B6A-B5D5-B7447B3041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357A0D93-E0B3-454E-924C-B754B46002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2D410F70-9D6C-4E6E-BE1A-44494A2F0F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8B48EADB-1841-42B0-B2E1-B0B5444F69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A8BD7497-5E9A-4985-B72F-8B1B9F7012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A5FF1464-786C-4B2E-905D-6619EBA4D32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591A72AA-A1DE-41D5-B0C5-6DAE65AB39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43AE7B64-3360-4617-ADA3-BB571A752A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D22AFF08-3FDC-4ACF-B6A0-7218B0DD43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4A3626D1-6231-4E63-B1FA-43038B44856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E471EE8C-E078-41FC-BCCD-63A72DDBFEF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CC511916-E7B2-4E83-8D9F-58FD4B8884D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22E67CE4-3C3F-44EF-8281-4E1F235E397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6CC24C2F-0AE4-4696-874E-B0B24FBCDED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ED7A58B8-08A4-4477-A363-4A5357AD99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B4A43A74-9E01-4961-BDD6-A47B8419AB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27691C2A-A817-4D1B-A4B7-711B40726C7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8C4F8A49-FBC9-445C-824B-DC4258B18F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828367B8-8BE4-4B9F-9BBF-C72027297F7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8EBE334E-317D-43AB-BB43-54CDFDD547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A309190C-F1CE-4E6E-9B5D-1D7F6BCB4E2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2F45669E-567E-4A06-BF4E-650A60E51F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32BA48DB-F4A6-4F4C-AE2F-D029B97272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4" name="直線コネクタ 433">
          <a:extLst>
            <a:ext uri="{FF2B5EF4-FFF2-40B4-BE49-F238E27FC236}">
              <a16:creationId xmlns:a16="http://schemas.microsoft.com/office/drawing/2014/main" id="{954CDFF2-DB78-4746-BB93-EF89F92BF553}"/>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5" name="【保健センター・保健所】&#10;有形固定資産減価償却率最小値テキスト">
          <a:extLst>
            <a:ext uri="{FF2B5EF4-FFF2-40B4-BE49-F238E27FC236}">
              <a16:creationId xmlns:a16="http://schemas.microsoft.com/office/drawing/2014/main" id="{276CB6DC-FE1F-455F-82D8-578493C7A19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6" name="直線コネクタ 435">
          <a:extLst>
            <a:ext uri="{FF2B5EF4-FFF2-40B4-BE49-F238E27FC236}">
              <a16:creationId xmlns:a16="http://schemas.microsoft.com/office/drawing/2014/main" id="{028A013D-67E7-4E93-A870-48396D9D9591}"/>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7" name="【保健センター・保健所】&#10;有形固定資産減価償却率最大値テキスト">
          <a:extLst>
            <a:ext uri="{FF2B5EF4-FFF2-40B4-BE49-F238E27FC236}">
              <a16:creationId xmlns:a16="http://schemas.microsoft.com/office/drawing/2014/main" id="{406020FC-A6E6-4123-8FF8-08A76742D507}"/>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8" name="直線コネクタ 437">
          <a:extLst>
            <a:ext uri="{FF2B5EF4-FFF2-40B4-BE49-F238E27FC236}">
              <a16:creationId xmlns:a16="http://schemas.microsoft.com/office/drawing/2014/main" id="{064079BB-0AFA-4EE2-926A-60F29FF5253E}"/>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47828D69-5B30-4AD1-A2E3-A3B5D0841209}"/>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0" name="フローチャート: 判断 439">
          <a:extLst>
            <a:ext uri="{FF2B5EF4-FFF2-40B4-BE49-F238E27FC236}">
              <a16:creationId xmlns:a16="http://schemas.microsoft.com/office/drawing/2014/main" id="{F9B9835A-4068-45D0-BA76-4DBF3011B815}"/>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1" name="フローチャート: 判断 440">
          <a:extLst>
            <a:ext uri="{FF2B5EF4-FFF2-40B4-BE49-F238E27FC236}">
              <a16:creationId xmlns:a16="http://schemas.microsoft.com/office/drawing/2014/main" id="{48AE12D3-B896-44CA-8847-A22901FB1F3B}"/>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2" name="フローチャート: 判断 441">
          <a:extLst>
            <a:ext uri="{FF2B5EF4-FFF2-40B4-BE49-F238E27FC236}">
              <a16:creationId xmlns:a16="http://schemas.microsoft.com/office/drawing/2014/main" id="{8F949EE6-63F3-4773-A452-18501BF2D164}"/>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3" name="フローチャート: 判断 442">
          <a:extLst>
            <a:ext uri="{FF2B5EF4-FFF2-40B4-BE49-F238E27FC236}">
              <a16:creationId xmlns:a16="http://schemas.microsoft.com/office/drawing/2014/main" id="{2A7F81D7-55D6-4EEC-8143-9FB6B1E17ADE}"/>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4" name="フローチャート: 判断 443">
          <a:extLst>
            <a:ext uri="{FF2B5EF4-FFF2-40B4-BE49-F238E27FC236}">
              <a16:creationId xmlns:a16="http://schemas.microsoft.com/office/drawing/2014/main" id="{D3D1F3DE-8C36-4AFB-B0EA-911F0F4A0447}"/>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4E0E1ED3-89A1-4CD9-9719-71A65CC855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7F8E260-18D9-4EAD-8FC6-4BACDCB1E4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AF0C8DF-BC42-433A-93DC-1A697A4B100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9F4CF1B-40C7-425A-8EAB-9103F31793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5D0EA1B-E581-4C32-8411-958B827964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156573</xdr:rowOff>
    </xdr:from>
    <xdr:to>
      <xdr:col>85</xdr:col>
      <xdr:colOff>177800</xdr:colOff>
      <xdr:row>64</xdr:row>
      <xdr:rowOff>86723</xdr:rowOff>
    </xdr:to>
    <xdr:sp macro="" textlink="">
      <xdr:nvSpPr>
        <xdr:cNvPr id="450" name="楕円 449">
          <a:extLst>
            <a:ext uri="{FF2B5EF4-FFF2-40B4-BE49-F238E27FC236}">
              <a16:creationId xmlns:a16="http://schemas.microsoft.com/office/drawing/2014/main" id="{A905C048-884E-474E-911F-D910B4F30159}"/>
            </a:ext>
          </a:extLst>
        </xdr:cNvPr>
        <xdr:cNvSpPr/>
      </xdr:nvSpPr>
      <xdr:spPr>
        <a:xfrm>
          <a:off x="16268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71500</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DADE1744-3E8C-4A81-99A5-FA025E74C2D2}"/>
            </a:ext>
          </a:extLst>
        </xdr:cNvPr>
        <xdr:cNvSpPr txBox="1"/>
      </xdr:nvSpPr>
      <xdr:spPr>
        <a:xfrm>
          <a:off x="16357600" y="1087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153307</xdr:rowOff>
    </xdr:from>
    <xdr:to>
      <xdr:col>81</xdr:col>
      <xdr:colOff>101600</xdr:colOff>
      <xdr:row>64</xdr:row>
      <xdr:rowOff>83457</xdr:rowOff>
    </xdr:to>
    <xdr:sp macro="" textlink="">
      <xdr:nvSpPr>
        <xdr:cNvPr id="452" name="楕円 451">
          <a:extLst>
            <a:ext uri="{FF2B5EF4-FFF2-40B4-BE49-F238E27FC236}">
              <a16:creationId xmlns:a16="http://schemas.microsoft.com/office/drawing/2014/main" id="{ADB5AEF6-E86B-4C75-B498-7985126A9313}"/>
            </a:ext>
          </a:extLst>
        </xdr:cNvPr>
        <xdr:cNvSpPr/>
      </xdr:nvSpPr>
      <xdr:spPr>
        <a:xfrm>
          <a:off x="15430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32657</xdr:rowOff>
    </xdr:from>
    <xdr:to>
      <xdr:col>85</xdr:col>
      <xdr:colOff>127000</xdr:colOff>
      <xdr:row>64</xdr:row>
      <xdr:rowOff>35923</xdr:rowOff>
    </xdr:to>
    <xdr:cxnSp macro="">
      <xdr:nvCxnSpPr>
        <xdr:cNvPr id="453" name="直線コネクタ 452">
          <a:extLst>
            <a:ext uri="{FF2B5EF4-FFF2-40B4-BE49-F238E27FC236}">
              <a16:creationId xmlns:a16="http://schemas.microsoft.com/office/drawing/2014/main" id="{87687918-31D5-48B9-A284-058A867BE783}"/>
            </a:ext>
          </a:extLst>
        </xdr:cNvPr>
        <xdr:cNvCxnSpPr/>
      </xdr:nvCxnSpPr>
      <xdr:spPr>
        <a:xfrm>
          <a:off x="15481300" y="110054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150041</xdr:rowOff>
    </xdr:from>
    <xdr:to>
      <xdr:col>76</xdr:col>
      <xdr:colOff>165100</xdr:colOff>
      <xdr:row>64</xdr:row>
      <xdr:rowOff>80191</xdr:rowOff>
    </xdr:to>
    <xdr:sp macro="" textlink="">
      <xdr:nvSpPr>
        <xdr:cNvPr id="454" name="楕円 453">
          <a:extLst>
            <a:ext uri="{FF2B5EF4-FFF2-40B4-BE49-F238E27FC236}">
              <a16:creationId xmlns:a16="http://schemas.microsoft.com/office/drawing/2014/main" id="{45C01F04-63AB-4299-96B2-F200669E3B19}"/>
            </a:ext>
          </a:extLst>
        </xdr:cNvPr>
        <xdr:cNvSpPr/>
      </xdr:nvSpPr>
      <xdr:spPr>
        <a:xfrm>
          <a:off x="14541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29391</xdr:rowOff>
    </xdr:from>
    <xdr:to>
      <xdr:col>81</xdr:col>
      <xdr:colOff>50800</xdr:colOff>
      <xdr:row>64</xdr:row>
      <xdr:rowOff>32657</xdr:rowOff>
    </xdr:to>
    <xdr:cxnSp macro="">
      <xdr:nvCxnSpPr>
        <xdr:cNvPr id="455" name="直線コネクタ 454">
          <a:extLst>
            <a:ext uri="{FF2B5EF4-FFF2-40B4-BE49-F238E27FC236}">
              <a16:creationId xmlns:a16="http://schemas.microsoft.com/office/drawing/2014/main" id="{6858F62E-41FD-476E-A7EB-6CC52958F708}"/>
            </a:ext>
          </a:extLst>
        </xdr:cNvPr>
        <xdr:cNvCxnSpPr/>
      </xdr:nvCxnSpPr>
      <xdr:spPr>
        <a:xfrm>
          <a:off x="14592300" y="110021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117384</xdr:rowOff>
    </xdr:from>
    <xdr:to>
      <xdr:col>72</xdr:col>
      <xdr:colOff>38100</xdr:colOff>
      <xdr:row>64</xdr:row>
      <xdr:rowOff>47534</xdr:rowOff>
    </xdr:to>
    <xdr:sp macro="" textlink="">
      <xdr:nvSpPr>
        <xdr:cNvPr id="456" name="楕円 455">
          <a:extLst>
            <a:ext uri="{FF2B5EF4-FFF2-40B4-BE49-F238E27FC236}">
              <a16:creationId xmlns:a16="http://schemas.microsoft.com/office/drawing/2014/main" id="{75B99419-F8C6-4D3E-A852-DD080BDBEB44}"/>
            </a:ext>
          </a:extLst>
        </xdr:cNvPr>
        <xdr:cNvSpPr/>
      </xdr:nvSpPr>
      <xdr:spPr>
        <a:xfrm>
          <a:off x="13652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168184</xdr:rowOff>
    </xdr:from>
    <xdr:to>
      <xdr:col>76</xdr:col>
      <xdr:colOff>114300</xdr:colOff>
      <xdr:row>64</xdr:row>
      <xdr:rowOff>29391</xdr:rowOff>
    </xdr:to>
    <xdr:cxnSp macro="">
      <xdr:nvCxnSpPr>
        <xdr:cNvPr id="457" name="直線コネクタ 456">
          <a:extLst>
            <a:ext uri="{FF2B5EF4-FFF2-40B4-BE49-F238E27FC236}">
              <a16:creationId xmlns:a16="http://schemas.microsoft.com/office/drawing/2014/main" id="{D9BBA687-D2E4-405B-82F6-E53076DF365F}"/>
            </a:ext>
          </a:extLst>
        </xdr:cNvPr>
        <xdr:cNvCxnSpPr/>
      </xdr:nvCxnSpPr>
      <xdr:spPr>
        <a:xfrm>
          <a:off x="13703300" y="10969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86360</xdr:rowOff>
    </xdr:from>
    <xdr:to>
      <xdr:col>67</xdr:col>
      <xdr:colOff>101600</xdr:colOff>
      <xdr:row>64</xdr:row>
      <xdr:rowOff>16510</xdr:rowOff>
    </xdr:to>
    <xdr:sp macro="" textlink="">
      <xdr:nvSpPr>
        <xdr:cNvPr id="458" name="楕円 457">
          <a:extLst>
            <a:ext uri="{FF2B5EF4-FFF2-40B4-BE49-F238E27FC236}">
              <a16:creationId xmlns:a16="http://schemas.microsoft.com/office/drawing/2014/main" id="{10CEE9BE-2246-44E6-88CC-60EE8C447F8C}"/>
            </a:ext>
          </a:extLst>
        </xdr:cNvPr>
        <xdr:cNvSpPr/>
      </xdr:nvSpPr>
      <xdr:spPr>
        <a:xfrm>
          <a:off x="1276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137160</xdr:rowOff>
    </xdr:from>
    <xdr:to>
      <xdr:col>71</xdr:col>
      <xdr:colOff>177800</xdr:colOff>
      <xdr:row>63</xdr:row>
      <xdr:rowOff>168184</xdr:rowOff>
    </xdr:to>
    <xdr:cxnSp macro="">
      <xdr:nvCxnSpPr>
        <xdr:cNvPr id="459" name="直線コネクタ 458">
          <a:extLst>
            <a:ext uri="{FF2B5EF4-FFF2-40B4-BE49-F238E27FC236}">
              <a16:creationId xmlns:a16="http://schemas.microsoft.com/office/drawing/2014/main" id="{D85C25F6-38ED-4365-95A3-F6BD0A6948E7}"/>
            </a:ext>
          </a:extLst>
        </xdr:cNvPr>
        <xdr:cNvCxnSpPr/>
      </xdr:nvCxnSpPr>
      <xdr:spPr>
        <a:xfrm>
          <a:off x="12814300" y="109385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C151BF99-0632-4587-8F5B-E6EFFE9B3268}"/>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5B6375D5-BC23-498B-8473-C58357109B1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CB5D3CE6-1D14-44B3-B75D-8A5CAB23FDFD}"/>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50E538E6-4A14-4A31-AEC7-CEA617B9F068}"/>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74584</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64DC2F7F-2567-43BF-AC22-D12DB25CA83D}"/>
            </a:ext>
          </a:extLst>
        </xdr:cNvPr>
        <xdr:cNvSpPr txBox="1"/>
      </xdr:nvSpPr>
      <xdr:spPr>
        <a:xfrm>
          <a:off x="152660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71318</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F1BB9C7C-EB37-4378-AF11-8ABFDB818D39}"/>
            </a:ext>
          </a:extLst>
        </xdr:cNvPr>
        <xdr:cNvSpPr txBox="1"/>
      </xdr:nvSpPr>
      <xdr:spPr>
        <a:xfrm>
          <a:off x="143897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38661</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FA5BFEA0-D77C-48B2-9F02-FB7CF9091E73}"/>
            </a:ext>
          </a:extLst>
        </xdr:cNvPr>
        <xdr:cNvSpPr txBox="1"/>
      </xdr:nvSpPr>
      <xdr:spPr>
        <a:xfrm>
          <a:off x="13500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7637</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6870AA96-7494-4D92-8D57-188DBF328FAE}"/>
            </a:ext>
          </a:extLst>
        </xdr:cNvPr>
        <xdr:cNvSpPr txBox="1"/>
      </xdr:nvSpPr>
      <xdr:spPr>
        <a:xfrm>
          <a:off x="12611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9112C057-6D1E-43C0-BDCD-79B967273A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288314A1-B796-4329-A717-E9774E0867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6ACC561F-5C33-4A52-B68D-9699F2A07B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A384010C-23EC-4EEB-B1B2-A5518227BF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5CB55902-FCB8-4211-A034-C626EF8CD6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ACCCAB52-CB97-408D-90EC-D0412E1EC3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D2CADED7-ACD3-4866-A492-F5DFA0F1B9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9779F97C-B2C1-47BE-BC52-464E32CDDE8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A61F0572-5976-418B-A747-A1181D4566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9F6D9817-32F9-4322-B883-50E2AACA96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a:extLst>
            <a:ext uri="{FF2B5EF4-FFF2-40B4-BE49-F238E27FC236}">
              <a16:creationId xmlns:a16="http://schemas.microsoft.com/office/drawing/2014/main" id="{5433ABD0-85B3-4C71-BB27-FBEF9BD7BE2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a:extLst>
            <a:ext uri="{FF2B5EF4-FFF2-40B4-BE49-F238E27FC236}">
              <a16:creationId xmlns:a16="http://schemas.microsoft.com/office/drawing/2014/main" id="{85CAA3F7-ACCD-4213-871F-C3324C205FC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a:extLst>
            <a:ext uri="{FF2B5EF4-FFF2-40B4-BE49-F238E27FC236}">
              <a16:creationId xmlns:a16="http://schemas.microsoft.com/office/drawing/2014/main" id="{1ADA14DB-D85A-4D24-8FD9-03F7E189647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a:extLst>
            <a:ext uri="{FF2B5EF4-FFF2-40B4-BE49-F238E27FC236}">
              <a16:creationId xmlns:a16="http://schemas.microsoft.com/office/drawing/2014/main" id="{124306A7-F1BD-4385-9045-1ED15931B5E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a:extLst>
            <a:ext uri="{FF2B5EF4-FFF2-40B4-BE49-F238E27FC236}">
              <a16:creationId xmlns:a16="http://schemas.microsoft.com/office/drawing/2014/main" id="{82F5EC2D-98BD-4990-A898-03CD4834F2C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a:extLst>
            <a:ext uri="{FF2B5EF4-FFF2-40B4-BE49-F238E27FC236}">
              <a16:creationId xmlns:a16="http://schemas.microsoft.com/office/drawing/2014/main" id="{16E3ED4E-AC6D-40D1-9728-A8DA09A7DB7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a:extLst>
            <a:ext uri="{FF2B5EF4-FFF2-40B4-BE49-F238E27FC236}">
              <a16:creationId xmlns:a16="http://schemas.microsoft.com/office/drawing/2014/main" id="{90609C65-9070-47D0-BEF3-00B36DF7C72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a:extLst>
            <a:ext uri="{FF2B5EF4-FFF2-40B4-BE49-F238E27FC236}">
              <a16:creationId xmlns:a16="http://schemas.microsoft.com/office/drawing/2014/main" id="{A763AA32-8F36-45DE-A824-158B1470FEA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a:extLst>
            <a:ext uri="{FF2B5EF4-FFF2-40B4-BE49-F238E27FC236}">
              <a16:creationId xmlns:a16="http://schemas.microsoft.com/office/drawing/2014/main" id="{FF12BF61-0001-47C7-8C66-AB02ED3637E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a:extLst>
            <a:ext uri="{FF2B5EF4-FFF2-40B4-BE49-F238E27FC236}">
              <a16:creationId xmlns:a16="http://schemas.microsoft.com/office/drawing/2014/main" id="{DD9C2AC9-4B73-4B7D-A43E-FE865A964F5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a:extLst>
            <a:ext uri="{FF2B5EF4-FFF2-40B4-BE49-F238E27FC236}">
              <a16:creationId xmlns:a16="http://schemas.microsoft.com/office/drawing/2014/main" id="{520244E2-E714-4F70-AEB4-7C5532CBB0D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E3A2C7C3-3C3D-4180-AB75-B2AAB55D7CA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4E13E31E-1EE8-4525-82E5-EA3B0371F5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9A353C62-9178-45E3-9EF9-5663F16A9C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09FC6EBA-6454-4910-9A61-9EE87373C3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3" name="直線コネクタ 492">
          <a:extLst>
            <a:ext uri="{FF2B5EF4-FFF2-40B4-BE49-F238E27FC236}">
              <a16:creationId xmlns:a16="http://schemas.microsoft.com/office/drawing/2014/main" id="{97E3FC88-9C95-4095-9209-39367299AA94}"/>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31AFD64D-4167-44A0-A9D3-C06CB3B55186}"/>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5" name="直線コネクタ 494">
          <a:extLst>
            <a:ext uri="{FF2B5EF4-FFF2-40B4-BE49-F238E27FC236}">
              <a16:creationId xmlns:a16="http://schemas.microsoft.com/office/drawing/2014/main" id="{56552912-F099-4DFB-A1D4-FF6D4315D1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A30AE3F3-1CD1-4A52-AAD2-98B9584B08F5}"/>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7" name="直線コネクタ 496">
          <a:extLst>
            <a:ext uri="{FF2B5EF4-FFF2-40B4-BE49-F238E27FC236}">
              <a16:creationId xmlns:a16="http://schemas.microsoft.com/office/drawing/2014/main" id="{3167DA3F-E93F-4A3A-AF99-5354365302AD}"/>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057FE7B4-5401-4335-B0AF-06E1DA192113}"/>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99" name="フローチャート: 判断 498">
          <a:extLst>
            <a:ext uri="{FF2B5EF4-FFF2-40B4-BE49-F238E27FC236}">
              <a16:creationId xmlns:a16="http://schemas.microsoft.com/office/drawing/2014/main" id="{D242B276-2F5B-449C-929C-2BE03CFC0EF5}"/>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0" name="フローチャート: 判断 499">
          <a:extLst>
            <a:ext uri="{FF2B5EF4-FFF2-40B4-BE49-F238E27FC236}">
              <a16:creationId xmlns:a16="http://schemas.microsoft.com/office/drawing/2014/main" id="{D7DF755D-9A3B-4B61-8174-A454FCCFFCA8}"/>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1" name="フローチャート: 判断 500">
          <a:extLst>
            <a:ext uri="{FF2B5EF4-FFF2-40B4-BE49-F238E27FC236}">
              <a16:creationId xmlns:a16="http://schemas.microsoft.com/office/drawing/2014/main" id="{677212DC-FCC0-4052-AF5D-AF75BDC8C5D2}"/>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2" name="フローチャート: 判断 501">
          <a:extLst>
            <a:ext uri="{FF2B5EF4-FFF2-40B4-BE49-F238E27FC236}">
              <a16:creationId xmlns:a16="http://schemas.microsoft.com/office/drawing/2014/main" id="{6F188ED4-3B23-4366-9A81-21945F7FC48E}"/>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3" name="フローチャート: 判断 502">
          <a:extLst>
            <a:ext uri="{FF2B5EF4-FFF2-40B4-BE49-F238E27FC236}">
              <a16:creationId xmlns:a16="http://schemas.microsoft.com/office/drawing/2014/main" id="{A0875DFF-200A-492A-913A-95B080461FB7}"/>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8A683D5-1F48-47A0-8746-2F51132F2B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D30555B-E7A0-402B-8094-6E5DF22395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7DBAB17-92C1-4452-BF30-35AD2DBFFF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305E14C-188E-4254-873A-9628C2351B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1919002-096B-4B91-BA66-C5AE189797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09" name="楕円 508">
          <a:extLst>
            <a:ext uri="{FF2B5EF4-FFF2-40B4-BE49-F238E27FC236}">
              <a16:creationId xmlns:a16="http://schemas.microsoft.com/office/drawing/2014/main" id="{C1ECABA7-71E8-4C6F-A4A5-D6C7943848AB}"/>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AE65E395-ECEF-4147-9B7B-C521970E0B21}"/>
            </a:ext>
          </a:extLst>
        </xdr:cNvPr>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11" name="楕円 510">
          <a:extLst>
            <a:ext uri="{FF2B5EF4-FFF2-40B4-BE49-F238E27FC236}">
              <a16:creationId xmlns:a16="http://schemas.microsoft.com/office/drawing/2014/main" id="{6397C47A-B334-4DF0-919D-2449D2793D9B}"/>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12" name="直線コネクタ 511">
          <a:extLst>
            <a:ext uri="{FF2B5EF4-FFF2-40B4-BE49-F238E27FC236}">
              <a16:creationId xmlns:a16="http://schemas.microsoft.com/office/drawing/2014/main" id="{061EDF62-B02E-4D46-B8D7-D27C0C6FA6F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3" name="楕円 512">
          <a:extLst>
            <a:ext uri="{FF2B5EF4-FFF2-40B4-BE49-F238E27FC236}">
              <a16:creationId xmlns:a16="http://schemas.microsoft.com/office/drawing/2014/main" id="{1C1C0A38-0516-40BD-98AA-9C7328C90954}"/>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14" name="直線コネクタ 513">
          <a:extLst>
            <a:ext uri="{FF2B5EF4-FFF2-40B4-BE49-F238E27FC236}">
              <a16:creationId xmlns:a16="http://schemas.microsoft.com/office/drawing/2014/main" id="{B2353C6F-9390-4B3B-8351-AEF9F861DCA5}"/>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9616</xdr:rowOff>
    </xdr:from>
    <xdr:to>
      <xdr:col>102</xdr:col>
      <xdr:colOff>165100</xdr:colOff>
      <xdr:row>63</xdr:row>
      <xdr:rowOff>111216</xdr:rowOff>
    </xdr:to>
    <xdr:sp macro="" textlink="">
      <xdr:nvSpPr>
        <xdr:cNvPr id="515" name="楕円 514">
          <a:extLst>
            <a:ext uri="{FF2B5EF4-FFF2-40B4-BE49-F238E27FC236}">
              <a16:creationId xmlns:a16="http://schemas.microsoft.com/office/drawing/2014/main" id="{8DDCC60F-BF27-4461-92F7-AE72B958BB3F}"/>
            </a:ext>
          </a:extLst>
        </xdr:cNvPr>
        <xdr:cNvSpPr/>
      </xdr:nvSpPr>
      <xdr:spPr>
        <a:xfrm>
          <a:off x="19494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60416</xdr:rowOff>
    </xdr:to>
    <xdr:cxnSp macro="">
      <xdr:nvCxnSpPr>
        <xdr:cNvPr id="516" name="直線コネクタ 515">
          <a:extLst>
            <a:ext uri="{FF2B5EF4-FFF2-40B4-BE49-F238E27FC236}">
              <a16:creationId xmlns:a16="http://schemas.microsoft.com/office/drawing/2014/main" id="{957228E3-34A4-4BAD-995B-4578C00EA2B1}"/>
            </a:ext>
          </a:extLst>
        </xdr:cNvPr>
        <xdr:cNvCxnSpPr/>
      </xdr:nvCxnSpPr>
      <xdr:spPr>
        <a:xfrm flipV="1">
          <a:off x="19545300" y="1085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9616</xdr:rowOff>
    </xdr:from>
    <xdr:to>
      <xdr:col>98</xdr:col>
      <xdr:colOff>38100</xdr:colOff>
      <xdr:row>63</xdr:row>
      <xdr:rowOff>111216</xdr:rowOff>
    </xdr:to>
    <xdr:sp macro="" textlink="">
      <xdr:nvSpPr>
        <xdr:cNvPr id="517" name="楕円 516">
          <a:extLst>
            <a:ext uri="{FF2B5EF4-FFF2-40B4-BE49-F238E27FC236}">
              <a16:creationId xmlns:a16="http://schemas.microsoft.com/office/drawing/2014/main" id="{724E19BD-5181-4DC7-ADBB-A192663BA68C}"/>
            </a:ext>
          </a:extLst>
        </xdr:cNvPr>
        <xdr:cNvSpPr/>
      </xdr:nvSpPr>
      <xdr:spPr>
        <a:xfrm>
          <a:off x="18605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60416</xdr:rowOff>
    </xdr:from>
    <xdr:to>
      <xdr:col>102</xdr:col>
      <xdr:colOff>114300</xdr:colOff>
      <xdr:row>63</xdr:row>
      <xdr:rowOff>60416</xdr:rowOff>
    </xdr:to>
    <xdr:cxnSp macro="">
      <xdr:nvCxnSpPr>
        <xdr:cNvPr id="518" name="直線コネクタ 517">
          <a:extLst>
            <a:ext uri="{FF2B5EF4-FFF2-40B4-BE49-F238E27FC236}">
              <a16:creationId xmlns:a16="http://schemas.microsoft.com/office/drawing/2014/main" id="{01D4087B-CA18-420A-B277-FE8E3CCC7255}"/>
            </a:ext>
          </a:extLst>
        </xdr:cNvPr>
        <xdr:cNvCxnSpPr/>
      </xdr:nvCxnSpPr>
      <xdr:spPr>
        <a:xfrm>
          <a:off x="18656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19" name="n_1aveValue【保健センター・保健所】&#10;一人当たり面積">
          <a:extLst>
            <a:ext uri="{FF2B5EF4-FFF2-40B4-BE49-F238E27FC236}">
              <a16:creationId xmlns:a16="http://schemas.microsoft.com/office/drawing/2014/main" id="{0ABA8823-E7A8-41DE-88B6-FF39F25C2BF4}"/>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20" name="n_2aveValue【保健センター・保健所】&#10;一人当たり面積">
          <a:extLst>
            <a:ext uri="{FF2B5EF4-FFF2-40B4-BE49-F238E27FC236}">
              <a16:creationId xmlns:a16="http://schemas.microsoft.com/office/drawing/2014/main" id="{03ABF2DF-D276-45AE-AB75-87EF98F85164}"/>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1" name="n_3aveValue【保健センター・保健所】&#10;一人当たり面積">
          <a:extLst>
            <a:ext uri="{FF2B5EF4-FFF2-40B4-BE49-F238E27FC236}">
              <a16:creationId xmlns:a16="http://schemas.microsoft.com/office/drawing/2014/main" id="{91603BB4-C052-4C73-85D0-BB40A607C552}"/>
            </a:ext>
          </a:extLst>
        </xdr:cNvPr>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22" name="n_4aveValue【保健センター・保健所】&#10;一人当たり面積">
          <a:extLst>
            <a:ext uri="{FF2B5EF4-FFF2-40B4-BE49-F238E27FC236}">
              <a16:creationId xmlns:a16="http://schemas.microsoft.com/office/drawing/2014/main" id="{C85FAB8B-60F3-445B-9813-D07EB1849591}"/>
            </a:ext>
          </a:extLst>
        </xdr:cNvPr>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124477</xdr:rowOff>
    </xdr:from>
    <xdr:ext cx="469744" cy="259045"/>
    <xdr:sp macro="" textlink="">
      <xdr:nvSpPr>
        <xdr:cNvPr id="523" name="n_1mainValue【保健センター・保健所】&#10;一人当たり面積">
          <a:extLst>
            <a:ext uri="{FF2B5EF4-FFF2-40B4-BE49-F238E27FC236}">
              <a16:creationId xmlns:a16="http://schemas.microsoft.com/office/drawing/2014/main" id="{FDADE1BC-7580-4E43-986F-CBB7BF12BD28}"/>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24" name="n_2mainValue【保健センター・保健所】&#10;一人当たり面積">
          <a:extLst>
            <a:ext uri="{FF2B5EF4-FFF2-40B4-BE49-F238E27FC236}">
              <a16:creationId xmlns:a16="http://schemas.microsoft.com/office/drawing/2014/main" id="{7AEE0909-0AC5-4521-A0BC-15556DC97EF1}"/>
            </a:ext>
          </a:extLst>
        </xdr:cNvPr>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127743</xdr:rowOff>
    </xdr:from>
    <xdr:ext cx="469744" cy="259045"/>
    <xdr:sp macro="" textlink="">
      <xdr:nvSpPr>
        <xdr:cNvPr id="525" name="n_3mainValue【保健センター・保健所】&#10;一人当たり面積">
          <a:extLst>
            <a:ext uri="{FF2B5EF4-FFF2-40B4-BE49-F238E27FC236}">
              <a16:creationId xmlns:a16="http://schemas.microsoft.com/office/drawing/2014/main" id="{3E853A46-84D0-41F3-BEFD-AAE967B0E6C5}"/>
            </a:ext>
          </a:extLst>
        </xdr:cNvPr>
        <xdr:cNvSpPr txBox="1"/>
      </xdr:nvSpPr>
      <xdr:spPr>
        <a:xfrm>
          <a:off x="19310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127743</xdr:rowOff>
    </xdr:from>
    <xdr:ext cx="469744" cy="259045"/>
    <xdr:sp macro="" textlink="">
      <xdr:nvSpPr>
        <xdr:cNvPr id="526" name="n_4mainValue【保健センター・保健所】&#10;一人当たり面積">
          <a:extLst>
            <a:ext uri="{FF2B5EF4-FFF2-40B4-BE49-F238E27FC236}">
              <a16:creationId xmlns:a16="http://schemas.microsoft.com/office/drawing/2014/main" id="{C23D0ED6-4008-4B92-B1A7-93A6F34C163E}"/>
            </a:ext>
          </a:extLst>
        </xdr:cNvPr>
        <xdr:cNvSpPr txBox="1"/>
      </xdr:nvSpPr>
      <xdr:spPr>
        <a:xfrm>
          <a:off x="18421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3D271269-6CF8-411C-8E46-71F644583A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9F50761B-D4A2-48B4-A186-945434D171C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C586D7B8-CD88-4375-859D-168C9164C6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7E3E9148-2646-4591-9CA1-F00084861C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8DBCB67C-7482-43F2-83ED-D84F60D96CE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F1174E75-9108-4A35-AFE1-D7553090DA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A5D60DE2-EEED-4B90-9140-33F4DDFADC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DCEF9F90-7BF1-4D79-89E7-DE497D2BE4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1A3BF323-AE87-40C6-BF2C-B89EA09EDC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A9A8FE67-F8E4-4D9E-B43A-516FCC71E3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FCA7D926-F0FC-4A94-B266-D3B5439AB2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F6E26E54-43E1-410E-8F60-8224238E22A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C35527DF-E6F1-4246-BB3E-4FF0DA14AA3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C3E2DB57-15FF-44CD-9369-D0EE9E16556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9624BD22-B3FD-46D1-B937-AE141E242AF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2588C779-9D89-47AE-AAF7-55BEB876DE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9D3C70C8-FEEF-49C7-AF42-06F666CAE9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375648C4-FAD0-4092-9151-C8FF290AAF6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70086A91-8EA5-4233-AC51-11039AA5242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9C28120D-2663-47A8-B2F3-AB32B99261F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94541528-EEB3-4C22-835F-D992CECEEF0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E73FE5F6-6163-41E3-AE46-486291A219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599620DB-C90B-418B-8140-2712CBEA8DF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EA2C4F5E-B6E9-4DBF-8FD7-6009ABCE445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8FBE2F2-3726-42AC-875E-6E972D4DC0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A13F3ED5-F776-4B59-93D4-8B23CB16409B}"/>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55FD2F7A-AFE1-444B-819B-FFC1FA406AF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AE22091A-EFF4-43D4-B6DE-0A9C5C31884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57875B68-41E9-49DF-AEE7-991C1F0F36FF}"/>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6" name="直線コネクタ 555">
          <a:extLst>
            <a:ext uri="{FF2B5EF4-FFF2-40B4-BE49-F238E27FC236}">
              <a16:creationId xmlns:a16="http://schemas.microsoft.com/office/drawing/2014/main" id="{3CF58D51-4BF8-40A5-B066-B4196770CA73}"/>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D75ABB5-5379-4BAB-BA30-3C7A991FD4A9}"/>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8" name="フローチャート: 判断 557">
          <a:extLst>
            <a:ext uri="{FF2B5EF4-FFF2-40B4-BE49-F238E27FC236}">
              <a16:creationId xmlns:a16="http://schemas.microsoft.com/office/drawing/2014/main" id="{140461C1-FA43-489D-A59B-E1FA84881088}"/>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9" name="フローチャート: 判断 558">
          <a:extLst>
            <a:ext uri="{FF2B5EF4-FFF2-40B4-BE49-F238E27FC236}">
              <a16:creationId xmlns:a16="http://schemas.microsoft.com/office/drawing/2014/main" id="{C75CADCB-A0A0-4FB7-B197-8CD5C672A8D5}"/>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0" name="フローチャート: 判断 559">
          <a:extLst>
            <a:ext uri="{FF2B5EF4-FFF2-40B4-BE49-F238E27FC236}">
              <a16:creationId xmlns:a16="http://schemas.microsoft.com/office/drawing/2014/main" id="{7B95D37A-F732-48AC-801D-D21377BFBD9B}"/>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1" name="フローチャート: 判断 560">
          <a:extLst>
            <a:ext uri="{FF2B5EF4-FFF2-40B4-BE49-F238E27FC236}">
              <a16:creationId xmlns:a16="http://schemas.microsoft.com/office/drawing/2014/main" id="{A4EE3FA0-E7E5-4882-80C5-2DE22D64C677}"/>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2" name="フローチャート: 判断 561">
          <a:extLst>
            <a:ext uri="{FF2B5EF4-FFF2-40B4-BE49-F238E27FC236}">
              <a16:creationId xmlns:a16="http://schemas.microsoft.com/office/drawing/2014/main" id="{CB1302BC-B0C6-41E0-B132-94DFEF42EF85}"/>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2EE39D9-2DBC-46CD-9B30-B902837F962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F381A20A-ED89-4655-BBF3-0FADE26A6D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9258D92B-610D-4414-9C36-EEDB7276DF6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DC7E68E-60BD-4B1B-9F52-929F9F4CD7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9728CA8A-06C3-443E-AF35-EA94C072E5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11793</xdr:rowOff>
    </xdr:from>
    <xdr:to>
      <xdr:col>85</xdr:col>
      <xdr:colOff>177800</xdr:colOff>
      <xdr:row>83</xdr:row>
      <xdr:rowOff>113393</xdr:rowOff>
    </xdr:to>
    <xdr:sp macro="" textlink="">
      <xdr:nvSpPr>
        <xdr:cNvPr id="568" name="楕円 567">
          <a:extLst>
            <a:ext uri="{FF2B5EF4-FFF2-40B4-BE49-F238E27FC236}">
              <a16:creationId xmlns:a16="http://schemas.microsoft.com/office/drawing/2014/main" id="{AAAA6864-D76F-4DDF-AFAC-402E9B29A4AA}"/>
            </a:ext>
          </a:extLst>
        </xdr:cNvPr>
        <xdr:cNvSpPr/>
      </xdr:nvSpPr>
      <xdr:spPr>
        <a:xfrm>
          <a:off x="16268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161670</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AEE962CA-FC90-400F-B7D2-CB973D466FF2}"/>
            </a:ext>
          </a:extLst>
        </xdr:cNvPr>
        <xdr:cNvSpPr txBox="1"/>
      </xdr:nvSpPr>
      <xdr:spPr>
        <a:xfrm>
          <a:off x="16357600"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137523</xdr:rowOff>
    </xdr:from>
    <xdr:to>
      <xdr:col>81</xdr:col>
      <xdr:colOff>101600</xdr:colOff>
      <xdr:row>83</xdr:row>
      <xdr:rowOff>67673</xdr:rowOff>
    </xdr:to>
    <xdr:sp macro="" textlink="">
      <xdr:nvSpPr>
        <xdr:cNvPr id="570" name="楕円 569">
          <a:extLst>
            <a:ext uri="{FF2B5EF4-FFF2-40B4-BE49-F238E27FC236}">
              <a16:creationId xmlns:a16="http://schemas.microsoft.com/office/drawing/2014/main" id="{E08870E7-1A42-4591-AC54-EB96CD90ACF8}"/>
            </a:ext>
          </a:extLst>
        </xdr:cNvPr>
        <xdr:cNvSpPr/>
      </xdr:nvSpPr>
      <xdr:spPr>
        <a:xfrm>
          <a:off x="15430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16873</xdr:rowOff>
    </xdr:from>
    <xdr:to>
      <xdr:col>85</xdr:col>
      <xdr:colOff>127000</xdr:colOff>
      <xdr:row>83</xdr:row>
      <xdr:rowOff>62593</xdr:rowOff>
    </xdr:to>
    <xdr:cxnSp macro="">
      <xdr:nvCxnSpPr>
        <xdr:cNvPr id="571" name="直線コネクタ 570">
          <a:extLst>
            <a:ext uri="{FF2B5EF4-FFF2-40B4-BE49-F238E27FC236}">
              <a16:creationId xmlns:a16="http://schemas.microsoft.com/office/drawing/2014/main" id="{A8242C42-B0D3-4DC8-860B-4C18647E0FFF}"/>
            </a:ext>
          </a:extLst>
        </xdr:cNvPr>
        <xdr:cNvCxnSpPr/>
      </xdr:nvCxnSpPr>
      <xdr:spPr>
        <a:xfrm>
          <a:off x="15481300" y="142472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93436</xdr:rowOff>
    </xdr:from>
    <xdr:to>
      <xdr:col>76</xdr:col>
      <xdr:colOff>165100</xdr:colOff>
      <xdr:row>83</xdr:row>
      <xdr:rowOff>23586</xdr:rowOff>
    </xdr:to>
    <xdr:sp macro="" textlink="">
      <xdr:nvSpPr>
        <xdr:cNvPr id="572" name="楕円 571">
          <a:extLst>
            <a:ext uri="{FF2B5EF4-FFF2-40B4-BE49-F238E27FC236}">
              <a16:creationId xmlns:a16="http://schemas.microsoft.com/office/drawing/2014/main" id="{B051F2C5-BDB8-43FA-9DB0-342B9DE4632B}"/>
            </a:ext>
          </a:extLst>
        </xdr:cNvPr>
        <xdr:cNvSpPr/>
      </xdr:nvSpPr>
      <xdr:spPr>
        <a:xfrm>
          <a:off x="1454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83</xdr:row>
      <xdr:rowOff>16873</xdr:rowOff>
    </xdr:to>
    <xdr:cxnSp macro="">
      <xdr:nvCxnSpPr>
        <xdr:cNvPr id="573" name="直線コネクタ 572">
          <a:extLst>
            <a:ext uri="{FF2B5EF4-FFF2-40B4-BE49-F238E27FC236}">
              <a16:creationId xmlns:a16="http://schemas.microsoft.com/office/drawing/2014/main" id="{5340C98C-935D-4E36-BC42-59D32CE7746F}"/>
            </a:ext>
          </a:extLst>
        </xdr:cNvPr>
        <xdr:cNvCxnSpPr/>
      </xdr:nvCxnSpPr>
      <xdr:spPr>
        <a:xfrm>
          <a:off x="14592300" y="142031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74" name="楕円 573">
          <a:extLst>
            <a:ext uri="{FF2B5EF4-FFF2-40B4-BE49-F238E27FC236}">
              <a16:creationId xmlns:a16="http://schemas.microsoft.com/office/drawing/2014/main" id="{5AA85860-353F-4316-A03C-053E37864A8C}"/>
            </a:ext>
          </a:extLst>
        </xdr:cNvPr>
        <xdr:cNvSpPr/>
      </xdr:nvSpPr>
      <xdr:spPr>
        <a:xfrm>
          <a:off x="13652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82</xdr:row>
      <xdr:rowOff>144236</xdr:rowOff>
    </xdr:to>
    <xdr:cxnSp macro="">
      <xdr:nvCxnSpPr>
        <xdr:cNvPr id="575" name="直線コネクタ 574">
          <a:extLst>
            <a:ext uri="{FF2B5EF4-FFF2-40B4-BE49-F238E27FC236}">
              <a16:creationId xmlns:a16="http://schemas.microsoft.com/office/drawing/2014/main" id="{F8025DE0-78DA-42D6-9518-154D1D5BEF48}"/>
            </a:ext>
          </a:extLst>
        </xdr:cNvPr>
        <xdr:cNvCxnSpPr/>
      </xdr:nvCxnSpPr>
      <xdr:spPr>
        <a:xfrm>
          <a:off x="13703300" y="14157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xdr:rowOff>
    </xdr:from>
    <xdr:to>
      <xdr:col>67</xdr:col>
      <xdr:colOff>101600</xdr:colOff>
      <xdr:row>82</xdr:row>
      <xdr:rowOff>103595</xdr:rowOff>
    </xdr:to>
    <xdr:sp macro="" textlink="">
      <xdr:nvSpPr>
        <xdr:cNvPr id="576" name="楕円 575">
          <a:extLst>
            <a:ext uri="{FF2B5EF4-FFF2-40B4-BE49-F238E27FC236}">
              <a16:creationId xmlns:a16="http://schemas.microsoft.com/office/drawing/2014/main" id="{F9AA8246-967E-4C70-B27A-674789630885}"/>
            </a:ext>
          </a:extLst>
        </xdr:cNvPr>
        <xdr:cNvSpPr/>
      </xdr:nvSpPr>
      <xdr:spPr>
        <a:xfrm>
          <a:off x="12763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52795</xdr:rowOff>
    </xdr:from>
    <xdr:to>
      <xdr:col>71</xdr:col>
      <xdr:colOff>177800</xdr:colOff>
      <xdr:row>82</xdr:row>
      <xdr:rowOff>98516</xdr:rowOff>
    </xdr:to>
    <xdr:cxnSp macro="">
      <xdr:nvCxnSpPr>
        <xdr:cNvPr id="577" name="直線コネクタ 576">
          <a:extLst>
            <a:ext uri="{FF2B5EF4-FFF2-40B4-BE49-F238E27FC236}">
              <a16:creationId xmlns:a16="http://schemas.microsoft.com/office/drawing/2014/main" id="{283FA3CD-A92D-44EB-9F25-9FDA8D486E91}"/>
            </a:ext>
          </a:extLst>
        </xdr:cNvPr>
        <xdr:cNvCxnSpPr/>
      </xdr:nvCxnSpPr>
      <xdr:spPr>
        <a:xfrm>
          <a:off x="12814300" y="141116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8" name="n_1aveValue【消防施設】&#10;有形固定資産減価償却率">
          <a:extLst>
            <a:ext uri="{FF2B5EF4-FFF2-40B4-BE49-F238E27FC236}">
              <a16:creationId xmlns:a16="http://schemas.microsoft.com/office/drawing/2014/main" id="{1D4A69C0-2C87-42F7-B177-D46E9A7A8A14}"/>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9" name="n_2aveValue【消防施設】&#10;有形固定資産減価償却率">
          <a:extLst>
            <a:ext uri="{FF2B5EF4-FFF2-40B4-BE49-F238E27FC236}">
              <a16:creationId xmlns:a16="http://schemas.microsoft.com/office/drawing/2014/main" id="{CF3CA60E-CBB6-4C36-8E36-3AA6556F8D6C}"/>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0" name="n_3aveValue【消防施設】&#10;有形固定資産減価償却率">
          <a:extLst>
            <a:ext uri="{FF2B5EF4-FFF2-40B4-BE49-F238E27FC236}">
              <a16:creationId xmlns:a16="http://schemas.microsoft.com/office/drawing/2014/main" id="{EAEF207E-AC2A-4B0F-B2C7-E575B72F3EC9}"/>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81" name="n_4aveValue【消防施設】&#10;有形固定資産減価償却率">
          <a:extLst>
            <a:ext uri="{FF2B5EF4-FFF2-40B4-BE49-F238E27FC236}">
              <a16:creationId xmlns:a16="http://schemas.microsoft.com/office/drawing/2014/main" id="{DDCB98DD-4D86-4389-BA56-938D25B24150}"/>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58800</xdr:rowOff>
    </xdr:from>
    <xdr:ext cx="405111" cy="259045"/>
    <xdr:sp macro="" textlink="">
      <xdr:nvSpPr>
        <xdr:cNvPr id="582" name="n_1mainValue【消防施設】&#10;有形固定資産減価償却率">
          <a:extLst>
            <a:ext uri="{FF2B5EF4-FFF2-40B4-BE49-F238E27FC236}">
              <a16:creationId xmlns:a16="http://schemas.microsoft.com/office/drawing/2014/main" id="{ABC06748-DA56-4507-B0FB-C75B210C225D}"/>
            </a:ext>
          </a:extLst>
        </xdr:cNvPr>
        <xdr:cNvSpPr txBox="1"/>
      </xdr:nvSpPr>
      <xdr:spPr>
        <a:xfrm>
          <a:off x="152660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83" name="n_2mainValue【消防施設】&#10;有形固定資産減価償却率">
          <a:extLst>
            <a:ext uri="{FF2B5EF4-FFF2-40B4-BE49-F238E27FC236}">
              <a16:creationId xmlns:a16="http://schemas.microsoft.com/office/drawing/2014/main" id="{40317A57-8DB5-48D4-A08E-C8909D153BA2}"/>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84" name="n_3mainValue【消防施設】&#10;有形固定資産減価償却率">
          <a:extLst>
            <a:ext uri="{FF2B5EF4-FFF2-40B4-BE49-F238E27FC236}">
              <a16:creationId xmlns:a16="http://schemas.microsoft.com/office/drawing/2014/main" id="{D2362366-42CA-4484-8F97-B172F350C000}"/>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120122</xdr:rowOff>
    </xdr:from>
    <xdr:ext cx="405111" cy="259045"/>
    <xdr:sp macro="" textlink="">
      <xdr:nvSpPr>
        <xdr:cNvPr id="585" name="n_4mainValue【消防施設】&#10;有形固定資産減価償却率">
          <a:extLst>
            <a:ext uri="{FF2B5EF4-FFF2-40B4-BE49-F238E27FC236}">
              <a16:creationId xmlns:a16="http://schemas.microsoft.com/office/drawing/2014/main" id="{AB38FB58-06B5-404F-ADAE-E6CBF48E1E32}"/>
            </a:ext>
          </a:extLst>
        </xdr:cNvPr>
        <xdr:cNvSpPr txBox="1"/>
      </xdr:nvSpPr>
      <xdr:spPr>
        <a:xfrm>
          <a:off x="12611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28D950AD-8F6C-4B42-B5EC-910726BF30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B8B9B329-98D9-486D-89AF-EE0761DD05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9264688F-FEA7-4B2E-B1B3-F1647BF4029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E24BDA41-2D8A-41EF-A1FE-706EE17B06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CC0FD96F-0E09-4CAB-B298-85C93DD4A9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3AFC3C0C-4E02-455A-9245-FB447326CF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71D9E47F-5B09-4126-BAD1-336DBCD73B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6437DBDC-4DC6-4485-8D77-4A1D0E0721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7337177-6B0B-470B-85D0-72FB6E84709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EF693601-2509-4E04-AF8C-9339366633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a16="http://schemas.microsoft.com/office/drawing/2014/main" id="{527F36C2-7D67-4129-B7EB-EFDD5D6C034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a16="http://schemas.microsoft.com/office/drawing/2014/main" id="{79532C71-96EA-41D9-89C1-2F84D86C81D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a16="http://schemas.microsoft.com/office/drawing/2014/main" id="{01FD7BD9-9A87-4B3E-A46B-5F34F3D308D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a16="http://schemas.microsoft.com/office/drawing/2014/main" id="{5F7BD501-401B-4F85-B3A6-BBA3C27EE81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a16="http://schemas.microsoft.com/office/drawing/2014/main" id="{F7712597-F307-4398-8D6D-2EC750CC4A7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a16="http://schemas.microsoft.com/office/drawing/2014/main" id="{6390CAFF-CFF0-4161-B06C-1CBEE740FE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a16="http://schemas.microsoft.com/office/drawing/2014/main" id="{BAF92B63-1847-432B-A419-889CCCC5131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a16="http://schemas.microsoft.com/office/drawing/2014/main" id="{E72267AA-C523-491E-9546-E0CFBC2A0F8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67ECF482-D69E-4D58-9026-2E4B376BF7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2E98A304-12BD-4A27-B248-089261E75D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ED614C46-5E29-4518-BE1F-C7E9AF603CF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7" name="直線コネクタ 606">
          <a:extLst>
            <a:ext uri="{FF2B5EF4-FFF2-40B4-BE49-F238E27FC236}">
              <a16:creationId xmlns:a16="http://schemas.microsoft.com/office/drawing/2014/main" id="{8AFF562A-7AC8-4661-B6C2-D21021D2692D}"/>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8" name="【消防施設】&#10;一人当たり面積最小値テキスト">
          <a:extLst>
            <a:ext uri="{FF2B5EF4-FFF2-40B4-BE49-F238E27FC236}">
              <a16:creationId xmlns:a16="http://schemas.microsoft.com/office/drawing/2014/main" id="{8F58C889-E1FF-4AC4-B57C-8CB29FFF999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9" name="直線コネクタ 608">
          <a:extLst>
            <a:ext uri="{FF2B5EF4-FFF2-40B4-BE49-F238E27FC236}">
              <a16:creationId xmlns:a16="http://schemas.microsoft.com/office/drawing/2014/main" id="{63F0C8BD-79EE-4B82-8BB7-69E9A72D391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0" name="【消防施設】&#10;一人当たり面積最大値テキスト">
          <a:extLst>
            <a:ext uri="{FF2B5EF4-FFF2-40B4-BE49-F238E27FC236}">
              <a16:creationId xmlns:a16="http://schemas.microsoft.com/office/drawing/2014/main" id="{F7473A9C-8530-4B13-BD09-E4F619235483}"/>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1" name="直線コネクタ 610">
          <a:extLst>
            <a:ext uri="{FF2B5EF4-FFF2-40B4-BE49-F238E27FC236}">
              <a16:creationId xmlns:a16="http://schemas.microsoft.com/office/drawing/2014/main" id="{78A22C07-D2EA-45CB-8CB7-58CEBD9E2A7A}"/>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2" name="【消防施設】&#10;一人当たり面積平均値テキスト">
          <a:extLst>
            <a:ext uri="{FF2B5EF4-FFF2-40B4-BE49-F238E27FC236}">
              <a16:creationId xmlns:a16="http://schemas.microsoft.com/office/drawing/2014/main" id="{132B4218-A460-43F4-AAE2-07EBD55CF33C}"/>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3" name="フローチャート: 判断 612">
          <a:extLst>
            <a:ext uri="{FF2B5EF4-FFF2-40B4-BE49-F238E27FC236}">
              <a16:creationId xmlns:a16="http://schemas.microsoft.com/office/drawing/2014/main" id="{0BA3549C-268C-4C9C-A1BD-5DE84EF18333}"/>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4" name="フローチャート: 判断 613">
          <a:extLst>
            <a:ext uri="{FF2B5EF4-FFF2-40B4-BE49-F238E27FC236}">
              <a16:creationId xmlns:a16="http://schemas.microsoft.com/office/drawing/2014/main" id="{F5AB86E5-512E-47BF-A168-3290FFC34BBB}"/>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5" name="フローチャート: 判断 614">
          <a:extLst>
            <a:ext uri="{FF2B5EF4-FFF2-40B4-BE49-F238E27FC236}">
              <a16:creationId xmlns:a16="http://schemas.microsoft.com/office/drawing/2014/main" id="{9410BA88-C425-45D7-8EC7-210531CBB539}"/>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6" name="フローチャート: 判断 615">
          <a:extLst>
            <a:ext uri="{FF2B5EF4-FFF2-40B4-BE49-F238E27FC236}">
              <a16:creationId xmlns:a16="http://schemas.microsoft.com/office/drawing/2014/main" id="{3D0E5A02-6C5D-4FBF-B015-179C159823A2}"/>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7" name="フローチャート: 判断 616">
          <a:extLst>
            <a:ext uri="{FF2B5EF4-FFF2-40B4-BE49-F238E27FC236}">
              <a16:creationId xmlns:a16="http://schemas.microsoft.com/office/drawing/2014/main" id="{2CA03A9A-F884-451B-A69D-BC0840D35F65}"/>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315D012B-5C37-4BC9-A08E-E312F3B653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29B96191-F323-4EE3-A469-D1AC1C5A8A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C97819C1-1276-4B7F-8DBA-DF351FDA4AB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3B7E138-EBE9-41CD-B453-B94E13ED50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78FF03A-B471-4F30-9A79-EF2E458512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623" name="楕円 622">
          <a:extLst>
            <a:ext uri="{FF2B5EF4-FFF2-40B4-BE49-F238E27FC236}">
              <a16:creationId xmlns:a16="http://schemas.microsoft.com/office/drawing/2014/main" id="{7B470108-0778-4CA4-A1C9-E09EC6FA1FCE}"/>
            </a:ext>
          </a:extLst>
        </xdr:cNvPr>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624" name="【消防施設】&#10;一人当たり面積該当値テキスト">
          <a:extLst>
            <a:ext uri="{FF2B5EF4-FFF2-40B4-BE49-F238E27FC236}">
              <a16:creationId xmlns:a16="http://schemas.microsoft.com/office/drawing/2014/main" id="{42291133-955D-4770-9C09-3B5FC931B6E3}"/>
            </a:ext>
          </a:extLst>
        </xdr:cNvPr>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25" name="楕円 624">
          <a:extLst>
            <a:ext uri="{FF2B5EF4-FFF2-40B4-BE49-F238E27FC236}">
              <a16:creationId xmlns:a16="http://schemas.microsoft.com/office/drawing/2014/main" id="{75BEED6E-A2EE-4F17-A3FE-4AA3D14CFBC8}"/>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626" name="直線コネクタ 625">
          <a:extLst>
            <a:ext uri="{FF2B5EF4-FFF2-40B4-BE49-F238E27FC236}">
              <a16:creationId xmlns:a16="http://schemas.microsoft.com/office/drawing/2014/main" id="{12974D6A-548E-4B3C-9DBD-90B821FC0C75}"/>
            </a:ext>
          </a:extLst>
        </xdr:cNvPr>
        <xdr:cNvCxnSpPr/>
      </xdr:nvCxnSpPr>
      <xdr:spPr>
        <a:xfrm flipV="1">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627" name="楕円 626">
          <a:extLst>
            <a:ext uri="{FF2B5EF4-FFF2-40B4-BE49-F238E27FC236}">
              <a16:creationId xmlns:a16="http://schemas.microsoft.com/office/drawing/2014/main" id="{67439771-8865-4C78-8C8B-B3CD388FD70C}"/>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628" name="直線コネクタ 627">
          <a:extLst>
            <a:ext uri="{FF2B5EF4-FFF2-40B4-BE49-F238E27FC236}">
              <a16:creationId xmlns:a16="http://schemas.microsoft.com/office/drawing/2014/main" id="{5A951F8F-A4F4-4AB7-8749-30D3E91DD58D}"/>
            </a:ext>
          </a:extLst>
        </xdr:cNvPr>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629" name="楕円 628">
          <a:extLst>
            <a:ext uri="{FF2B5EF4-FFF2-40B4-BE49-F238E27FC236}">
              <a16:creationId xmlns:a16="http://schemas.microsoft.com/office/drawing/2014/main" id="{94DB65DD-192D-48C6-A30D-1BF512EFFCBF}"/>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630" name="直線コネクタ 629">
          <a:extLst>
            <a:ext uri="{FF2B5EF4-FFF2-40B4-BE49-F238E27FC236}">
              <a16:creationId xmlns:a16="http://schemas.microsoft.com/office/drawing/2014/main" id="{DB136114-490E-4867-B463-902545B71B8A}"/>
            </a:ext>
          </a:extLst>
        </xdr:cNvPr>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31" name="楕円 630">
          <a:extLst>
            <a:ext uri="{FF2B5EF4-FFF2-40B4-BE49-F238E27FC236}">
              <a16:creationId xmlns:a16="http://schemas.microsoft.com/office/drawing/2014/main" id="{19196926-AC74-42EC-A0BF-8F839F6B775F}"/>
            </a:ext>
          </a:extLst>
        </xdr:cNvPr>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159258</xdr:rowOff>
    </xdr:to>
    <xdr:cxnSp macro="">
      <xdr:nvCxnSpPr>
        <xdr:cNvPr id="632" name="直線コネクタ 631">
          <a:extLst>
            <a:ext uri="{FF2B5EF4-FFF2-40B4-BE49-F238E27FC236}">
              <a16:creationId xmlns:a16="http://schemas.microsoft.com/office/drawing/2014/main" id="{DFFDD5FA-2996-4838-ADD8-EAF08ACB4EE4}"/>
            </a:ext>
          </a:extLst>
        </xdr:cNvPr>
        <xdr:cNvCxnSpPr/>
      </xdr:nvCxnSpPr>
      <xdr:spPr>
        <a:xfrm flipV="1">
          <a:off x="18656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3" name="n_1aveValue【消防施設】&#10;一人当たり面積">
          <a:extLst>
            <a:ext uri="{FF2B5EF4-FFF2-40B4-BE49-F238E27FC236}">
              <a16:creationId xmlns:a16="http://schemas.microsoft.com/office/drawing/2014/main" id="{FB8A8BB7-750A-49B1-97D6-C27A15A75194}"/>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4" name="n_2aveValue【消防施設】&#10;一人当たり面積">
          <a:extLst>
            <a:ext uri="{FF2B5EF4-FFF2-40B4-BE49-F238E27FC236}">
              <a16:creationId xmlns:a16="http://schemas.microsoft.com/office/drawing/2014/main" id="{1D20D7A7-B3F5-4235-8E0E-0021B9275A03}"/>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5" name="n_3aveValue【消防施設】&#10;一人当たり面積">
          <a:extLst>
            <a:ext uri="{FF2B5EF4-FFF2-40B4-BE49-F238E27FC236}">
              <a16:creationId xmlns:a16="http://schemas.microsoft.com/office/drawing/2014/main" id="{691EE9A2-3CFD-44AF-BDE1-BD22C7928AFD}"/>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6" name="n_4aveValue【消防施設】&#10;一人当たり面積">
          <a:extLst>
            <a:ext uri="{FF2B5EF4-FFF2-40B4-BE49-F238E27FC236}">
              <a16:creationId xmlns:a16="http://schemas.microsoft.com/office/drawing/2014/main" id="{91429BAD-757F-4905-9EE6-5ED1D98E1F08}"/>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37" name="n_1mainValue【消防施設】&#10;一人当たり面積">
          <a:extLst>
            <a:ext uri="{FF2B5EF4-FFF2-40B4-BE49-F238E27FC236}">
              <a16:creationId xmlns:a16="http://schemas.microsoft.com/office/drawing/2014/main" id="{63566D93-45F6-48D9-8445-3D56610352A0}"/>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638" name="n_2mainValue【消防施設】&#10;一人当たり面積">
          <a:extLst>
            <a:ext uri="{FF2B5EF4-FFF2-40B4-BE49-F238E27FC236}">
              <a16:creationId xmlns:a16="http://schemas.microsoft.com/office/drawing/2014/main" id="{B13C5C26-6859-4F84-AFD4-9931FFB29374}"/>
            </a:ext>
          </a:extLst>
        </xdr:cNvPr>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639" name="n_3mainValue【消防施設】&#10;一人当たり面積">
          <a:extLst>
            <a:ext uri="{FF2B5EF4-FFF2-40B4-BE49-F238E27FC236}">
              <a16:creationId xmlns:a16="http://schemas.microsoft.com/office/drawing/2014/main" id="{CC1390AD-25C9-4FA7-852E-6B494BD55A82}"/>
            </a:ext>
          </a:extLst>
        </xdr:cNvPr>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640" name="n_4mainValue【消防施設】&#10;一人当たり面積">
          <a:extLst>
            <a:ext uri="{FF2B5EF4-FFF2-40B4-BE49-F238E27FC236}">
              <a16:creationId xmlns:a16="http://schemas.microsoft.com/office/drawing/2014/main" id="{72774E36-81CB-40EA-AAB0-476A2D80FC42}"/>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370772E4-7A63-4A72-BE3E-D44E2FA987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168CD577-BC3E-4DE0-BB87-A50A12736E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C9DC1BD7-C6AC-48AC-AFBC-50715F0965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170A1EE6-CD39-4FAF-BC91-6E881BF924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4F960A14-5407-4164-B726-072687D6C8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37DE99CC-2639-478D-B2F7-D2EF990D2A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AE4DFE7-77CE-46CF-901D-903A19E719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729CF116-F7B1-4EFE-86DF-D084DE765F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4222287-2B79-43E4-AEAB-D28B9D50988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FBB71382-7426-43EA-BFE8-BAE78BA2A0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85F3F405-AF19-46E2-A3EB-E268BD61D0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149B68C3-BF95-4999-B7CC-8EA54E7A549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4257B459-B6DE-47F4-8D45-96F44923041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9096784-9D02-415F-9F58-82712A6DBF1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DA3A4CFD-05D2-4423-B745-DA3479DCEC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F3BC6F0D-090B-46F6-A1B9-D84DE9CCC77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A8398150-CFA6-44F3-98B4-D470AC4CA0B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415D6A3-A065-4B3A-A0E2-4A28A0F141A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F1624A3E-387A-40DF-9DE9-B0FEFC728D1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4026E46F-5978-42B8-A1A0-54042981838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a:extLst>
            <a:ext uri="{FF2B5EF4-FFF2-40B4-BE49-F238E27FC236}">
              <a16:creationId xmlns:a16="http://schemas.microsoft.com/office/drawing/2014/main" id="{E3AFA647-1CF6-4E9C-8BD2-73BE7CE0AB8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9A84E2F0-D634-43F3-BB71-B6FB1792462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6A2B3848-79F8-4C7C-BF63-7CF09B2839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a:extLst>
            <a:ext uri="{FF2B5EF4-FFF2-40B4-BE49-F238E27FC236}">
              <a16:creationId xmlns:a16="http://schemas.microsoft.com/office/drawing/2014/main" id="{39E75450-BC91-418B-8B7E-D15476416E1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a:extLst>
            <a:ext uri="{FF2B5EF4-FFF2-40B4-BE49-F238E27FC236}">
              <a16:creationId xmlns:a16="http://schemas.microsoft.com/office/drawing/2014/main" id="{A3C7F00D-503D-402A-B636-E1C6AE8AA28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a:extLst>
            <a:ext uri="{FF2B5EF4-FFF2-40B4-BE49-F238E27FC236}">
              <a16:creationId xmlns:a16="http://schemas.microsoft.com/office/drawing/2014/main" id="{A20048C8-407A-439D-9323-384BF5FDF75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a:extLst>
            <a:ext uri="{FF2B5EF4-FFF2-40B4-BE49-F238E27FC236}">
              <a16:creationId xmlns:a16="http://schemas.microsoft.com/office/drawing/2014/main" id="{610C79DD-8D96-42F4-906C-B1368AE3A40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a:extLst>
            <a:ext uri="{FF2B5EF4-FFF2-40B4-BE49-F238E27FC236}">
              <a16:creationId xmlns:a16="http://schemas.microsoft.com/office/drawing/2014/main" id="{C1EC04E8-6432-480D-B7AF-3A194F56C3A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69" name="【庁舎】&#10;有形固定資産減価償却率平均値テキスト">
          <a:extLst>
            <a:ext uri="{FF2B5EF4-FFF2-40B4-BE49-F238E27FC236}">
              <a16:creationId xmlns:a16="http://schemas.microsoft.com/office/drawing/2014/main" id="{353947AA-C421-420D-8DA7-629BCAEF3EF4}"/>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0" name="フローチャート: 判断 669">
          <a:extLst>
            <a:ext uri="{FF2B5EF4-FFF2-40B4-BE49-F238E27FC236}">
              <a16:creationId xmlns:a16="http://schemas.microsoft.com/office/drawing/2014/main" id="{BB1FF519-742B-4FE0-841C-644BB68503D1}"/>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1" name="フローチャート: 判断 670">
          <a:extLst>
            <a:ext uri="{FF2B5EF4-FFF2-40B4-BE49-F238E27FC236}">
              <a16:creationId xmlns:a16="http://schemas.microsoft.com/office/drawing/2014/main" id="{49DCDA47-F294-4340-B720-490551C7F943}"/>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2" name="フローチャート: 判断 671">
          <a:extLst>
            <a:ext uri="{FF2B5EF4-FFF2-40B4-BE49-F238E27FC236}">
              <a16:creationId xmlns:a16="http://schemas.microsoft.com/office/drawing/2014/main" id="{F677768E-A20F-47DC-A150-841349C32804}"/>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3" name="フローチャート: 判断 672">
          <a:extLst>
            <a:ext uri="{FF2B5EF4-FFF2-40B4-BE49-F238E27FC236}">
              <a16:creationId xmlns:a16="http://schemas.microsoft.com/office/drawing/2014/main" id="{35D7FE7A-6CAF-41A0-BEED-A9DC0B285719}"/>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4" name="フローチャート: 判断 673">
          <a:extLst>
            <a:ext uri="{FF2B5EF4-FFF2-40B4-BE49-F238E27FC236}">
              <a16:creationId xmlns:a16="http://schemas.microsoft.com/office/drawing/2014/main" id="{A42E08BE-C76E-4DC8-B4B4-A1BD3DCA078B}"/>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9D2C4127-0BC8-4227-A2BE-EEAEBA1ABE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528DD29-1E74-45D4-AEC1-2243FCCE32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D6F5A0D-8798-4585-80B2-E7BCF6C2F3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A66A5D3-B686-4B89-B458-0CCF5DE044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D8EAF1F-77F5-4011-A35E-BCC435BB46C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163830</xdr:rowOff>
    </xdr:from>
    <xdr:to>
      <xdr:col>85</xdr:col>
      <xdr:colOff>177800</xdr:colOff>
      <xdr:row>103</xdr:row>
      <xdr:rowOff>93980</xdr:rowOff>
    </xdr:to>
    <xdr:sp macro="" textlink="">
      <xdr:nvSpPr>
        <xdr:cNvPr id="680" name="楕円 679">
          <a:extLst>
            <a:ext uri="{FF2B5EF4-FFF2-40B4-BE49-F238E27FC236}">
              <a16:creationId xmlns:a16="http://schemas.microsoft.com/office/drawing/2014/main" id="{C840F452-5075-4BAB-937D-3B42E9ED8322}"/>
            </a:ext>
          </a:extLst>
        </xdr:cNvPr>
        <xdr:cNvSpPr/>
      </xdr:nvSpPr>
      <xdr:spPr>
        <a:xfrm>
          <a:off x="16268700"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15257</xdr:rowOff>
    </xdr:from>
    <xdr:ext cx="405111" cy="259045"/>
    <xdr:sp macro="" textlink="">
      <xdr:nvSpPr>
        <xdr:cNvPr id="681" name="【庁舎】&#10;有形固定資産減価償却率該当値テキスト">
          <a:extLst>
            <a:ext uri="{FF2B5EF4-FFF2-40B4-BE49-F238E27FC236}">
              <a16:creationId xmlns:a16="http://schemas.microsoft.com/office/drawing/2014/main" id="{62FB343B-1DB2-4D76-B694-4F0367EEE4D4}"/>
            </a:ext>
          </a:extLst>
        </xdr:cNvPr>
        <xdr:cNvSpPr txBox="1"/>
      </xdr:nvSpPr>
      <xdr:spPr>
        <a:xfrm>
          <a:off x="16357600"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138430</xdr:rowOff>
    </xdr:from>
    <xdr:to>
      <xdr:col>81</xdr:col>
      <xdr:colOff>101600</xdr:colOff>
      <xdr:row>103</xdr:row>
      <xdr:rowOff>68580</xdr:rowOff>
    </xdr:to>
    <xdr:sp macro="" textlink="">
      <xdr:nvSpPr>
        <xdr:cNvPr id="682" name="楕円 681">
          <a:extLst>
            <a:ext uri="{FF2B5EF4-FFF2-40B4-BE49-F238E27FC236}">
              <a16:creationId xmlns:a16="http://schemas.microsoft.com/office/drawing/2014/main" id="{D7D2F701-8980-4D0C-9F2F-58BC4DE1BE4D}"/>
            </a:ext>
          </a:extLst>
        </xdr:cNvPr>
        <xdr:cNvSpPr/>
      </xdr:nvSpPr>
      <xdr:spPr>
        <a:xfrm>
          <a:off x="15430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17780</xdr:rowOff>
    </xdr:from>
    <xdr:to>
      <xdr:col>85</xdr:col>
      <xdr:colOff>127000</xdr:colOff>
      <xdr:row>103</xdr:row>
      <xdr:rowOff>43180</xdr:rowOff>
    </xdr:to>
    <xdr:cxnSp macro="">
      <xdr:nvCxnSpPr>
        <xdr:cNvPr id="683" name="直線コネクタ 682">
          <a:extLst>
            <a:ext uri="{FF2B5EF4-FFF2-40B4-BE49-F238E27FC236}">
              <a16:creationId xmlns:a16="http://schemas.microsoft.com/office/drawing/2014/main" id="{FCF7D3CE-6FB1-4E16-A87D-D67C62EE2194}"/>
            </a:ext>
          </a:extLst>
        </xdr:cNvPr>
        <xdr:cNvCxnSpPr/>
      </xdr:nvCxnSpPr>
      <xdr:spPr>
        <a:xfrm>
          <a:off x="15481300" y="176771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114300</xdr:rowOff>
    </xdr:from>
    <xdr:to>
      <xdr:col>76</xdr:col>
      <xdr:colOff>165100</xdr:colOff>
      <xdr:row>103</xdr:row>
      <xdr:rowOff>44450</xdr:rowOff>
    </xdr:to>
    <xdr:sp macro="" textlink="">
      <xdr:nvSpPr>
        <xdr:cNvPr id="684" name="楕円 683">
          <a:extLst>
            <a:ext uri="{FF2B5EF4-FFF2-40B4-BE49-F238E27FC236}">
              <a16:creationId xmlns:a16="http://schemas.microsoft.com/office/drawing/2014/main" id="{0BD65765-69CB-4943-AE9A-706F95ECDFC1}"/>
            </a:ext>
          </a:extLst>
        </xdr:cNvPr>
        <xdr:cNvSpPr/>
      </xdr:nvSpPr>
      <xdr:spPr>
        <a:xfrm>
          <a:off x="14541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165100</xdr:rowOff>
    </xdr:from>
    <xdr:to>
      <xdr:col>81</xdr:col>
      <xdr:colOff>50800</xdr:colOff>
      <xdr:row>103</xdr:row>
      <xdr:rowOff>17780</xdr:rowOff>
    </xdr:to>
    <xdr:cxnSp macro="">
      <xdr:nvCxnSpPr>
        <xdr:cNvPr id="685" name="直線コネクタ 684">
          <a:extLst>
            <a:ext uri="{FF2B5EF4-FFF2-40B4-BE49-F238E27FC236}">
              <a16:creationId xmlns:a16="http://schemas.microsoft.com/office/drawing/2014/main" id="{9A59C297-8336-46BA-9D65-3E4F563DABAD}"/>
            </a:ext>
          </a:extLst>
        </xdr:cNvPr>
        <xdr:cNvCxnSpPr/>
      </xdr:nvCxnSpPr>
      <xdr:spPr>
        <a:xfrm>
          <a:off x="14592300" y="17653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88900</xdr:rowOff>
    </xdr:from>
    <xdr:to>
      <xdr:col>72</xdr:col>
      <xdr:colOff>38100</xdr:colOff>
      <xdr:row>103</xdr:row>
      <xdr:rowOff>19050</xdr:rowOff>
    </xdr:to>
    <xdr:sp macro="" textlink="">
      <xdr:nvSpPr>
        <xdr:cNvPr id="686" name="楕円 685">
          <a:extLst>
            <a:ext uri="{FF2B5EF4-FFF2-40B4-BE49-F238E27FC236}">
              <a16:creationId xmlns:a16="http://schemas.microsoft.com/office/drawing/2014/main" id="{2B05AE9D-2B2E-44D7-8EBE-EA5178D81E7B}"/>
            </a:ext>
          </a:extLst>
        </xdr:cNvPr>
        <xdr:cNvSpPr/>
      </xdr:nvSpPr>
      <xdr:spPr>
        <a:xfrm>
          <a:off x="13652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139700</xdr:rowOff>
    </xdr:from>
    <xdr:to>
      <xdr:col>76</xdr:col>
      <xdr:colOff>114300</xdr:colOff>
      <xdr:row>102</xdr:row>
      <xdr:rowOff>165100</xdr:rowOff>
    </xdr:to>
    <xdr:cxnSp macro="">
      <xdr:nvCxnSpPr>
        <xdr:cNvPr id="687" name="直線コネクタ 686">
          <a:extLst>
            <a:ext uri="{FF2B5EF4-FFF2-40B4-BE49-F238E27FC236}">
              <a16:creationId xmlns:a16="http://schemas.microsoft.com/office/drawing/2014/main" id="{D6866E38-AF65-41BA-87D8-86BA009C2998}"/>
            </a:ext>
          </a:extLst>
        </xdr:cNvPr>
        <xdr:cNvCxnSpPr/>
      </xdr:nvCxnSpPr>
      <xdr:spPr>
        <a:xfrm>
          <a:off x="13703300" y="1762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63500</xdr:rowOff>
    </xdr:from>
    <xdr:to>
      <xdr:col>67</xdr:col>
      <xdr:colOff>101600</xdr:colOff>
      <xdr:row>102</xdr:row>
      <xdr:rowOff>165100</xdr:rowOff>
    </xdr:to>
    <xdr:sp macro="" textlink="">
      <xdr:nvSpPr>
        <xdr:cNvPr id="688" name="楕円 687">
          <a:extLst>
            <a:ext uri="{FF2B5EF4-FFF2-40B4-BE49-F238E27FC236}">
              <a16:creationId xmlns:a16="http://schemas.microsoft.com/office/drawing/2014/main" id="{4BD2254A-4AB1-494C-85F7-1BB8407855D1}"/>
            </a:ext>
          </a:extLst>
        </xdr:cNvPr>
        <xdr:cNvSpPr/>
      </xdr:nvSpPr>
      <xdr:spPr>
        <a:xfrm>
          <a:off x="12763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114300</xdr:rowOff>
    </xdr:from>
    <xdr:to>
      <xdr:col>71</xdr:col>
      <xdr:colOff>177800</xdr:colOff>
      <xdr:row>102</xdr:row>
      <xdr:rowOff>139700</xdr:rowOff>
    </xdr:to>
    <xdr:cxnSp macro="">
      <xdr:nvCxnSpPr>
        <xdr:cNvPr id="689" name="直線コネクタ 688">
          <a:extLst>
            <a:ext uri="{FF2B5EF4-FFF2-40B4-BE49-F238E27FC236}">
              <a16:creationId xmlns:a16="http://schemas.microsoft.com/office/drawing/2014/main" id="{438EDA74-A745-44D8-A4ED-0D8193915B31}"/>
            </a:ext>
          </a:extLst>
        </xdr:cNvPr>
        <xdr:cNvCxnSpPr/>
      </xdr:nvCxnSpPr>
      <xdr:spPr>
        <a:xfrm>
          <a:off x="12814300" y="1760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690" name="n_1aveValue【庁舎】&#10;有形固定資産減価償却率">
          <a:extLst>
            <a:ext uri="{FF2B5EF4-FFF2-40B4-BE49-F238E27FC236}">
              <a16:creationId xmlns:a16="http://schemas.microsoft.com/office/drawing/2014/main" id="{B5880199-96FE-4343-A36F-1B068E6CE724}"/>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691" name="n_2aveValue【庁舎】&#10;有形固定資産減価償却率">
          <a:extLst>
            <a:ext uri="{FF2B5EF4-FFF2-40B4-BE49-F238E27FC236}">
              <a16:creationId xmlns:a16="http://schemas.microsoft.com/office/drawing/2014/main" id="{E230E62A-9A25-49BF-96DE-1EE6B0D33FB7}"/>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692" name="n_3aveValue【庁舎】&#10;有形固定資産減価償却率">
          <a:extLst>
            <a:ext uri="{FF2B5EF4-FFF2-40B4-BE49-F238E27FC236}">
              <a16:creationId xmlns:a16="http://schemas.microsoft.com/office/drawing/2014/main" id="{E6338808-3AD7-418A-B8E7-978D33189E51}"/>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693" name="n_4aveValue【庁舎】&#10;有形固定資産減価償却率">
          <a:extLst>
            <a:ext uri="{FF2B5EF4-FFF2-40B4-BE49-F238E27FC236}">
              <a16:creationId xmlns:a16="http://schemas.microsoft.com/office/drawing/2014/main" id="{4E731AB3-0F4A-48B1-B7B5-407B24564C9F}"/>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85107</xdr:rowOff>
    </xdr:from>
    <xdr:ext cx="405111" cy="259045"/>
    <xdr:sp macro="" textlink="">
      <xdr:nvSpPr>
        <xdr:cNvPr id="694" name="n_1mainValue【庁舎】&#10;有形固定資産減価償却率">
          <a:extLst>
            <a:ext uri="{FF2B5EF4-FFF2-40B4-BE49-F238E27FC236}">
              <a16:creationId xmlns:a16="http://schemas.microsoft.com/office/drawing/2014/main" id="{C854FA89-8919-4606-9F58-DBC0AEEF9181}"/>
            </a:ext>
          </a:extLst>
        </xdr:cNvPr>
        <xdr:cNvSpPr txBox="1"/>
      </xdr:nvSpPr>
      <xdr:spPr>
        <a:xfrm>
          <a:off x="15266044" y="1740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60977</xdr:rowOff>
    </xdr:from>
    <xdr:ext cx="405111" cy="259045"/>
    <xdr:sp macro="" textlink="">
      <xdr:nvSpPr>
        <xdr:cNvPr id="695" name="n_2mainValue【庁舎】&#10;有形固定資産減価償却率">
          <a:extLst>
            <a:ext uri="{FF2B5EF4-FFF2-40B4-BE49-F238E27FC236}">
              <a16:creationId xmlns:a16="http://schemas.microsoft.com/office/drawing/2014/main" id="{2CD1991D-A056-4C20-B9AD-93F375305DF4}"/>
            </a:ext>
          </a:extLst>
        </xdr:cNvPr>
        <xdr:cNvSpPr txBox="1"/>
      </xdr:nvSpPr>
      <xdr:spPr>
        <a:xfrm>
          <a:off x="143897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35577</xdr:rowOff>
    </xdr:from>
    <xdr:ext cx="405111" cy="259045"/>
    <xdr:sp macro="" textlink="">
      <xdr:nvSpPr>
        <xdr:cNvPr id="696" name="n_3mainValue【庁舎】&#10;有形固定資産減価償却率">
          <a:extLst>
            <a:ext uri="{FF2B5EF4-FFF2-40B4-BE49-F238E27FC236}">
              <a16:creationId xmlns:a16="http://schemas.microsoft.com/office/drawing/2014/main" id="{754619F3-C5B7-4E27-83D8-3F67C3FB6BEC}"/>
            </a:ext>
          </a:extLst>
        </xdr:cNvPr>
        <xdr:cNvSpPr txBox="1"/>
      </xdr:nvSpPr>
      <xdr:spPr>
        <a:xfrm>
          <a:off x="135007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10177</xdr:rowOff>
    </xdr:from>
    <xdr:ext cx="405111" cy="259045"/>
    <xdr:sp macro="" textlink="">
      <xdr:nvSpPr>
        <xdr:cNvPr id="697" name="n_4mainValue【庁舎】&#10;有形固定資産減価償却率">
          <a:extLst>
            <a:ext uri="{FF2B5EF4-FFF2-40B4-BE49-F238E27FC236}">
              <a16:creationId xmlns:a16="http://schemas.microsoft.com/office/drawing/2014/main" id="{7F132C08-C96D-49CF-9C65-75BDB77190FD}"/>
            </a:ext>
          </a:extLst>
        </xdr:cNvPr>
        <xdr:cNvSpPr txBox="1"/>
      </xdr:nvSpPr>
      <xdr:spPr>
        <a:xfrm>
          <a:off x="12611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A35CD6B8-E75E-473C-98B3-EC52FC7875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7963D578-1E5B-4628-9E94-52FCB85EAA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A9EB9759-2BC5-4986-957A-E3BECF2C77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B81E6ACA-711A-4D39-B86E-F6D2633711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636029A1-5899-4B06-80AD-5D8C58317A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10CB97EE-6D19-4687-BDE9-EECD255848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9DF7BB17-86C6-4F55-8DE7-67DAB4425D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338B020C-570D-4850-8AA5-9DC89A8CB6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7C656DDC-78EC-4DD5-85BE-0454558D90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5C2699AE-27B8-4BD0-95CC-C691CB78D5D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B4B38C76-7BC9-4EFA-BDD9-558C838AE87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6DBFBC64-E925-49D0-BED1-7B79F62FC34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818AC210-92F8-4B3A-8069-7F99F2127A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6757BFB4-3588-4838-A627-E81EC49B0CE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34A667BD-6B6D-439A-A3FC-9DD4A5F3F24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65F36849-DFD9-4DBA-A8B2-408F656EFD6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17F1B974-7649-4976-8681-4E34865FD85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8EEB714-0707-43C0-A6C3-DA35EBAD92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12BDAB82-4E69-4E81-9180-6C561A6856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8E391BCD-4414-467A-9936-877C45BC9C7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F1395E45-3603-4817-9ACA-1F4F2DDD8EA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36B59DB3-E535-4CED-80A2-569C38460EA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11ACACD3-8CE6-4BB4-9041-A5341C2462E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797A4283-E479-494E-BD85-A861B57C06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E557BBA3-B1C4-46DE-A6D7-4385B5DA60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96D91729-F5B1-4F79-9321-751FAB9A6E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4" name="直線コネクタ 723">
          <a:extLst>
            <a:ext uri="{FF2B5EF4-FFF2-40B4-BE49-F238E27FC236}">
              <a16:creationId xmlns:a16="http://schemas.microsoft.com/office/drawing/2014/main" id="{C220556A-57E6-40EB-8070-1465D2C9A192}"/>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5" name="【庁舎】&#10;一人当たり面積最小値テキスト">
          <a:extLst>
            <a:ext uri="{FF2B5EF4-FFF2-40B4-BE49-F238E27FC236}">
              <a16:creationId xmlns:a16="http://schemas.microsoft.com/office/drawing/2014/main" id="{DA2ADAF8-8421-4F9F-892C-4191482B98A6}"/>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6" name="直線コネクタ 725">
          <a:extLst>
            <a:ext uri="{FF2B5EF4-FFF2-40B4-BE49-F238E27FC236}">
              <a16:creationId xmlns:a16="http://schemas.microsoft.com/office/drawing/2014/main" id="{11884583-04EC-4D2C-9EC7-32D671DDA3FC}"/>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7" name="【庁舎】&#10;一人当たり面積最大値テキスト">
          <a:extLst>
            <a:ext uri="{FF2B5EF4-FFF2-40B4-BE49-F238E27FC236}">
              <a16:creationId xmlns:a16="http://schemas.microsoft.com/office/drawing/2014/main" id="{83139499-496C-4FFE-B2DB-B97C1C229582}"/>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8" name="直線コネクタ 727">
          <a:extLst>
            <a:ext uri="{FF2B5EF4-FFF2-40B4-BE49-F238E27FC236}">
              <a16:creationId xmlns:a16="http://schemas.microsoft.com/office/drawing/2014/main" id="{4500432E-56CF-48D4-B7CB-85467B63C664}"/>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29" name="【庁舎】&#10;一人当たり面積平均値テキスト">
          <a:extLst>
            <a:ext uri="{FF2B5EF4-FFF2-40B4-BE49-F238E27FC236}">
              <a16:creationId xmlns:a16="http://schemas.microsoft.com/office/drawing/2014/main" id="{8CD6CB7E-590A-4565-AFD8-B178E938C056}"/>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0" name="フローチャート: 判断 729">
          <a:extLst>
            <a:ext uri="{FF2B5EF4-FFF2-40B4-BE49-F238E27FC236}">
              <a16:creationId xmlns:a16="http://schemas.microsoft.com/office/drawing/2014/main" id="{9DA7151D-46E0-402D-9339-AFC8FEC4B2F3}"/>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1" name="フローチャート: 判断 730">
          <a:extLst>
            <a:ext uri="{FF2B5EF4-FFF2-40B4-BE49-F238E27FC236}">
              <a16:creationId xmlns:a16="http://schemas.microsoft.com/office/drawing/2014/main" id="{65D583AB-2002-484E-81B4-1633866C53EE}"/>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2" name="フローチャート: 判断 731">
          <a:extLst>
            <a:ext uri="{FF2B5EF4-FFF2-40B4-BE49-F238E27FC236}">
              <a16:creationId xmlns:a16="http://schemas.microsoft.com/office/drawing/2014/main" id="{779EA01C-05B1-4732-A01D-D6BEEC5C3704}"/>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3" name="フローチャート: 判断 732">
          <a:extLst>
            <a:ext uri="{FF2B5EF4-FFF2-40B4-BE49-F238E27FC236}">
              <a16:creationId xmlns:a16="http://schemas.microsoft.com/office/drawing/2014/main" id="{E905F568-AEFE-4926-BC78-92A516B6773D}"/>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4" name="フローチャート: 判断 733">
          <a:extLst>
            <a:ext uri="{FF2B5EF4-FFF2-40B4-BE49-F238E27FC236}">
              <a16:creationId xmlns:a16="http://schemas.microsoft.com/office/drawing/2014/main" id="{7B9CF19A-4EC9-4D7B-8655-B4A0D9850D9F}"/>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1C2E2B5-6181-4402-A0AF-1BBB036547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59253B4-6DCC-4F26-9A0D-D1EBFE4EAD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4EE05A1-3BE1-4C9D-8AE0-92DA40C93A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D92B72E-687C-49A7-9DA6-4DCCE8F494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0DCBB02-E136-45A7-A769-62505A2B8C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125005</xdr:rowOff>
    </xdr:from>
    <xdr:to>
      <xdr:col>116</xdr:col>
      <xdr:colOff>114300</xdr:colOff>
      <xdr:row>102</xdr:row>
      <xdr:rowOff>55155</xdr:rowOff>
    </xdr:to>
    <xdr:sp macro="" textlink="">
      <xdr:nvSpPr>
        <xdr:cNvPr id="740" name="楕円 739">
          <a:extLst>
            <a:ext uri="{FF2B5EF4-FFF2-40B4-BE49-F238E27FC236}">
              <a16:creationId xmlns:a16="http://schemas.microsoft.com/office/drawing/2014/main" id="{ABCC24A4-F43C-460F-B4A8-169865825241}"/>
            </a:ext>
          </a:extLst>
        </xdr:cNvPr>
        <xdr:cNvSpPr/>
      </xdr:nvSpPr>
      <xdr:spPr>
        <a:xfrm>
          <a:off x="221107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147882</xdr:rowOff>
    </xdr:from>
    <xdr:ext cx="469744" cy="259045"/>
    <xdr:sp macro="" textlink="">
      <xdr:nvSpPr>
        <xdr:cNvPr id="741" name="【庁舎】&#10;一人当たり面積該当値テキスト">
          <a:extLst>
            <a:ext uri="{FF2B5EF4-FFF2-40B4-BE49-F238E27FC236}">
              <a16:creationId xmlns:a16="http://schemas.microsoft.com/office/drawing/2014/main" id="{1AF616FB-ED2C-4AAF-A778-6F4D6B14DC80}"/>
            </a:ext>
          </a:extLst>
        </xdr:cNvPr>
        <xdr:cNvSpPr txBox="1"/>
      </xdr:nvSpPr>
      <xdr:spPr>
        <a:xfrm>
          <a:off x="22199600" y="1729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131536</xdr:rowOff>
    </xdr:from>
    <xdr:to>
      <xdr:col>112</xdr:col>
      <xdr:colOff>38100</xdr:colOff>
      <xdr:row>102</xdr:row>
      <xdr:rowOff>61686</xdr:rowOff>
    </xdr:to>
    <xdr:sp macro="" textlink="">
      <xdr:nvSpPr>
        <xdr:cNvPr id="742" name="楕円 741">
          <a:extLst>
            <a:ext uri="{FF2B5EF4-FFF2-40B4-BE49-F238E27FC236}">
              <a16:creationId xmlns:a16="http://schemas.microsoft.com/office/drawing/2014/main" id="{899A0D01-181F-4227-A1D8-1B803571F955}"/>
            </a:ext>
          </a:extLst>
        </xdr:cNvPr>
        <xdr:cNvSpPr/>
      </xdr:nvSpPr>
      <xdr:spPr>
        <a:xfrm>
          <a:off x="21272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4355</xdr:rowOff>
    </xdr:from>
    <xdr:to>
      <xdr:col>116</xdr:col>
      <xdr:colOff>63500</xdr:colOff>
      <xdr:row>102</xdr:row>
      <xdr:rowOff>10886</xdr:rowOff>
    </xdr:to>
    <xdr:cxnSp macro="">
      <xdr:nvCxnSpPr>
        <xdr:cNvPr id="743" name="直線コネクタ 742">
          <a:extLst>
            <a:ext uri="{FF2B5EF4-FFF2-40B4-BE49-F238E27FC236}">
              <a16:creationId xmlns:a16="http://schemas.microsoft.com/office/drawing/2014/main" id="{9EC15922-4E4E-4367-9480-F0DD83757E39}"/>
            </a:ext>
          </a:extLst>
        </xdr:cNvPr>
        <xdr:cNvCxnSpPr/>
      </xdr:nvCxnSpPr>
      <xdr:spPr>
        <a:xfrm flipV="1">
          <a:off x="21323300" y="174922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141332</xdr:rowOff>
    </xdr:from>
    <xdr:to>
      <xdr:col>107</xdr:col>
      <xdr:colOff>101600</xdr:colOff>
      <xdr:row>102</xdr:row>
      <xdr:rowOff>71482</xdr:rowOff>
    </xdr:to>
    <xdr:sp macro="" textlink="">
      <xdr:nvSpPr>
        <xdr:cNvPr id="744" name="楕円 743">
          <a:extLst>
            <a:ext uri="{FF2B5EF4-FFF2-40B4-BE49-F238E27FC236}">
              <a16:creationId xmlns:a16="http://schemas.microsoft.com/office/drawing/2014/main" id="{122F4230-F0BC-4A72-A251-D6BBE4DA3C7C}"/>
            </a:ext>
          </a:extLst>
        </xdr:cNvPr>
        <xdr:cNvSpPr/>
      </xdr:nvSpPr>
      <xdr:spPr>
        <a:xfrm>
          <a:off x="20383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10886</xdr:rowOff>
    </xdr:from>
    <xdr:to>
      <xdr:col>111</xdr:col>
      <xdr:colOff>177800</xdr:colOff>
      <xdr:row>102</xdr:row>
      <xdr:rowOff>20682</xdr:rowOff>
    </xdr:to>
    <xdr:cxnSp macro="">
      <xdr:nvCxnSpPr>
        <xdr:cNvPr id="745" name="直線コネクタ 744">
          <a:extLst>
            <a:ext uri="{FF2B5EF4-FFF2-40B4-BE49-F238E27FC236}">
              <a16:creationId xmlns:a16="http://schemas.microsoft.com/office/drawing/2014/main" id="{2580ED3C-C0AB-4D4A-9DA5-8E8F46FD7BB6}"/>
            </a:ext>
          </a:extLst>
        </xdr:cNvPr>
        <xdr:cNvCxnSpPr/>
      </xdr:nvCxnSpPr>
      <xdr:spPr>
        <a:xfrm flipV="1">
          <a:off x="20434300" y="174987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147864</xdr:rowOff>
    </xdr:from>
    <xdr:to>
      <xdr:col>102</xdr:col>
      <xdr:colOff>165100</xdr:colOff>
      <xdr:row>102</xdr:row>
      <xdr:rowOff>78014</xdr:rowOff>
    </xdr:to>
    <xdr:sp macro="" textlink="">
      <xdr:nvSpPr>
        <xdr:cNvPr id="746" name="楕円 745">
          <a:extLst>
            <a:ext uri="{FF2B5EF4-FFF2-40B4-BE49-F238E27FC236}">
              <a16:creationId xmlns:a16="http://schemas.microsoft.com/office/drawing/2014/main" id="{32651502-A0D0-447C-AB20-9A57819A7EB2}"/>
            </a:ext>
          </a:extLst>
        </xdr:cNvPr>
        <xdr:cNvSpPr/>
      </xdr:nvSpPr>
      <xdr:spPr>
        <a:xfrm>
          <a:off x="19494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20682</xdr:rowOff>
    </xdr:from>
    <xdr:to>
      <xdr:col>107</xdr:col>
      <xdr:colOff>50800</xdr:colOff>
      <xdr:row>102</xdr:row>
      <xdr:rowOff>27214</xdr:rowOff>
    </xdr:to>
    <xdr:cxnSp macro="">
      <xdr:nvCxnSpPr>
        <xdr:cNvPr id="747" name="直線コネクタ 746">
          <a:extLst>
            <a:ext uri="{FF2B5EF4-FFF2-40B4-BE49-F238E27FC236}">
              <a16:creationId xmlns:a16="http://schemas.microsoft.com/office/drawing/2014/main" id="{8A8936D0-6AFE-4042-AE7A-3226DC94695F}"/>
            </a:ext>
          </a:extLst>
        </xdr:cNvPr>
        <xdr:cNvCxnSpPr/>
      </xdr:nvCxnSpPr>
      <xdr:spPr>
        <a:xfrm flipV="1">
          <a:off x="19545300" y="175085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154395</xdr:rowOff>
    </xdr:from>
    <xdr:to>
      <xdr:col>98</xdr:col>
      <xdr:colOff>38100</xdr:colOff>
      <xdr:row>102</xdr:row>
      <xdr:rowOff>84545</xdr:rowOff>
    </xdr:to>
    <xdr:sp macro="" textlink="">
      <xdr:nvSpPr>
        <xdr:cNvPr id="748" name="楕円 747">
          <a:extLst>
            <a:ext uri="{FF2B5EF4-FFF2-40B4-BE49-F238E27FC236}">
              <a16:creationId xmlns:a16="http://schemas.microsoft.com/office/drawing/2014/main" id="{FF3566F7-CDC3-4162-9F6E-68E3538594C1}"/>
            </a:ext>
          </a:extLst>
        </xdr:cNvPr>
        <xdr:cNvSpPr/>
      </xdr:nvSpPr>
      <xdr:spPr>
        <a:xfrm>
          <a:off x="18605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27214</xdr:rowOff>
    </xdr:from>
    <xdr:to>
      <xdr:col>102</xdr:col>
      <xdr:colOff>114300</xdr:colOff>
      <xdr:row>102</xdr:row>
      <xdr:rowOff>33745</xdr:rowOff>
    </xdr:to>
    <xdr:cxnSp macro="">
      <xdr:nvCxnSpPr>
        <xdr:cNvPr id="749" name="直線コネクタ 748">
          <a:extLst>
            <a:ext uri="{FF2B5EF4-FFF2-40B4-BE49-F238E27FC236}">
              <a16:creationId xmlns:a16="http://schemas.microsoft.com/office/drawing/2014/main" id="{07D0573E-7CFD-48C9-A092-4D2AAA599804}"/>
            </a:ext>
          </a:extLst>
        </xdr:cNvPr>
        <xdr:cNvCxnSpPr/>
      </xdr:nvCxnSpPr>
      <xdr:spPr>
        <a:xfrm flipV="1">
          <a:off x="18656300" y="175151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50" name="n_1aveValue【庁舎】&#10;一人当たり面積">
          <a:extLst>
            <a:ext uri="{FF2B5EF4-FFF2-40B4-BE49-F238E27FC236}">
              <a16:creationId xmlns:a16="http://schemas.microsoft.com/office/drawing/2014/main" id="{2A8927E5-718C-4280-B3F7-6DAACA6F5E66}"/>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1" name="n_2aveValue【庁舎】&#10;一人当たり面積">
          <a:extLst>
            <a:ext uri="{FF2B5EF4-FFF2-40B4-BE49-F238E27FC236}">
              <a16:creationId xmlns:a16="http://schemas.microsoft.com/office/drawing/2014/main" id="{0055263F-8685-4E63-8DEA-F7B93CAB3B8D}"/>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52" name="n_3aveValue【庁舎】&#10;一人当たり面積">
          <a:extLst>
            <a:ext uri="{FF2B5EF4-FFF2-40B4-BE49-F238E27FC236}">
              <a16:creationId xmlns:a16="http://schemas.microsoft.com/office/drawing/2014/main" id="{1CF6F4DC-4415-4F28-8BB4-D539AD08BF6C}"/>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53" name="n_4aveValue【庁舎】&#10;一人当たり面積">
          <a:extLst>
            <a:ext uri="{FF2B5EF4-FFF2-40B4-BE49-F238E27FC236}">
              <a16:creationId xmlns:a16="http://schemas.microsoft.com/office/drawing/2014/main" id="{11CE2D72-2B3B-424D-8FDF-F87B6EE12C5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78213</xdr:rowOff>
    </xdr:from>
    <xdr:ext cx="469744" cy="259045"/>
    <xdr:sp macro="" textlink="">
      <xdr:nvSpPr>
        <xdr:cNvPr id="754" name="n_1mainValue【庁舎】&#10;一人当たり面積">
          <a:extLst>
            <a:ext uri="{FF2B5EF4-FFF2-40B4-BE49-F238E27FC236}">
              <a16:creationId xmlns:a16="http://schemas.microsoft.com/office/drawing/2014/main" id="{E1120894-91D4-4BDB-AF6A-BA1C40A4865D}"/>
            </a:ext>
          </a:extLst>
        </xdr:cNvPr>
        <xdr:cNvSpPr txBox="1"/>
      </xdr:nvSpPr>
      <xdr:spPr>
        <a:xfrm>
          <a:off x="210757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88009</xdr:rowOff>
    </xdr:from>
    <xdr:ext cx="469744" cy="259045"/>
    <xdr:sp macro="" textlink="">
      <xdr:nvSpPr>
        <xdr:cNvPr id="755" name="n_2mainValue【庁舎】&#10;一人当たり面積">
          <a:extLst>
            <a:ext uri="{FF2B5EF4-FFF2-40B4-BE49-F238E27FC236}">
              <a16:creationId xmlns:a16="http://schemas.microsoft.com/office/drawing/2014/main" id="{BF128DDA-7828-4207-97C0-1268EAAF9212}"/>
            </a:ext>
          </a:extLst>
        </xdr:cNvPr>
        <xdr:cNvSpPr txBox="1"/>
      </xdr:nvSpPr>
      <xdr:spPr>
        <a:xfrm>
          <a:off x="20199427" y="172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94541</xdr:rowOff>
    </xdr:from>
    <xdr:ext cx="469744" cy="259045"/>
    <xdr:sp macro="" textlink="">
      <xdr:nvSpPr>
        <xdr:cNvPr id="756" name="n_3mainValue【庁舎】&#10;一人当たり面積">
          <a:extLst>
            <a:ext uri="{FF2B5EF4-FFF2-40B4-BE49-F238E27FC236}">
              <a16:creationId xmlns:a16="http://schemas.microsoft.com/office/drawing/2014/main" id="{273E257C-3297-4C23-B277-0AB1058C19C3}"/>
            </a:ext>
          </a:extLst>
        </xdr:cNvPr>
        <xdr:cNvSpPr txBox="1"/>
      </xdr:nvSpPr>
      <xdr:spPr>
        <a:xfrm>
          <a:off x="19310427"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101072</xdr:rowOff>
    </xdr:from>
    <xdr:ext cx="469744" cy="259045"/>
    <xdr:sp macro="" textlink="">
      <xdr:nvSpPr>
        <xdr:cNvPr id="757" name="n_4mainValue【庁舎】&#10;一人当たり面積">
          <a:extLst>
            <a:ext uri="{FF2B5EF4-FFF2-40B4-BE49-F238E27FC236}">
              <a16:creationId xmlns:a16="http://schemas.microsoft.com/office/drawing/2014/main" id="{BED33E08-D839-4159-9F4D-F359E219D13E}"/>
            </a:ext>
          </a:extLst>
        </xdr:cNvPr>
        <xdr:cNvSpPr txBox="1"/>
      </xdr:nvSpPr>
      <xdr:spPr>
        <a:xfrm>
          <a:off x="18421427" y="172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688FFFD-D5CD-4E2A-8242-43C853C0F5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1BD7EE57-BD6D-4AAA-878A-274081592B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2EDC5F2D-DBFA-4281-A489-6FCE96B3E2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役場庁舎は平成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年度に整備しており、徐々に老朽化が進んできているものの、有形固定資産減価償却率は類似団体平均を下回っている。</a:t>
          </a:r>
          <a:endParaRPr lang="ja-JP" altLang="ja-JP" sz="1400">
            <a:effectLst/>
          </a:endParaRPr>
        </a:p>
        <a:p>
          <a:r>
            <a:rPr kumimoji="1" lang="ja-JP" altLang="ja-JP" sz="1100">
              <a:solidFill>
                <a:schemeClr val="dk1"/>
              </a:solidFill>
              <a:effectLst/>
              <a:latin typeface="+mn-lt"/>
              <a:ea typeface="+mn-ea"/>
              <a:cs typeface="+mn-cs"/>
            </a:rPr>
            <a:t>消防施設は平成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年度に消防庁舎を更新整備したことにより、現在は類似団体平均とほぼ同率となっている。</a:t>
          </a:r>
          <a:endParaRPr lang="ja-JP" altLang="ja-JP" sz="1400">
            <a:effectLst/>
          </a:endParaRPr>
        </a:p>
        <a:p>
          <a:r>
            <a:rPr kumimoji="1" lang="ja-JP" altLang="ja-JP" sz="1100">
              <a:solidFill>
                <a:schemeClr val="dk1"/>
              </a:solidFill>
              <a:effectLst/>
              <a:latin typeface="+mn-lt"/>
              <a:ea typeface="+mn-ea"/>
              <a:cs typeface="+mn-cs"/>
            </a:rPr>
            <a:t>一方で、保健センターや図書館は類似団体平均を大きく上回っているが、保健センターについては、旧役場庁舎を改修し、継続的に使用しているためであると考えられる。</a:t>
          </a:r>
          <a:endParaRPr lang="ja-JP" altLang="ja-JP" sz="1400">
            <a:effectLst/>
          </a:endParaRPr>
        </a:p>
        <a:p>
          <a:r>
            <a:rPr kumimoji="1" lang="ja-JP" altLang="ja-JP" sz="1100">
              <a:solidFill>
                <a:schemeClr val="dk1"/>
              </a:solidFill>
              <a:effectLst/>
              <a:latin typeface="+mn-lt"/>
              <a:ea typeface="+mn-ea"/>
              <a:cs typeface="+mn-cs"/>
            </a:rPr>
            <a:t>また、図書館については、昭和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年度に整備され、現在老朽化が進んでいることから減価償却率が高くなっている。今後、その他の公共施設も含め、個別施設計画に沿って長寿命化改修を行うなど、適切に老朽化対策を行っていきたい。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26,441
26,119
20.33
13,612,325
13,501,516
75,661
5,874,532
13,039,688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町内に中心となる産業がないこと等により、類似団体平均よりも低い水準で推移している。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　歳入では、税収における個人住民税の割合が高い。法人税等の影響が少なく、景気に左右されにくい反面、景気上昇の局面でも税収の伸びが抑制される傾向がある。また、固定資産税は地価の下落により緩やかな下落傾向にある。税収については、県央地区滞納整理機構に加入するなど更なる徴収の強化を図っている。今後も企業誘致や定住促進等で新たな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年度は、地方交付税等の経常一般財源等総額が増加したことにより、前年度に比べ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しかしながら、社会保障経費や下水道事業に係る経費は依然増加傾向であり、公債費もインターチェンジ建設等の大規模事業に係る償還により今後増加が見込まれる。下水道料金や事務事業等の見直しを進めるなど、経常経費の削減に務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78105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7087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794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64</xdr:row>
      <xdr:rowOff>51435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2168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64</xdr:row>
      <xdr:rowOff>27305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2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69532</xdr:rowOff>
    </xdr:from>
    <xdr:to>
      <xdr:col>11</xdr:col>
      <xdr:colOff>82550</xdr:colOff>
      <xdr:row>63</xdr:row>
      <xdr:rowOff>171132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155909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人件費の削減、行財政改革の推進により、類似団体平均に比べ、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割程度低い傾向にある。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年度は、会計年度任用職員制度の開始に伴い物件費が減少した一方で人件費が大きく増加している。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今後も適正な定員管理や物件費の抑制等により、数値の改善に努める。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46920</xdr:rowOff>
    </xdr:from>
    <xdr:to>
      <xdr:col>23</xdr:col>
      <xdr:colOff>133350</xdr:colOff>
      <xdr:row>82</xdr:row>
      <xdr:rowOff>4922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34370"/>
          <a:ext cx="838200" cy="1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19182</xdr:rowOff>
    </xdr:from>
    <xdr:to>
      <xdr:col>19</xdr:col>
      <xdr:colOff>133350</xdr:colOff>
      <xdr:row>81</xdr:row>
      <xdr:rowOff>46920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6632"/>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19182</xdr:rowOff>
    </xdr:from>
    <xdr:to>
      <xdr:col>15</xdr:col>
      <xdr:colOff>82550</xdr:colOff>
      <xdr:row>81</xdr:row>
      <xdr:rowOff>71751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06632"/>
          <a:ext cx="889000" cy="5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162136</xdr:rowOff>
    </xdr:from>
    <xdr:to>
      <xdr:col>11</xdr:col>
      <xdr:colOff>31750</xdr:colOff>
      <xdr:row>81</xdr:row>
      <xdr:rowOff>71751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78136"/>
          <a:ext cx="889000" cy="8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125572</xdr:rowOff>
    </xdr:from>
    <xdr:to>
      <xdr:col>23</xdr:col>
      <xdr:colOff>184150</xdr:colOff>
      <xdr:row>82</xdr:row>
      <xdr:rowOff>55722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142099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5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167570</xdr:rowOff>
    </xdr:from>
    <xdr:to>
      <xdr:col>19</xdr:col>
      <xdr:colOff>184150</xdr:colOff>
      <xdr:row>81</xdr:row>
      <xdr:rowOff>97720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107897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5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139832</xdr:rowOff>
    </xdr:from>
    <xdr:to>
      <xdr:col>15</xdr:col>
      <xdr:colOff>133350</xdr:colOff>
      <xdr:row>81</xdr:row>
      <xdr:rowOff>69982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80159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20951</xdr:rowOff>
    </xdr:from>
    <xdr:to>
      <xdr:col>11</xdr:col>
      <xdr:colOff>82550</xdr:colOff>
      <xdr:row>81</xdr:row>
      <xdr:rowOff>122551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132728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111336</xdr:rowOff>
    </xdr:from>
    <xdr:to>
      <xdr:col>7</xdr:col>
      <xdr:colOff>31750</xdr:colOff>
      <xdr:row>81</xdr:row>
      <xdr:rowOff>41486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51663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級制での運用等により、類似団体平均より低い数値で推移している。</a:t>
          </a:r>
        </a:p>
        <a:p>
          <a:r>
            <a:rPr kumimoji="1" lang="ja-JP" altLang="en-US" sz="1300">
              <a:latin typeface="ＭＳ Ｐゴシック" panose="020B0600070205080204" pitchFamily="50" charset="-128"/>
              <a:ea typeface="ＭＳ Ｐゴシック" panose="020B0600070205080204" pitchFamily="50" charset="-128"/>
            </a:rPr>
            <a:t>　当町の数値としては、平成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年度以降は同程度の水準で推移している。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149679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741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149679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396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132443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396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82</xdr:row>
      <xdr:rowOff>132443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7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退職者の集中により、職員補充が見込まれているが、勤務体系・配置体系の総合的な見直しを行うなど、職員定数管理計画に基づき適正な人員配置を行う。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123644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0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84001</xdr:rowOff>
    </xdr:from>
    <xdr:to>
      <xdr:col>77</xdr:col>
      <xdr:colOff>44450</xdr:colOff>
      <xdr:row>60</xdr:row>
      <xdr:rowOff>123644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7100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84001</xdr:rowOff>
    </xdr:from>
    <xdr:to>
      <xdr:col>72</xdr:col>
      <xdr:colOff>203200</xdr:colOff>
      <xdr:row>60</xdr:row>
      <xdr:rowOff>87449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87449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549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44921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159221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4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123026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普通会計、公営企業において元利償還一財の増加などがあったことから、単年度においては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となった一方、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ヶ年平均においては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しかしながら、今後は白帆台小学校建設事業等に係る償還開始が控えており、元利償還金の増が見込まれるほか、公営企業債に係る繰出金も年々増加傾向にあり、数値の悪化が懸念される。投資的事業の見直し等を行い、地方債の新規発行の抑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423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121920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665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121920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97790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年度は、地方債現在高の増や基準財政需要額算入見込額の減があったことから、前年度比で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近年は白帆台小学校建設事業などの大規模事業に係る地方債の発行により、地方債現在高は高い水準になっているほか、下水道事業に要する経費の増などにより公営企業債等繰出見込額も増加傾向にあるため、類似団体平均よりも高くなっている。今後更な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78458</xdr:rowOff>
    </xdr:from>
    <xdr:to>
      <xdr:col>81</xdr:col>
      <xdr:colOff>44450</xdr:colOff>
      <xdr:row>20</xdr:row>
      <xdr:rowOff>82479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50745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127917</xdr:rowOff>
    </xdr:from>
    <xdr:to>
      <xdr:col>77</xdr:col>
      <xdr:colOff>44450</xdr:colOff>
      <xdr:row>20</xdr:row>
      <xdr:rowOff>78458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85467"/>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127917</xdr:rowOff>
    </xdr:from>
    <xdr:to>
      <xdr:col>72</xdr:col>
      <xdr:colOff>203200</xdr:colOff>
      <xdr:row>20</xdr:row>
      <xdr:rowOff>2046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85467"/>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161149</xdr:rowOff>
    </xdr:from>
    <xdr:to>
      <xdr:col>68</xdr:col>
      <xdr:colOff>152400</xdr:colOff>
      <xdr:row>20</xdr:row>
      <xdr:rowOff>2046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75799"/>
          <a:ext cx="889000" cy="3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31679</xdr:rowOff>
    </xdr:from>
    <xdr:to>
      <xdr:col>81</xdr:col>
      <xdr:colOff>95250</xdr:colOff>
      <xdr:row>20</xdr:row>
      <xdr:rowOff>133279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3756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3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27658</xdr:rowOff>
    </xdr:from>
    <xdr:to>
      <xdr:col>77</xdr:col>
      <xdr:colOff>95250</xdr:colOff>
      <xdr:row>20</xdr:row>
      <xdr:rowOff>129258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114035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4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77117</xdr:rowOff>
    </xdr:from>
    <xdr:to>
      <xdr:col>73</xdr:col>
      <xdr:colOff>44450</xdr:colOff>
      <xdr:row>20</xdr:row>
      <xdr:rowOff>7267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163494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2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122696</xdr:rowOff>
    </xdr:from>
    <xdr:to>
      <xdr:col>68</xdr:col>
      <xdr:colOff>203200</xdr:colOff>
      <xdr:row>20</xdr:row>
      <xdr:rowOff>52846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37623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110349</xdr:rowOff>
    </xdr:from>
    <xdr:to>
      <xdr:col>64</xdr:col>
      <xdr:colOff>152400</xdr:colOff>
      <xdr:row>18</xdr:row>
      <xdr:rowOff>40499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25276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1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26,441
26,119
20.33
13,612,325
13,501,516
75,661
5,874,532
13,039,688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ポイント高い数値となり、類似団体平均を上回った。これは、消防業務の単独実施や、町立保育所運営等が要因であり、行政サービスの提供方法の差によるものといえる。</a:t>
          </a:r>
        </a:p>
        <a:p>
          <a:r>
            <a:rPr kumimoji="1" lang="ja-JP" altLang="en-US" sz="1300">
              <a:latin typeface="ＭＳ Ｐゴシック" panose="020B0600070205080204" pitchFamily="50" charset="-128"/>
              <a:ea typeface="ＭＳ Ｐゴシック" panose="020B0600070205080204" pitchFamily="50" charset="-128"/>
            </a:rPr>
            <a:t>　今後も定年延長、再任用制度による人件費の増等が想定されるため、適正な定員管理や人員配置等により、人件費の抑制に努める。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155575</xdr:rowOff>
    </xdr:from>
    <xdr:to>
      <xdr:col>24</xdr:col>
      <xdr:colOff>25400</xdr:colOff>
      <xdr:row>36</xdr:row>
      <xdr:rowOff>41275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8487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155575</xdr:rowOff>
    </xdr:from>
    <xdr:to>
      <xdr:col>19</xdr:col>
      <xdr:colOff>187325</xdr:colOff>
      <xdr:row>35</xdr:row>
      <xdr:rowOff>132715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98487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132715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01345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xdr:rowOff>
    </xdr:from>
    <xdr:to>
      <xdr:col>11</xdr:col>
      <xdr:colOff>9525</xdr:colOff>
      <xdr:row>36</xdr:row>
      <xdr:rowOff>6985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01345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161925</xdr:rowOff>
    </xdr:from>
    <xdr:to>
      <xdr:col>24</xdr:col>
      <xdr:colOff>76200</xdr:colOff>
      <xdr:row>36</xdr:row>
      <xdr:rowOff>92075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134002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104775</xdr:rowOff>
    </xdr:from>
    <xdr:to>
      <xdr:col>20</xdr:col>
      <xdr:colOff>38100</xdr:colOff>
      <xdr:row>35</xdr:row>
      <xdr:rowOff>34925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45102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70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81915</xdr:rowOff>
    </xdr:from>
    <xdr:to>
      <xdr:col>15</xdr:col>
      <xdr:colOff>149225</xdr:colOff>
      <xdr:row>36</xdr:row>
      <xdr:rowOff>12065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168292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6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133350</xdr:rowOff>
    </xdr:from>
    <xdr:to>
      <xdr:col>11</xdr:col>
      <xdr:colOff>60325</xdr:colOff>
      <xdr:row>35</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48277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127635</xdr:rowOff>
    </xdr:from>
    <xdr:to>
      <xdr:col>6</xdr:col>
      <xdr:colOff>171450</xdr:colOff>
      <xdr:row>36</xdr:row>
      <xdr:rowOff>57785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42562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近年はほぼ横ばいで推移しており、類似団体平均より低い水準となっている。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年度は、会計年度任用職員制度の開始による賃金の削除で、前年度比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17</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79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01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130810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130810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20337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例年、類似団体平均よりやや高い数値で推移していたが、令和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年度は令和元年度と比較して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ポイント減少し、類似団体平均を下回った。これはコロナ禍による病院の受診控え等が原因で子ども医療費等が減少したことによるものである。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年度の減少は一時的なものと考えられ、少子高齢化や障害者給付の充実等に伴い社会保障に関する経費は年々増加傾向にあるため、今後は制度の見直しを行うなど、増加の抑制を図りたい。</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247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121557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121557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年度は、その他のうち特別会計等への繰出金に係る比率が</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と大部分を占め、繰出金だけで類似団体平均を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ポイント上回っている。令和元年度と比較すると</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ポイント減少しているが、これは下水道事業会計への繰り出しを補助費として計上しているためである。</a:t>
          </a:r>
        </a:p>
        <a:p>
          <a:r>
            <a:rPr kumimoji="1" lang="ja-JP" altLang="en-US" sz="1100">
              <a:latin typeface="ＭＳ Ｐゴシック" panose="020B0600070205080204" pitchFamily="50" charset="-128"/>
              <a:ea typeface="ＭＳ Ｐゴシック" panose="020B0600070205080204" pitchFamily="50" charset="-128"/>
            </a:rPr>
            <a:t>　後期高齢、介護保険各会計への繰出額は医療費等の増加に伴い上昇傾向が続いており、下水道事業でも準元利償還金等に係る繰出金が増加している。今後、各事業について料金等の改定や業務の効率化を図り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59</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806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5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56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一部事務組合や私立保育園の施設建設に係る準公債費が、償還完了に伴い減少していることから、近年は改善傾向にある。</a:t>
          </a:r>
        </a:p>
        <a:p>
          <a:r>
            <a:rPr kumimoji="1" lang="ja-JP" altLang="en-US" sz="1300">
              <a:latin typeface="ＭＳ Ｐゴシック" panose="020B0600070205080204" pitchFamily="50" charset="-128"/>
              <a:ea typeface="ＭＳ Ｐゴシック" panose="020B0600070205080204" pitchFamily="50" charset="-128"/>
            </a:rPr>
            <a:t>　しかしながら、令和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年度は下水道事業会計への繰り出しを負担金として支出したため</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ポイント増加しており、今後も一部事務組合の新たな施設建設等により、補助費は増加していく見込みである。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071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106426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02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26416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過去に行ってきた普通建設事業に伴う借入により、類似団体平均より高い数値で推移している。近年はほぼ横ばいとなっているが、令和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年度福祉センター整備事業債の償還開始等により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今後は白帆台小学校建設に係る償還が始まるため、経常収支に占める公債費の割合の増加が見込まれる。公債費のピークは令和</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年度頃になると見込まれるため、行財政改革等により経常的な歳出の抑制に努める。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355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133858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30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ほぼ類似団体平均となっている。</a:t>
          </a:r>
        </a:p>
        <a:p>
          <a:r>
            <a:rPr kumimoji="1" lang="ja-JP" altLang="en-US" sz="1300">
              <a:latin typeface="ＭＳ Ｐゴシック" panose="020B0600070205080204" pitchFamily="50" charset="-128"/>
              <a:ea typeface="ＭＳ Ｐゴシック" panose="020B0600070205080204" pitchFamily="50" charset="-128"/>
            </a:rPr>
            <a:t>　高い水準にあるのは繰出金であり、特に下水道事業に係る繰出金の増加が負担となっている。</a:t>
          </a:r>
        </a:p>
        <a:p>
          <a:r>
            <a:rPr kumimoji="1" lang="ja-JP" altLang="en-US" sz="1300">
              <a:latin typeface="ＭＳ Ｐゴシック" panose="020B0600070205080204" pitchFamily="50" charset="-128"/>
              <a:ea typeface="ＭＳ Ｐゴシック" panose="020B0600070205080204" pitchFamily="50" charset="-128"/>
            </a:rPr>
            <a:t>　今後、下水道事業については事務事業の見直しや料金改正を行い、国民健康保険事業についても各種健康施策の推進により健康寿命の延伸及び医療費の抑制を図り、繰出金増加の抑制に努める。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5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165863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715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165863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55390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60260</xdr:rowOff>
    </xdr:from>
    <xdr:to>
      <xdr:col>29</xdr:col>
      <xdr:colOff>127000</xdr:colOff>
      <xdr:row>18</xdr:row>
      <xdr:rowOff>116152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3985"/>
          <a:ext cx="647700" cy="55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114324</xdr:rowOff>
    </xdr:from>
    <xdr:to>
      <xdr:col>26</xdr:col>
      <xdr:colOff>50800</xdr:colOff>
      <xdr:row>18</xdr:row>
      <xdr:rowOff>116152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48049"/>
          <a:ext cx="698500" cy="1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114324</xdr:rowOff>
    </xdr:from>
    <xdr:to>
      <xdr:col>22</xdr:col>
      <xdr:colOff>114300</xdr:colOff>
      <xdr:row>18</xdr:row>
      <xdr:rowOff>126015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8049"/>
          <a:ext cx="6985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126015</xdr:rowOff>
    </xdr:from>
    <xdr:to>
      <xdr:col>18</xdr:col>
      <xdr:colOff>177800</xdr:colOff>
      <xdr:row>18</xdr:row>
      <xdr:rowOff>136367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9740"/>
          <a:ext cx="6985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9460</xdr:rowOff>
    </xdr:from>
    <xdr:to>
      <xdr:col>29</xdr:col>
      <xdr:colOff>177800</xdr:colOff>
      <xdr:row>18</xdr:row>
      <xdr:rowOff>111060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3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152987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65352</xdr:rowOff>
    </xdr:from>
    <xdr:to>
      <xdr:col>26</xdr:col>
      <xdr:colOff>101600</xdr:colOff>
      <xdr:row>18</xdr:row>
      <xdr:rowOff>166953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907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151729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63524</xdr:rowOff>
    </xdr:from>
    <xdr:to>
      <xdr:col>22</xdr:col>
      <xdr:colOff>165100</xdr:colOff>
      <xdr:row>18</xdr:row>
      <xdr:rowOff>165124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149901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75215</xdr:rowOff>
    </xdr:from>
    <xdr:to>
      <xdr:col>19</xdr:col>
      <xdr:colOff>38100</xdr:colOff>
      <xdr:row>19</xdr:row>
      <xdr:rowOff>5365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161592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85567</xdr:rowOff>
    </xdr:from>
    <xdr:to>
      <xdr:col>15</xdr:col>
      <xdr:colOff>101600</xdr:colOff>
      <xdr:row>19</xdr:row>
      <xdr:rowOff>15717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171055</xdr:rowOff>
    </xdr:from>
    <xdr:to>
      <xdr:col>29</xdr:col>
      <xdr:colOff>127000</xdr:colOff>
      <xdr:row>35</xdr:row>
      <xdr:rowOff>228041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81405"/>
          <a:ext cx="647700" cy="56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183399</xdr:rowOff>
    </xdr:from>
    <xdr:to>
      <xdr:col>26</xdr:col>
      <xdr:colOff>50800</xdr:colOff>
      <xdr:row>35</xdr:row>
      <xdr:rowOff>228041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93749"/>
          <a:ext cx="698500" cy="4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151591</xdr:rowOff>
    </xdr:from>
    <xdr:to>
      <xdr:col>22</xdr:col>
      <xdr:colOff>114300</xdr:colOff>
      <xdr:row>35</xdr:row>
      <xdr:rowOff>183399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61941"/>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110704</xdr:rowOff>
    </xdr:from>
    <xdr:to>
      <xdr:col>18</xdr:col>
      <xdr:colOff>177800</xdr:colOff>
      <xdr:row>35</xdr:row>
      <xdr:rowOff>151591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21054"/>
          <a:ext cx="6985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120255</xdr:rowOff>
    </xdr:from>
    <xdr:to>
      <xdr:col>29</xdr:col>
      <xdr:colOff>177800</xdr:colOff>
      <xdr:row>35</xdr:row>
      <xdr:rowOff>221855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3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308232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177241</xdr:rowOff>
    </xdr:from>
    <xdr:to>
      <xdr:col>26</xdr:col>
      <xdr:colOff>101600</xdr:colOff>
      <xdr:row>35</xdr:row>
      <xdr:rowOff>278841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8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289018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56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132599</xdr:rowOff>
    </xdr:from>
    <xdr:to>
      <xdr:col>22</xdr:col>
      <xdr:colOff>165100</xdr:colOff>
      <xdr:row>35</xdr:row>
      <xdr:rowOff>234199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4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244376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1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100791</xdr:rowOff>
    </xdr:from>
    <xdr:to>
      <xdr:col>19</xdr:col>
      <xdr:colOff>38100</xdr:colOff>
      <xdr:row>35</xdr:row>
      <xdr:rowOff>202391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212568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59904</xdr:rowOff>
    </xdr:from>
    <xdr:to>
      <xdr:col>15</xdr:col>
      <xdr:colOff>101600</xdr:colOff>
      <xdr:row>35</xdr:row>
      <xdr:rowOff>161504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7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171681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3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26,441
26,119
20.33
13,612,325
13,501,516
75,661
5,874,532
13,039,688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90170</xdr:rowOff>
    </xdr:from>
    <xdr:to>
      <xdr:col>24</xdr:col>
      <xdr:colOff>63500</xdr:colOff>
      <xdr:row>38</xdr:row>
      <xdr:rowOff>26638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2370"/>
          <a:ext cx="838200" cy="27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106972</xdr:rowOff>
    </xdr:from>
    <xdr:to>
      <xdr:col>19</xdr:col>
      <xdr:colOff>177800</xdr:colOff>
      <xdr:row>38</xdr:row>
      <xdr:rowOff>26638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50622"/>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106972</xdr:rowOff>
    </xdr:from>
    <xdr:to>
      <xdr:col>15</xdr:col>
      <xdr:colOff>50800</xdr:colOff>
      <xdr:row>38</xdr:row>
      <xdr:rowOff>23343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0622"/>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80645</xdr:rowOff>
    </xdr:from>
    <xdr:to>
      <xdr:col>10</xdr:col>
      <xdr:colOff>114300</xdr:colOff>
      <xdr:row>38</xdr:row>
      <xdr:rowOff>23343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4295"/>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147288</xdr:rowOff>
    </xdr:from>
    <xdr:to>
      <xdr:col>20</xdr:col>
      <xdr:colOff>38100</xdr:colOff>
      <xdr:row>38</xdr:row>
      <xdr:rowOff>77439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0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68565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56172</xdr:rowOff>
    </xdr:from>
    <xdr:to>
      <xdr:col>15</xdr:col>
      <xdr:colOff>101600</xdr:colOff>
      <xdr:row>37</xdr:row>
      <xdr:rowOff>157772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143993</xdr:rowOff>
    </xdr:from>
    <xdr:to>
      <xdr:col>10</xdr:col>
      <xdr:colOff>165100</xdr:colOff>
      <xdr:row>38</xdr:row>
      <xdr:rowOff>74143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65270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29845</xdr:rowOff>
    </xdr:from>
    <xdr:to>
      <xdr:col>6</xdr:col>
      <xdr:colOff>38100</xdr:colOff>
      <xdr:row>37</xdr:row>
      <xdr:rowOff>131445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147972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167704</xdr:rowOff>
    </xdr:from>
    <xdr:to>
      <xdr:col>24</xdr:col>
      <xdr:colOff>63500</xdr:colOff>
      <xdr:row>58</xdr:row>
      <xdr:rowOff>70303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40354"/>
          <a:ext cx="838200" cy="7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167704</xdr:rowOff>
    </xdr:from>
    <xdr:to>
      <xdr:col>19</xdr:col>
      <xdr:colOff>177800</xdr:colOff>
      <xdr:row>58</xdr:row>
      <xdr:rowOff>31752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0354"/>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13856</xdr:rowOff>
    </xdr:from>
    <xdr:to>
      <xdr:col>15</xdr:col>
      <xdr:colOff>50800</xdr:colOff>
      <xdr:row>58</xdr:row>
      <xdr:rowOff>31752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7956"/>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13856</xdr:rowOff>
    </xdr:from>
    <xdr:to>
      <xdr:col>10</xdr:col>
      <xdr:colOff>114300</xdr:colOff>
      <xdr:row>58</xdr:row>
      <xdr:rowOff>70271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7956"/>
          <a:ext cx="8890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19503</xdr:rowOff>
    </xdr:from>
    <xdr:to>
      <xdr:col>24</xdr:col>
      <xdr:colOff>114300</xdr:colOff>
      <xdr:row>58</xdr:row>
      <xdr:rowOff>121103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169380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116904</xdr:rowOff>
    </xdr:from>
    <xdr:to>
      <xdr:col>20</xdr:col>
      <xdr:colOff>38100</xdr:colOff>
      <xdr:row>58</xdr:row>
      <xdr:rowOff>47054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38181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152402</xdr:rowOff>
    </xdr:from>
    <xdr:to>
      <xdr:col>15</xdr:col>
      <xdr:colOff>101600</xdr:colOff>
      <xdr:row>58</xdr:row>
      <xdr:rowOff>82552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73679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134506</xdr:rowOff>
    </xdr:from>
    <xdr:to>
      <xdr:col>10</xdr:col>
      <xdr:colOff>165100</xdr:colOff>
      <xdr:row>58</xdr:row>
      <xdr:rowOff>64656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55783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19471</xdr:rowOff>
    </xdr:from>
    <xdr:to>
      <xdr:col>6</xdr:col>
      <xdr:colOff>38100</xdr:colOff>
      <xdr:row>58</xdr:row>
      <xdr:rowOff>121071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112198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81007</xdr:rowOff>
    </xdr:from>
    <xdr:to>
      <xdr:col>24</xdr:col>
      <xdr:colOff>63500</xdr:colOff>
      <xdr:row>76</xdr:row>
      <xdr:rowOff>171419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11207"/>
          <a:ext cx="8382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171419</xdr:rowOff>
    </xdr:from>
    <xdr:to>
      <xdr:col>19</xdr:col>
      <xdr:colOff>177800</xdr:colOff>
      <xdr:row>77</xdr:row>
      <xdr:rowOff>24028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01619"/>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159759</xdr:rowOff>
    </xdr:from>
    <xdr:to>
      <xdr:col>15</xdr:col>
      <xdr:colOff>50800</xdr:colOff>
      <xdr:row>77</xdr:row>
      <xdr:rowOff>24028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18509"/>
          <a:ext cx="889000" cy="20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159759</xdr:rowOff>
    </xdr:from>
    <xdr:to>
      <xdr:col>10</xdr:col>
      <xdr:colOff>114300</xdr:colOff>
      <xdr:row>77</xdr:row>
      <xdr:rowOff>36144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18509"/>
          <a:ext cx="889000" cy="21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30207</xdr:rowOff>
    </xdr:from>
    <xdr:to>
      <xdr:col>24</xdr:col>
      <xdr:colOff>114300</xdr:colOff>
      <xdr:row>76</xdr:row>
      <xdr:rowOff>131807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53084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120619</xdr:rowOff>
    </xdr:from>
    <xdr:to>
      <xdr:col>20</xdr:col>
      <xdr:colOff>38100</xdr:colOff>
      <xdr:row>77</xdr:row>
      <xdr:rowOff>50769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41896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4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144678</xdr:rowOff>
    </xdr:from>
    <xdr:to>
      <xdr:col>15</xdr:col>
      <xdr:colOff>101600</xdr:colOff>
      <xdr:row>77</xdr:row>
      <xdr:rowOff>74828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65955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108960</xdr:rowOff>
    </xdr:from>
    <xdr:to>
      <xdr:col>10</xdr:col>
      <xdr:colOff>165100</xdr:colOff>
      <xdr:row>76</xdr:row>
      <xdr:rowOff>39111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67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55637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4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156794</xdr:rowOff>
    </xdr:from>
    <xdr:to>
      <xdr:col>6</xdr:col>
      <xdr:colOff>38100</xdr:colOff>
      <xdr:row>77</xdr:row>
      <xdr:rowOff>86944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78071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131617</xdr:rowOff>
    </xdr:from>
    <xdr:to>
      <xdr:col>24</xdr:col>
      <xdr:colOff>63500</xdr:colOff>
      <xdr:row>95</xdr:row>
      <xdr:rowOff>10018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47917"/>
          <a:ext cx="838200" cy="4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10018</xdr:rowOff>
    </xdr:from>
    <xdr:to>
      <xdr:col>19</xdr:col>
      <xdr:colOff>177800</xdr:colOff>
      <xdr:row>95</xdr:row>
      <xdr:rowOff>94828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97768"/>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79546</xdr:rowOff>
    </xdr:from>
    <xdr:to>
      <xdr:col>15</xdr:col>
      <xdr:colOff>50800</xdr:colOff>
      <xdr:row>95</xdr:row>
      <xdr:rowOff>94828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6729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79546</xdr:rowOff>
    </xdr:from>
    <xdr:to>
      <xdr:col>10</xdr:col>
      <xdr:colOff>114300</xdr:colOff>
      <xdr:row>95</xdr:row>
      <xdr:rowOff>119453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67296"/>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80817</xdr:rowOff>
    </xdr:from>
    <xdr:to>
      <xdr:col>24</xdr:col>
      <xdr:colOff>114300</xdr:colOff>
      <xdr:row>95</xdr:row>
      <xdr:rowOff>10967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103694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130668</xdr:rowOff>
    </xdr:from>
    <xdr:to>
      <xdr:col>20</xdr:col>
      <xdr:colOff>38100</xdr:colOff>
      <xdr:row>95</xdr:row>
      <xdr:rowOff>60818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77345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44028</xdr:rowOff>
    </xdr:from>
    <xdr:to>
      <xdr:col>15</xdr:col>
      <xdr:colOff>101600</xdr:colOff>
      <xdr:row>95</xdr:row>
      <xdr:rowOff>145628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162155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0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28746</xdr:rowOff>
    </xdr:from>
    <xdr:to>
      <xdr:col>10</xdr:col>
      <xdr:colOff>165100</xdr:colOff>
      <xdr:row>95</xdr:row>
      <xdr:rowOff>130346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146873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68653</xdr:rowOff>
    </xdr:from>
    <xdr:to>
      <xdr:col>6</xdr:col>
      <xdr:colOff>38100</xdr:colOff>
      <xdr:row>95</xdr:row>
      <xdr:rowOff>170253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138772</xdr:rowOff>
    </xdr:from>
    <xdr:to>
      <xdr:col>55</xdr:col>
      <xdr:colOff>0</xdr:colOff>
      <xdr:row>37</xdr:row>
      <xdr:rowOff>166346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68072"/>
          <a:ext cx="838200" cy="5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166346</xdr:rowOff>
    </xdr:from>
    <xdr:to>
      <xdr:col>50</xdr:col>
      <xdr:colOff>114300</xdr:colOff>
      <xdr:row>37</xdr:row>
      <xdr:rowOff>170634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9996"/>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156703</xdr:rowOff>
    </xdr:from>
    <xdr:to>
      <xdr:col>45</xdr:col>
      <xdr:colOff>177800</xdr:colOff>
      <xdr:row>37</xdr:row>
      <xdr:rowOff>170634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00353"/>
          <a:ext cx="8890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150353</xdr:rowOff>
    </xdr:from>
    <xdr:to>
      <xdr:col>41</xdr:col>
      <xdr:colOff>50800</xdr:colOff>
      <xdr:row>37</xdr:row>
      <xdr:rowOff>156703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94003"/>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87972</xdr:rowOff>
    </xdr:from>
    <xdr:to>
      <xdr:col>55</xdr:col>
      <xdr:colOff>50800</xdr:colOff>
      <xdr:row>35</xdr:row>
      <xdr:rowOff>18122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66399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115546</xdr:rowOff>
    </xdr:from>
    <xdr:to>
      <xdr:col>50</xdr:col>
      <xdr:colOff>165100</xdr:colOff>
      <xdr:row>38</xdr:row>
      <xdr:rowOff>45696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36823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5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119834</xdr:rowOff>
    </xdr:from>
    <xdr:to>
      <xdr:col>46</xdr:col>
      <xdr:colOff>38100</xdr:colOff>
      <xdr:row>38</xdr:row>
      <xdr:rowOff>49985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63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41111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5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105903</xdr:rowOff>
    </xdr:from>
    <xdr:to>
      <xdr:col>41</xdr:col>
      <xdr:colOff>101600</xdr:colOff>
      <xdr:row>38</xdr:row>
      <xdr:rowOff>36054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95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27181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99553</xdr:rowOff>
    </xdr:from>
    <xdr:to>
      <xdr:col>36</xdr:col>
      <xdr:colOff>165100</xdr:colOff>
      <xdr:row>38</xdr:row>
      <xdr:rowOff>29703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20830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80913</xdr:rowOff>
    </xdr:from>
    <xdr:to>
      <xdr:col>55</xdr:col>
      <xdr:colOff>0</xdr:colOff>
      <xdr:row>55</xdr:row>
      <xdr:rowOff>87954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10663"/>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80913</xdr:rowOff>
    </xdr:from>
    <xdr:to>
      <xdr:col>50</xdr:col>
      <xdr:colOff>114300</xdr:colOff>
      <xdr:row>56</xdr:row>
      <xdr:rowOff>40058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10663"/>
          <a:ext cx="889000" cy="1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75207</xdr:rowOff>
    </xdr:from>
    <xdr:to>
      <xdr:col>45</xdr:col>
      <xdr:colOff>177800</xdr:colOff>
      <xdr:row>56</xdr:row>
      <xdr:rowOff>40058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162057"/>
          <a:ext cx="889000" cy="47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75207</xdr:rowOff>
    </xdr:from>
    <xdr:to>
      <xdr:col>41</xdr:col>
      <xdr:colOff>50800</xdr:colOff>
      <xdr:row>53</xdr:row>
      <xdr:rowOff>157193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162057"/>
          <a:ext cx="889000" cy="8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37154</xdr:rowOff>
    </xdr:from>
    <xdr:to>
      <xdr:col>55</xdr:col>
      <xdr:colOff>50800</xdr:colOff>
      <xdr:row>55</xdr:row>
      <xdr:rowOff>138754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60031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1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30113</xdr:rowOff>
    </xdr:from>
    <xdr:to>
      <xdr:col>50</xdr:col>
      <xdr:colOff>165100</xdr:colOff>
      <xdr:row>55</xdr:row>
      <xdr:rowOff>131713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148240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160708</xdr:rowOff>
    </xdr:from>
    <xdr:to>
      <xdr:col>46</xdr:col>
      <xdr:colOff>38100</xdr:colOff>
      <xdr:row>56</xdr:row>
      <xdr:rowOff>90858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9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107385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6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24407</xdr:rowOff>
    </xdr:from>
    <xdr:to>
      <xdr:col>41</xdr:col>
      <xdr:colOff>101600</xdr:colOff>
      <xdr:row>53</xdr:row>
      <xdr:rowOff>126007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1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142534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8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106393</xdr:rowOff>
    </xdr:from>
    <xdr:to>
      <xdr:col>36</xdr:col>
      <xdr:colOff>165100</xdr:colOff>
      <xdr:row>54</xdr:row>
      <xdr:rowOff>36543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1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53070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8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3373</xdr:rowOff>
    </xdr:from>
    <xdr:to>
      <xdr:col>55</xdr:col>
      <xdr:colOff>0</xdr:colOff>
      <xdr:row>77</xdr:row>
      <xdr:rowOff>45582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05023"/>
          <a:ext cx="838200" cy="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45582</xdr:rowOff>
    </xdr:from>
    <xdr:to>
      <xdr:col>50</xdr:col>
      <xdr:colOff>114300</xdr:colOff>
      <xdr:row>77</xdr:row>
      <xdr:rowOff>120644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47232"/>
          <a:ext cx="889000" cy="7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2883</xdr:rowOff>
    </xdr:from>
    <xdr:to>
      <xdr:col>45</xdr:col>
      <xdr:colOff>177800</xdr:colOff>
      <xdr:row>77</xdr:row>
      <xdr:rowOff>120644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347283"/>
          <a:ext cx="889000" cy="97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2883</xdr:rowOff>
    </xdr:from>
    <xdr:to>
      <xdr:col>41</xdr:col>
      <xdr:colOff>50800</xdr:colOff>
      <xdr:row>72</xdr:row>
      <xdr:rowOff>96038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347283"/>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124023</xdr:rowOff>
    </xdr:from>
    <xdr:to>
      <xdr:col>55</xdr:col>
      <xdr:colOff>50800</xdr:colOff>
      <xdr:row>77</xdr:row>
      <xdr:rowOff>54173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146900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166232</xdr:rowOff>
    </xdr:from>
    <xdr:to>
      <xdr:col>50</xdr:col>
      <xdr:colOff>165100</xdr:colOff>
      <xdr:row>77</xdr:row>
      <xdr:rowOff>96382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112909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69844</xdr:rowOff>
    </xdr:from>
    <xdr:to>
      <xdr:col>46</xdr:col>
      <xdr:colOff>38100</xdr:colOff>
      <xdr:row>77</xdr:row>
      <xdr:rowOff>171444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16521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123533</xdr:rowOff>
    </xdr:from>
    <xdr:to>
      <xdr:col>41</xdr:col>
      <xdr:colOff>101600</xdr:colOff>
      <xdr:row>72</xdr:row>
      <xdr:rowOff>53683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70210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0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45238</xdr:rowOff>
    </xdr:from>
    <xdr:to>
      <xdr:col>36</xdr:col>
      <xdr:colOff>165100</xdr:colOff>
      <xdr:row>72</xdr:row>
      <xdr:rowOff>146838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3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163365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162268</xdr:rowOff>
    </xdr:from>
    <xdr:to>
      <xdr:col>55</xdr:col>
      <xdr:colOff>0</xdr:colOff>
      <xdr:row>97</xdr:row>
      <xdr:rowOff>70816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21468"/>
          <a:ext cx="838200" cy="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162268</xdr:rowOff>
    </xdr:from>
    <xdr:to>
      <xdr:col>50</xdr:col>
      <xdr:colOff>114300</xdr:colOff>
      <xdr:row>97</xdr:row>
      <xdr:rowOff>122276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21468"/>
          <a:ext cx="889000" cy="1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122276</xdr:rowOff>
    </xdr:from>
    <xdr:to>
      <xdr:col>45</xdr:col>
      <xdr:colOff>177800</xdr:colOff>
      <xdr:row>97</xdr:row>
      <xdr:rowOff>125044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5292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125044</xdr:rowOff>
    </xdr:from>
    <xdr:to>
      <xdr:col>41</xdr:col>
      <xdr:colOff>50800</xdr:colOff>
      <xdr:row>98</xdr:row>
      <xdr:rowOff>131305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55694"/>
          <a:ext cx="889000" cy="1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20016</xdr:rowOff>
    </xdr:from>
    <xdr:to>
      <xdr:col>55</xdr:col>
      <xdr:colOff>50800</xdr:colOff>
      <xdr:row>97</xdr:row>
      <xdr:rowOff>121616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169893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111468</xdr:rowOff>
    </xdr:from>
    <xdr:to>
      <xdr:col>50</xdr:col>
      <xdr:colOff>165100</xdr:colOff>
      <xdr:row>97</xdr:row>
      <xdr:rowOff>41618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58145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71476</xdr:rowOff>
    </xdr:from>
    <xdr:to>
      <xdr:col>46</xdr:col>
      <xdr:colOff>38100</xdr:colOff>
      <xdr:row>98</xdr:row>
      <xdr:rowOff>1626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164203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74244</xdr:rowOff>
    </xdr:from>
    <xdr:to>
      <xdr:col>41</xdr:col>
      <xdr:colOff>101600</xdr:colOff>
      <xdr:row>98</xdr:row>
      <xdr:rowOff>4394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166971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80505</xdr:rowOff>
    </xdr:from>
    <xdr:to>
      <xdr:col>36</xdr:col>
      <xdr:colOff>165100</xdr:colOff>
      <xdr:row>99</xdr:row>
      <xdr:rowOff>10655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1782</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161956</xdr:rowOff>
    </xdr:from>
    <xdr:to>
      <xdr:col>85</xdr:col>
      <xdr:colOff>127000</xdr:colOff>
      <xdr:row>76</xdr:row>
      <xdr:rowOff>45614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20706"/>
          <a:ext cx="8382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44831</xdr:rowOff>
    </xdr:from>
    <xdr:to>
      <xdr:col>81</xdr:col>
      <xdr:colOff>50800</xdr:colOff>
      <xdr:row>76</xdr:row>
      <xdr:rowOff>45614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7503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44831</xdr:rowOff>
    </xdr:from>
    <xdr:to>
      <xdr:col>76</xdr:col>
      <xdr:colOff>114300</xdr:colOff>
      <xdr:row>76</xdr:row>
      <xdr:rowOff>58074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75031"/>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56752</xdr:rowOff>
    </xdr:from>
    <xdr:to>
      <xdr:col>71</xdr:col>
      <xdr:colOff>177800</xdr:colOff>
      <xdr:row>76</xdr:row>
      <xdr:rowOff>58074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86952"/>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111156</xdr:rowOff>
    </xdr:from>
    <xdr:to>
      <xdr:col>85</xdr:col>
      <xdr:colOff>177800</xdr:colOff>
      <xdr:row>76</xdr:row>
      <xdr:rowOff>41306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134033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166264</xdr:rowOff>
    </xdr:from>
    <xdr:to>
      <xdr:col>81</xdr:col>
      <xdr:colOff>101600</xdr:colOff>
      <xdr:row>76</xdr:row>
      <xdr:rowOff>96414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112942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165481</xdr:rowOff>
    </xdr:from>
    <xdr:to>
      <xdr:col>76</xdr:col>
      <xdr:colOff>165100</xdr:colOff>
      <xdr:row>76</xdr:row>
      <xdr:rowOff>95631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7274</xdr:rowOff>
    </xdr:from>
    <xdr:to>
      <xdr:col>72</xdr:col>
      <xdr:colOff>38100</xdr:colOff>
      <xdr:row>76</xdr:row>
      <xdr:rowOff>108874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125400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5952</xdr:rowOff>
    </xdr:from>
    <xdr:to>
      <xdr:col>67</xdr:col>
      <xdr:colOff>101600</xdr:colOff>
      <xdr:row>76</xdr:row>
      <xdr:rowOff>107552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124078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67746</xdr:rowOff>
    </xdr:from>
    <xdr:to>
      <xdr:col>85</xdr:col>
      <xdr:colOff>127000</xdr:colOff>
      <xdr:row>98</xdr:row>
      <xdr:rowOff>109497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69846"/>
          <a:ext cx="8382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109497</xdr:rowOff>
    </xdr:from>
    <xdr:to>
      <xdr:col>81</xdr:col>
      <xdr:colOff>50800</xdr:colOff>
      <xdr:row>98</xdr:row>
      <xdr:rowOff>122482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11597"/>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111967</xdr:rowOff>
    </xdr:from>
    <xdr:to>
      <xdr:col>76</xdr:col>
      <xdr:colOff>114300</xdr:colOff>
      <xdr:row>98</xdr:row>
      <xdr:rowOff>122482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1406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62881</xdr:rowOff>
    </xdr:from>
    <xdr:to>
      <xdr:col>71</xdr:col>
      <xdr:colOff>177800</xdr:colOff>
      <xdr:row>98</xdr:row>
      <xdr:rowOff>111967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64981"/>
          <a:ext cx="889000" cy="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16946</xdr:rowOff>
    </xdr:from>
    <xdr:to>
      <xdr:col>85</xdr:col>
      <xdr:colOff>177800</xdr:colOff>
      <xdr:row>98</xdr:row>
      <xdr:rowOff>118546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103323</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58697</xdr:rowOff>
    </xdr:from>
    <xdr:to>
      <xdr:col>81</xdr:col>
      <xdr:colOff>101600</xdr:colOff>
      <xdr:row>98</xdr:row>
      <xdr:rowOff>160297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151424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71682</xdr:rowOff>
    </xdr:from>
    <xdr:to>
      <xdr:col>76</xdr:col>
      <xdr:colOff>165100</xdr:colOff>
      <xdr:row>99</xdr:row>
      <xdr:rowOff>1832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164409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6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61167</xdr:rowOff>
    </xdr:from>
    <xdr:to>
      <xdr:col>72</xdr:col>
      <xdr:colOff>38100</xdr:colOff>
      <xdr:row>98</xdr:row>
      <xdr:rowOff>162767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153894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12081</xdr:rowOff>
    </xdr:from>
    <xdr:to>
      <xdr:col>67</xdr:col>
      <xdr:colOff>101600</xdr:colOff>
      <xdr:row>98</xdr:row>
      <xdr:rowOff>113681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104808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161463</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990763"/>
          <a:ext cx="838200" cy="66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102484</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17584"/>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102484</xdr:rowOff>
    </xdr:from>
    <xdr:to>
      <xdr:col>107</xdr:col>
      <xdr:colOff>50800</xdr:colOff>
      <xdr:row>38</xdr:row>
      <xdr:rowOff>114188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1758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114188</xdr:rowOff>
    </xdr:from>
    <xdr:to>
      <xdr:col>102</xdr:col>
      <xdr:colOff>114300</xdr:colOff>
      <xdr:row>38</xdr:row>
      <xdr:rowOff>114920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2928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110663</xdr:rowOff>
    </xdr:from>
    <xdr:to>
      <xdr:col>116</xdr:col>
      <xdr:colOff>114300</xdr:colOff>
      <xdr:row>35</xdr:row>
      <xdr:rowOff>40813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9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133540</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79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51684</xdr:rowOff>
    </xdr:from>
    <xdr:to>
      <xdr:col>107</xdr:col>
      <xdr:colOff>101600</xdr:colOff>
      <xdr:row>38</xdr:row>
      <xdr:rowOff>153284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144411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5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63388</xdr:rowOff>
    </xdr:from>
    <xdr:to>
      <xdr:col>102</xdr:col>
      <xdr:colOff>165100</xdr:colOff>
      <xdr:row>38</xdr:row>
      <xdr:rowOff>164988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156115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64120</xdr:rowOff>
    </xdr:from>
    <xdr:to>
      <xdr:col>98</xdr:col>
      <xdr:colOff>38100</xdr:colOff>
      <xdr:row>38</xdr:row>
      <xdr:rowOff>165720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156847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7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4064</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48164"/>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124714</xdr:rowOff>
    </xdr:from>
    <xdr:to>
      <xdr:col>98</xdr:col>
      <xdr:colOff>38100</xdr:colOff>
      <xdr:row>58</xdr:row>
      <xdr:rowOff>54864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71391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24668</xdr:rowOff>
    </xdr:from>
    <xdr:to>
      <xdr:col>116</xdr:col>
      <xdr:colOff>63500</xdr:colOff>
      <xdr:row>77</xdr:row>
      <xdr:rowOff>16827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83418"/>
          <a:ext cx="838200" cy="3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24668</xdr:rowOff>
    </xdr:from>
    <xdr:to>
      <xdr:col>111</xdr:col>
      <xdr:colOff>177800</xdr:colOff>
      <xdr:row>75</xdr:row>
      <xdr:rowOff>38727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8341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38727</xdr:rowOff>
    </xdr:from>
    <xdr:to>
      <xdr:col>107</xdr:col>
      <xdr:colOff>50800</xdr:colOff>
      <xdr:row>75</xdr:row>
      <xdr:rowOff>104907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97477"/>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104907</xdr:rowOff>
    </xdr:from>
    <xdr:to>
      <xdr:col>102</xdr:col>
      <xdr:colOff>114300</xdr:colOff>
      <xdr:row>75</xdr:row>
      <xdr:rowOff>128636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63657"/>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137477</xdr:rowOff>
    </xdr:from>
    <xdr:to>
      <xdr:col>116</xdr:col>
      <xdr:colOff>114300</xdr:colOff>
      <xdr:row>77</xdr:row>
      <xdr:rowOff>67627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115904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145318</xdr:rowOff>
    </xdr:from>
    <xdr:to>
      <xdr:col>112</xdr:col>
      <xdr:colOff>38100</xdr:colOff>
      <xdr:row>75</xdr:row>
      <xdr:rowOff>75468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91995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159377</xdr:rowOff>
    </xdr:from>
    <xdr:to>
      <xdr:col>107</xdr:col>
      <xdr:colOff>101600</xdr:colOff>
      <xdr:row>75</xdr:row>
      <xdr:rowOff>89527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106054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54107</xdr:rowOff>
    </xdr:from>
    <xdr:to>
      <xdr:col>102</xdr:col>
      <xdr:colOff>165100</xdr:colOff>
      <xdr:row>75</xdr:row>
      <xdr:rowOff>155707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77836</xdr:rowOff>
    </xdr:from>
    <xdr:to>
      <xdr:col>98</xdr:col>
      <xdr:colOff>38100</xdr:colOff>
      <xdr:row>76</xdr:row>
      <xdr:rowOff>7986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24513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510,628</a:t>
          </a:r>
          <a:r>
            <a:rPr kumimoji="1" lang="ja-JP" altLang="en-US" sz="1300">
              <a:latin typeface="ＭＳ Ｐゴシック" panose="020B0600070205080204" pitchFamily="50" charset="-128"/>
              <a:ea typeface="ＭＳ Ｐゴシック" panose="020B0600070205080204" pitchFamily="50" charset="-128"/>
            </a:rPr>
            <a:t>円となっている。物件費、補助費等は類似団体を下回っているが、扶助費（</a:t>
          </a:r>
          <a:r>
            <a:rPr kumimoji="1" lang="en-US" altLang="ja-JP" sz="1300">
              <a:latin typeface="ＭＳ Ｐゴシック" panose="020B0600070205080204" pitchFamily="50" charset="-128"/>
              <a:ea typeface="ＭＳ Ｐゴシック" panose="020B0600070205080204" pitchFamily="50" charset="-128"/>
            </a:rPr>
            <a:t>90,495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人）や公債費（</a:t>
          </a:r>
          <a:r>
            <a:rPr kumimoji="1" lang="en-US" altLang="ja-JP" sz="1300">
              <a:latin typeface="ＭＳ Ｐゴシック" panose="020B0600070205080204" pitchFamily="50" charset="-128"/>
              <a:ea typeface="ＭＳ Ｐゴシック" panose="020B0600070205080204" pitchFamily="50" charset="-128"/>
            </a:rPr>
            <a:t>38,137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人）は、類似団体を大きく上回っている。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扶助費については、夜間保育や病児保育などの特別保育事業にかかる経費が多大であることや、子ども医療費助成を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歳以下まで拡充していること、ひとり親家庭への医療費や奨学金の支給を行っているなど、子育て環境の充実に重点的に取り組んできたためである。</a:t>
          </a: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福祉センター整備事業債の償還開始による元利償還金が増加していることが要因と考えられる。今後も白帆台小学校、白帆台インターチェンジの建設事業に係る償還が控えており、更なる増加が見込まれる。</a:t>
          </a:r>
        </a:p>
        <a:p>
          <a:r>
            <a:rPr kumimoji="1" lang="ja-JP" altLang="en-US" sz="1300">
              <a:latin typeface="ＭＳ Ｐゴシック" panose="020B0600070205080204" pitchFamily="50" charset="-128"/>
              <a:ea typeface="ＭＳ Ｐゴシック" panose="020B0600070205080204" pitchFamily="50" charset="-128"/>
            </a:rPr>
            <a:t>なお、普通建設事業費については、平成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年度まで白帆台小学校の建設事業費を行っていたことなどから類似団体平均を大きく上回っていた。令和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年度においても、白帆台インターチェンジや白帆台町営住宅の建設により類似団体を上回っている。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26,441
26,119
20.33
13,612,325
13,501,516
75,661
5,874,532
13,039,688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34163</xdr:rowOff>
    </xdr:from>
    <xdr:to>
      <xdr:col>24</xdr:col>
      <xdr:colOff>63500</xdr:colOff>
      <xdr:row>34</xdr:row>
      <xdr:rowOff>41783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6346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11303</xdr:rowOff>
    </xdr:from>
    <xdr:to>
      <xdr:col>19</xdr:col>
      <xdr:colOff>177800</xdr:colOff>
      <xdr:row>34</xdr:row>
      <xdr:rowOff>34163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06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111506</xdr:rowOff>
    </xdr:from>
    <xdr:to>
      <xdr:col>15</xdr:col>
      <xdr:colOff>50800</xdr:colOff>
      <xdr:row>34</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9356"/>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106172</xdr:rowOff>
    </xdr:from>
    <xdr:to>
      <xdr:col>10</xdr:col>
      <xdr:colOff>114300</xdr:colOff>
      <xdr:row>33</xdr:row>
      <xdr:rowOff>111506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40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162433</xdr:rowOff>
    </xdr:from>
    <xdr:to>
      <xdr:col>24</xdr:col>
      <xdr:colOff>114300</xdr:colOff>
      <xdr:row>34</xdr:row>
      <xdr:rowOff>92583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154813</xdr:rowOff>
    </xdr:from>
    <xdr:to>
      <xdr:col>20</xdr:col>
      <xdr:colOff>38100</xdr:colOff>
      <xdr:row>34</xdr:row>
      <xdr:rowOff>84963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101490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131953</xdr:rowOff>
    </xdr:from>
    <xdr:to>
      <xdr:col>15</xdr:col>
      <xdr:colOff>101600</xdr:colOff>
      <xdr:row>34</xdr:row>
      <xdr:rowOff>62103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78630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60706</xdr:rowOff>
    </xdr:from>
    <xdr:to>
      <xdr:col>10</xdr:col>
      <xdr:colOff>165100</xdr:colOff>
      <xdr:row>33</xdr:row>
      <xdr:rowOff>162306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55372</xdr:rowOff>
    </xdr:from>
    <xdr:to>
      <xdr:col>6</xdr:col>
      <xdr:colOff>38100</xdr:colOff>
      <xdr:row>33</xdr:row>
      <xdr:rowOff>156972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10297</xdr:rowOff>
    </xdr:from>
    <xdr:to>
      <xdr:col>24</xdr:col>
      <xdr:colOff>63500</xdr:colOff>
      <xdr:row>58</xdr:row>
      <xdr:rowOff>76027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1497"/>
          <a:ext cx="838200" cy="40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63474</xdr:rowOff>
    </xdr:from>
    <xdr:to>
      <xdr:col>19</xdr:col>
      <xdr:colOff>177800</xdr:colOff>
      <xdr:row>58</xdr:row>
      <xdr:rowOff>76027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07574"/>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63474</xdr:rowOff>
    </xdr:from>
    <xdr:to>
      <xdr:col>15</xdr:col>
      <xdr:colOff>50800</xdr:colOff>
      <xdr:row>58</xdr:row>
      <xdr:rowOff>82809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7574"/>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41497</xdr:rowOff>
    </xdr:from>
    <xdr:to>
      <xdr:col>10</xdr:col>
      <xdr:colOff>114300</xdr:colOff>
      <xdr:row>58</xdr:row>
      <xdr:rowOff>82809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5597"/>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130947</xdr:rowOff>
    </xdr:from>
    <xdr:to>
      <xdr:col>24</xdr:col>
      <xdr:colOff>114300</xdr:colOff>
      <xdr:row>56</xdr:row>
      <xdr:rowOff>61097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25227</xdr:rowOff>
    </xdr:from>
    <xdr:to>
      <xdr:col>20</xdr:col>
      <xdr:colOff>38100</xdr:colOff>
      <xdr:row>58</xdr:row>
      <xdr:rowOff>126827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117954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12674</xdr:rowOff>
    </xdr:from>
    <xdr:to>
      <xdr:col>15</xdr:col>
      <xdr:colOff>101600</xdr:colOff>
      <xdr:row>58</xdr:row>
      <xdr:rowOff>114274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105401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32009</xdr:rowOff>
    </xdr:from>
    <xdr:to>
      <xdr:col>10</xdr:col>
      <xdr:colOff>165100</xdr:colOff>
      <xdr:row>58</xdr:row>
      <xdr:rowOff>133609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124736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162147</xdr:rowOff>
    </xdr:from>
    <xdr:to>
      <xdr:col>6</xdr:col>
      <xdr:colOff>38100</xdr:colOff>
      <xdr:row>58</xdr:row>
      <xdr:rowOff>92297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83424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27544</xdr:rowOff>
    </xdr:from>
    <xdr:to>
      <xdr:col>24</xdr:col>
      <xdr:colOff>63500</xdr:colOff>
      <xdr:row>76</xdr:row>
      <xdr:rowOff>104453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57744"/>
          <a:ext cx="838200" cy="7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104453</xdr:rowOff>
    </xdr:from>
    <xdr:to>
      <xdr:col>19</xdr:col>
      <xdr:colOff>177800</xdr:colOff>
      <xdr:row>76</xdr:row>
      <xdr:rowOff>170768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34653"/>
          <a:ext cx="889000" cy="6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140288</xdr:rowOff>
    </xdr:from>
    <xdr:to>
      <xdr:col>15</xdr:col>
      <xdr:colOff>50800</xdr:colOff>
      <xdr:row>76</xdr:row>
      <xdr:rowOff>170768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7048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53791</xdr:rowOff>
    </xdr:from>
    <xdr:to>
      <xdr:col>10</xdr:col>
      <xdr:colOff>114300</xdr:colOff>
      <xdr:row>76</xdr:row>
      <xdr:rowOff>140288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83991"/>
          <a:ext cx="889000" cy="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148194</xdr:rowOff>
    </xdr:from>
    <xdr:to>
      <xdr:col>24</xdr:col>
      <xdr:colOff>114300</xdr:colOff>
      <xdr:row>76</xdr:row>
      <xdr:rowOff>78344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171072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5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53653</xdr:rowOff>
    </xdr:from>
    <xdr:to>
      <xdr:col>20</xdr:col>
      <xdr:colOff>38100</xdr:colOff>
      <xdr:row>76</xdr:row>
      <xdr:rowOff>155253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5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119968</xdr:rowOff>
    </xdr:from>
    <xdr:to>
      <xdr:col>15</xdr:col>
      <xdr:colOff>101600</xdr:colOff>
      <xdr:row>77</xdr:row>
      <xdr:rowOff>50118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89488</xdr:rowOff>
    </xdr:from>
    <xdr:to>
      <xdr:col>10</xdr:col>
      <xdr:colOff>165100</xdr:colOff>
      <xdr:row>77</xdr:row>
      <xdr:rowOff>19638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36165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9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2991</xdr:rowOff>
    </xdr:from>
    <xdr:to>
      <xdr:col>6</xdr:col>
      <xdr:colOff>38100</xdr:colOff>
      <xdr:row>76</xdr:row>
      <xdr:rowOff>104591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121117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11976</xdr:rowOff>
    </xdr:from>
    <xdr:to>
      <xdr:col>24</xdr:col>
      <xdr:colOff>63500</xdr:colOff>
      <xdr:row>97</xdr:row>
      <xdr:rowOff>44095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2626"/>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38494</xdr:rowOff>
    </xdr:from>
    <xdr:to>
      <xdr:col>19</xdr:col>
      <xdr:colOff>177800</xdr:colOff>
      <xdr:row>97</xdr:row>
      <xdr:rowOff>44095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914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12255</xdr:rowOff>
    </xdr:from>
    <xdr:to>
      <xdr:col>15</xdr:col>
      <xdr:colOff>50800</xdr:colOff>
      <xdr:row>97</xdr:row>
      <xdr:rowOff>38494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42905"/>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157175</xdr:rowOff>
    </xdr:from>
    <xdr:to>
      <xdr:col>10</xdr:col>
      <xdr:colOff>114300</xdr:colOff>
      <xdr:row>97</xdr:row>
      <xdr:rowOff>12255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16375"/>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132626</xdr:rowOff>
    </xdr:from>
    <xdr:to>
      <xdr:col>24</xdr:col>
      <xdr:colOff>114300</xdr:colOff>
      <xdr:row>97</xdr:row>
      <xdr:rowOff>62776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49826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164745</xdr:rowOff>
    </xdr:from>
    <xdr:to>
      <xdr:col>20</xdr:col>
      <xdr:colOff>38100</xdr:colOff>
      <xdr:row>97</xdr:row>
      <xdr:rowOff>94895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86022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159144</xdr:rowOff>
    </xdr:from>
    <xdr:to>
      <xdr:col>15</xdr:col>
      <xdr:colOff>101600</xdr:colOff>
      <xdr:row>97</xdr:row>
      <xdr:rowOff>89294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80421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132905</xdr:rowOff>
    </xdr:from>
    <xdr:to>
      <xdr:col>10</xdr:col>
      <xdr:colOff>165100</xdr:colOff>
      <xdr:row>97</xdr:row>
      <xdr:rowOff>63055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54182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106375</xdr:rowOff>
    </xdr:from>
    <xdr:to>
      <xdr:col>6</xdr:col>
      <xdr:colOff>38100</xdr:colOff>
      <xdr:row>97</xdr:row>
      <xdr:rowOff>36525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27652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35687</xdr:rowOff>
    </xdr:from>
    <xdr:to>
      <xdr:col>55</xdr:col>
      <xdr:colOff>0</xdr:colOff>
      <xdr:row>38</xdr:row>
      <xdr:rowOff>62357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50787"/>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35687</xdr:rowOff>
    </xdr:from>
    <xdr:to>
      <xdr:col>50</xdr:col>
      <xdr:colOff>114300</xdr:colOff>
      <xdr:row>38</xdr:row>
      <xdr:rowOff>54737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5078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44450</xdr:rowOff>
    </xdr:from>
    <xdr:to>
      <xdr:col>45</xdr:col>
      <xdr:colOff>177800</xdr:colOff>
      <xdr:row>38</xdr:row>
      <xdr:rowOff>54737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955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44450</xdr:rowOff>
    </xdr:from>
    <xdr:to>
      <xdr:col>41</xdr:col>
      <xdr:colOff>50800</xdr:colOff>
      <xdr:row>38</xdr:row>
      <xdr:rowOff>53975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59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11557</xdr:rowOff>
    </xdr:from>
    <xdr:to>
      <xdr:col>55</xdr:col>
      <xdr:colOff>50800</xdr:colOff>
      <xdr:row>38</xdr:row>
      <xdr:rowOff>113157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34434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7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156337</xdr:rowOff>
    </xdr:from>
    <xdr:to>
      <xdr:col>50</xdr:col>
      <xdr:colOff>165100</xdr:colOff>
      <xdr:row>38</xdr:row>
      <xdr:rowOff>86487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103014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3937</xdr:rowOff>
    </xdr:from>
    <xdr:to>
      <xdr:col>46</xdr:col>
      <xdr:colOff>38100</xdr:colOff>
      <xdr:row>38</xdr:row>
      <xdr:rowOff>105537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122064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165100</xdr:rowOff>
    </xdr:from>
    <xdr:to>
      <xdr:col>41</xdr:col>
      <xdr:colOff>101600</xdr:colOff>
      <xdr:row>38</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86377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xdr:rowOff>
    </xdr:from>
    <xdr:to>
      <xdr:col>36</xdr:col>
      <xdr:colOff>165100</xdr:colOff>
      <xdr:row>38</xdr:row>
      <xdr:rowOff>104775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95902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161951</xdr:rowOff>
    </xdr:from>
    <xdr:to>
      <xdr:col>55</xdr:col>
      <xdr:colOff>0</xdr:colOff>
      <xdr:row>58</xdr:row>
      <xdr:rowOff>28391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34601"/>
          <a:ext cx="8382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28391</xdr:rowOff>
    </xdr:from>
    <xdr:to>
      <xdr:col>50</xdr:col>
      <xdr:colOff>114300</xdr:colOff>
      <xdr:row>58</xdr:row>
      <xdr:rowOff>134062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72491"/>
          <a:ext cx="889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134062</xdr:rowOff>
    </xdr:from>
    <xdr:to>
      <xdr:col>45</xdr:col>
      <xdr:colOff>177800</xdr:colOff>
      <xdr:row>58</xdr:row>
      <xdr:rowOff>144005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8162"/>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144005</xdr:rowOff>
    </xdr:from>
    <xdr:to>
      <xdr:col>41</xdr:col>
      <xdr:colOff>50800</xdr:colOff>
      <xdr:row>58</xdr:row>
      <xdr:rowOff>153740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88105"/>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111151</xdr:rowOff>
    </xdr:from>
    <xdr:to>
      <xdr:col>55</xdr:col>
      <xdr:colOff>50800</xdr:colOff>
      <xdr:row>58</xdr:row>
      <xdr:rowOff>41301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134028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149041</xdr:rowOff>
    </xdr:from>
    <xdr:to>
      <xdr:col>50</xdr:col>
      <xdr:colOff>165100</xdr:colOff>
      <xdr:row>58</xdr:row>
      <xdr:rowOff>79191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70318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83262</xdr:rowOff>
    </xdr:from>
    <xdr:to>
      <xdr:col>46</xdr:col>
      <xdr:colOff>38100</xdr:colOff>
      <xdr:row>59</xdr:row>
      <xdr:rowOff>13412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4539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93205</xdr:rowOff>
    </xdr:from>
    <xdr:to>
      <xdr:col>41</xdr:col>
      <xdr:colOff>101600</xdr:colOff>
      <xdr:row>59</xdr:row>
      <xdr:rowOff>23355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14482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102940</xdr:rowOff>
    </xdr:from>
    <xdr:to>
      <xdr:col>36</xdr:col>
      <xdr:colOff>165100</xdr:colOff>
      <xdr:row>59</xdr:row>
      <xdr:rowOff>33090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24217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105296</xdr:rowOff>
    </xdr:from>
    <xdr:to>
      <xdr:col>55</xdr:col>
      <xdr:colOff>0</xdr:colOff>
      <xdr:row>78</xdr:row>
      <xdr:rowOff>87522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06946"/>
          <a:ext cx="838200" cy="1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105296</xdr:rowOff>
    </xdr:from>
    <xdr:to>
      <xdr:col>50</xdr:col>
      <xdr:colOff>114300</xdr:colOff>
      <xdr:row>78</xdr:row>
      <xdr:rowOff>150692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06946"/>
          <a:ext cx="889000" cy="2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150692</xdr:rowOff>
    </xdr:from>
    <xdr:to>
      <xdr:col>45</xdr:col>
      <xdr:colOff>177800</xdr:colOff>
      <xdr:row>78</xdr:row>
      <xdr:rowOff>157550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37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105105</xdr:rowOff>
    </xdr:from>
    <xdr:to>
      <xdr:col>41</xdr:col>
      <xdr:colOff>50800</xdr:colOff>
      <xdr:row>78</xdr:row>
      <xdr:rowOff>157550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78205"/>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36722</xdr:rowOff>
    </xdr:from>
    <xdr:to>
      <xdr:col>55</xdr:col>
      <xdr:colOff>50800</xdr:colOff>
      <xdr:row>78</xdr:row>
      <xdr:rowOff>138322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123099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54496</xdr:rowOff>
    </xdr:from>
    <xdr:to>
      <xdr:col>50</xdr:col>
      <xdr:colOff>165100</xdr:colOff>
      <xdr:row>77</xdr:row>
      <xdr:rowOff>156096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99892</xdr:rowOff>
    </xdr:from>
    <xdr:to>
      <xdr:col>46</xdr:col>
      <xdr:colOff>38100</xdr:colOff>
      <xdr:row>79</xdr:row>
      <xdr:rowOff>30042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21169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106750</xdr:rowOff>
    </xdr:from>
    <xdr:to>
      <xdr:col>41</xdr:col>
      <xdr:colOff>101600</xdr:colOff>
      <xdr:row>79</xdr:row>
      <xdr:rowOff>36900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28027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54305</xdr:rowOff>
    </xdr:from>
    <xdr:to>
      <xdr:col>36</xdr:col>
      <xdr:colOff>165100</xdr:colOff>
      <xdr:row>78</xdr:row>
      <xdr:rowOff>155905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147032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94427</xdr:rowOff>
    </xdr:from>
    <xdr:to>
      <xdr:col>55</xdr:col>
      <xdr:colOff>0</xdr:colOff>
      <xdr:row>96</xdr:row>
      <xdr:rowOff>83465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82177"/>
          <a:ext cx="838200" cy="1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46388</xdr:rowOff>
    </xdr:from>
    <xdr:to>
      <xdr:col>50</xdr:col>
      <xdr:colOff>114300</xdr:colOff>
      <xdr:row>96</xdr:row>
      <xdr:rowOff>83465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05588"/>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46388</xdr:rowOff>
    </xdr:from>
    <xdr:to>
      <xdr:col>45</xdr:col>
      <xdr:colOff>177800</xdr:colOff>
      <xdr:row>96</xdr:row>
      <xdr:rowOff>145436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05588"/>
          <a:ext cx="8890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54792</xdr:rowOff>
    </xdr:from>
    <xdr:to>
      <xdr:col>41</xdr:col>
      <xdr:colOff>50800</xdr:colOff>
      <xdr:row>96</xdr:row>
      <xdr:rowOff>145436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13992"/>
          <a:ext cx="889000" cy="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43627</xdr:rowOff>
    </xdr:from>
    <xdr:to>
      <xdr:col>55</xdr:col>
      <xdr:colOff>50800</xdr:colOff>
      <xdr:row>95</xdr:row>
      <xdr:rowOff>145227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66504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1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32665</xdr:rowOff>
    </xdr:from>
    <xdr:to>
      <xdr:col>50</xdr:col>
      <xdr:colOff>165100</xdr:colOff>
      <xdr:row>96</xdr:row>
      <xdr:rowOff>134265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167038</xdr:rowOff>
    </xdr:from>
    <xdr:to>
      <xdr:col>46</xdr:col>
      <xdr:colOff>38100</xdr:colOff>
      <xdr:row>96</xdr:row>
      <xdr:rowOff>97188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113715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94636</xdr:rowOff>
    </xdr:from>
    <xdr:to>
      <xdr:col>41</xdr:col>
      <xdr:colOff>101600</xdr:colOff>
      <xdr:row>97</xdr:row>
      <xdr:rowOff>24786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41313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3992</xdr:rowOff>
    </xdr:from>
    <xdr:to>
      <xdr:col>36</xdr:col>
      <xdr:colOff>165100</xdr:colOff>
      <xdr:row>96</xdr:row>
      <xdr:rowOff>105592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122119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10903</xdr:rowOff>
    </xdr:from>
    <xdr:to>
      <xdr:col>85</xdr:col>
      <xdr:colOff>127000</xdr:colOff>
      <xdr:row>38</xdr:row>
      <xdr:rowOff>27191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26003"/>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55118</xdr:rowOff>
    </xdr:from>
    <xdr:to>
      <xdr:col>81</xdr:col>
      <xdr:colOff>50800</xdr:colOff>
      <xdr:row>38</xdr:row>
      <xdr:rowOff>10903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98768"/>
          <a:ext cx="889000" cy="1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55118</xdr:rowOff>
    </xdr:from>
    <xdr:to>
      <xdr:col>76</xdr:col>
      <xdr:colOff>114300</xdr:colOff>
      <xdr:row>38</xdr:row>
      <xdr:rowOff>32239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98768"/>
          <a:ext cx="889000" cy="1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46355</xdr:rowOff>
    </xdr:from>
    <xdr:to>
      <xdr:col>71</xdr:col>
      <xdr:colOff>177800</xdr:colOff>
      <xdr:row>38</xdr:row>
      <xdr:rowOff>32239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18555"/>
          <a:ext cx="889000" cy="3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147841</xdr:rowOff>
    </xdr:from>
    <xdr:to>
      <xdr:col>85</xdr:col>
      <xdr:colOff>177800</xdr:colOff>
      <xdr:row>38</xdr:row>
      <xdr:rowOff>77991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62768</xdr:rowOff>
    </xdr:from>
    <xdr:ext cx="469744"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131553</xdr:rowOff>
    </xdr:from>
    <xdr:to>
      <xdr:col>81</xdr:col>
      <xdr:colOff>101600</xdr:colOff>
      <xdr:row>38</xdr:row>
      <xdr:rowOff>61703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52830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4318</xdr:rowOff>
    </xdr:from>
    <xdr:to>
      <xdr:col>76</xdr:col>
      <xdr:colOff>165100</xdr:colOff>
      <xdr:row>37</xdr:row>
      <xdr:rowOff>105918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122445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152889</xdr:rowOff>
    </xdr:from>
    <xdr:to>
      <xdr:col>72</xdr:col>
      <xdr:colOff>38100</xdr:colOff>
      <xdr:row>38</xdr:row>
      <xdr:rowOff>83039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74166</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5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167005</xdr:rowOff>
    </xdr:from>
    <xdr:to>
      <xdr:col>67</xdr:col>
      <xdr:colOff>101600</xdr:colOff>
      <xdr:row>36</xdr:row>
      <xdr:rowOff>97155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113682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4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111311</xdr:rowOff>
    </xdr:from>
    <xdr:to>
      <xdr:col>85</xdr:col>
      <xdr:colOff>127000</xdr:colOff>
      <xdr:row>57</xdr:row>
      <xdr:rowOff>11055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12511"/>
          <a:ext cx="838200" cy="7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11055</xdr:rowOff>
    </xdr:from>
    <xdr:to>
      <xdr:col>81</xdr:col>
      <xdr:colOff>50800</xdr:colOff>
      <xdr:row>57</xdr:row>
      <xdr:rowOff>156502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783705"/>
          <a:ext cx="889000" cy="1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150702</xdr:rowOff>
    </xdr:from>
    <xdr:to>
      <xdr:col>76</xdr:col>
      <xdr:colOff>114300</xdr:colOff>
      <xdr:row>57</xdr:row>
      <xdr:rowOff>156502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8894652"/>
          <a:ext cx="889000" cy="10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150702</xdr:rowOff>
    </xdr:from>
    <xdr:to>
      <xdr:col>71</xdr:col>
      <xdr:colOff>177800</xdr:colOff>
      <xdr:row>56</xdr:row>
      <xdr:rowOff>49503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8894652"/>
          <a:ext cx="889000" cy="75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60511</xdr:rowOff>
    </xdr:from>
    <xdr:to>
      <xdr:col>85</xdr:col>
      <xdr:colOff>177800</xdr:colOff>
      <xdr:row>56</xdr:row>
      <xdr:rowOff>162111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83388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131705</xdr:rowOff>
    </xdr:from>
    <xdr:to>
      <xdr:col>81</xdr:col>
      <xdr:colOff>101600</xdr:colOff>
      <xdr:row>57</xdr:row>
      <xdr:rowOff>61855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78382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5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105702</xdr:rowOff>
    </xdr:from>
    <xdr:to>
      <xdr:col>76</xdr:col>
      <xdr:colOff>165100</xdr:colOff>
      <xdr:row>58</xdr:row>
      <xdr:rowOff>35852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26979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99902</xdr:rowOff>
    </xdr:from>
    <xdr:to>
      <xdr:col>72</xdr:col>
      <xdr:colOff>38100</xdr:colOff>
      <xdr:row>52</xdr:row>
      <xdr:rowOff>30052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88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46579</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61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170153</xdr:rowOff>
    </xdr:from>
    <xdr:to>
      <xdr:col>67</xdr:col>
      <xdr:colOff>101600</xdr:colOff>
      <xdr:row>56</xdr:row>
      <xdr:rowOff>100303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116830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7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161956</xdr:rowOff>
    </xdr:from>
    <xdr:to>
      <xdr:col>85</xdr:col>
      <xdr:colOff>127000</xdr:colOff>
      <xdr:row>96</xdr:row>
      <xdr:rowOff>45614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449706"/>
          <a:ext cx="8382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44831</xdr:rowOff>
    </xdr:from>
    <xdr:to>
      <xdr:col>81</xdr:col>
      <xdr:colOff>50800</xdr:colOff>
      <xdr:row>96</xdr:row>
      <xdr:rowOff>45614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50403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44831</xdr:rowOff>
    </xdr:from>
    <xdr:to>
      <xdr:col>76</xdr:col>
      <xdr:colOff>114300</xdr:colOff>
      <xdr:row>96</xdr:row>
      <xdr:rowOff>58074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504031"/>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56752</xdr:rowOff>
    </xdr:from>
    <xdr:to>
      <xdr:col>71</xdr:col>
      <xdr:colOff>177800</xdr:colOff>
      <xdr:row>96</xdr:row>
      <xdr:rowOff>58074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515952"/>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111156</xdr:rowOff>
    </xdr:from>
    <xdr:to>
      <xdr:col>85</xdr:col>
      <xdr:colOff>177800</xdr:colOff>
      <xdr:row>96</xdr:row>
      <xdr:rowOff>41306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134033</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2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166264</xdr:rowOff>
    </xdr:from>
    <xdr:to>
      <xdr:col>81</xdr:col>
      <xdr:colOff>101600</xdr:colOff>
      <xdr:row>96</xdr:row>
      <xdr:rowOff>96414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112941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2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165481</xdr:rowOff>
    </xdr:from>
    <xdr:to>
      <xdr:col>76</xdr:col>
      <xdr:colOff>165100</xdr:colOff>
      <xdr:row>96</xdr:row>
      <xdr:rowOff>95631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112158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7274</xdr:rowOff>
    </xdr:from>
    <xdr:to>
      <xdr:col>72</xdr:col>
      <xdr:colOff>38100</xdr:colOff>
      <xdr:row>96</xdr:row>
      <xdr:rowOff>108874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125401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24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5952</xdr:rowOff>
    </xdr:from>
    <xdr:to>
      <xdr:col>67</xdr:col>
      <xdr:colOff>101600</xdr:colOff>
      <xdr:row>96</xdr:row>
      <xdr:rowOff>107552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124079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24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93436</xdr:rowOff>
    </xdr:from>
    <xdr:to>
      <xdr:col>116</xdr:col>
      <xdr:colOff>63500</xdr:colOff>
      <xdr:row>36</xdr:row>
      <xdr:rowOff>87449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1323300" y="6094186"/>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87449</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0434300" y="6259649"/>
          <a:ext cx="889000" cy="5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52631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739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42636</xdr:rowOff>
    </xdr:from>
    <xdr:to>
      <xdr:col>116</xdr:col>
      <xdr:colOff>114300</xdr:colOff>
      <xdr:row>35</xdr:row>
      <xdr:rowOff>144236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65513</xdr:rowOff>
    </xdr:from>
    <xdr:ext cx="378565"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5894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36649</xdr:rowOff>
    </xdr:from>
    <xdr:to>
      <xdr:col>112</xdr:col>
      <xdr:colOff>38100</xdr:colOff>
      <xdr:row>36</xdr:row>
      <xdr:rowOff>138249</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154776</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4017" y="598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議会費は、類似団体より高い数値ではあるが、平成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年度に議員定数を削減し、減少を図っている。</a:t>
          </a:r>
        </a:p>
        <a:p>
          <a:r>
            <a:rPr kumimoji="1" lang="ja-JP" altLang="en-US" sz="1300">
              <a:latin typeface="ＭＳ Ｐゴシック" panose="020B0600070205080204" pitchFamily="50" charset="-128"/>
              <a:ea typeface="ＭＳ Ｐゴシック" panose="020B0600070205080204" pitchFamily="50" charset="-128"/>
            </a:rPr>
            <a:t>民生費は、保育事業や医療費助成等、子育て環境の充実に重点的に取り組んでいることから類似団体を上回っていると考えられる。</a:t>
          </a:r>
        </a:p>
        <a:p>
          <a:r>
            <a:rPr kumimoji="1" lang="ja-JP" altLang="en-US" sz="1300">
              <a:latin typeface="ＭＳ Ｐゴシック" panose="020B0600070205080204" pitchFamily="50" charset="-128"/>
              <a:ea typeface="ＭＳ Ｐゴシック" panose="020B0600070205080204" pitchFamily="50" charset="-128"/>
            </a:rPr>
            <a:t>商工費は、産業支援センターの整備事業により令和元年度が突出して高くなっている。</a:t>
          </a:r>
        </a:p>
        <a:p>
          <a:r>
            <a:rPr kumimoji="1" lang="ja-JP" altLang="en-US" sz="1300">
              <a:latin typeface="ＭＳ Ｐゴシック" panose="020B0600070205080204" pitchFamily="50" charset="-128"/>
              <a:ea typeface="ＭＳ Ｐゴシック" panose="020B0600070205080204" pitchFamily="50" charset="-128"/>
            </a:rPr>
            <a:t>消防費は、多くの年度で類似団体より下回っているが、平成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年度は地域防災センターの建設により高くなっていた。</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年度にかけて行われた白帆台小学校建設事業に伴い増加していた。近年も小学校の大規模改修事業及び</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スクール事業によって増加傾向にある。</a:t>
          </a:r>
        </a:p>
        <a:p>
          <a:r>
            <a:rPr kumimoji="1" lang="ja-JP" altLang="en-US" sz="1300">
              <a:latin typeface="ＭＳ Ｐゴシック" panose="020B0600070205080204" pitchFamily="50" charset="-128"/>
              <a:ea typeface="ＭＳ Ｐゴシック" panose="020B0600070205080204" pitchFamily="50" charset="-128"/>
            </a:rPr>
            <a:t>諸支出金は、令和元年度以降、新エネルギー事業特別会計へ繰出金を行っているため高くなっている。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年度から令和元年度の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年間について実質単年度収支の赤字が続き、黒字化を目標に歳出の削減を図っている中で、令和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年度以来</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年ぶりに</a:t>
          </a:r>
          <a:r>
            <a:rPr kumimoji="1" lang="en-US" altLang="ja-JP" sz="1200">
              <a:latin typeface="ＭＳ ゴシック" pitchFamily="49" charset="-128"/>
              <a:ea typeface="ＭＳ ゴシック" pitchFamily="49" charset="-128"/>
            </a:rPr>
            <a:t>149,403</a:t>
          </a:r>
          <a:r>
            <a:rPr kumimoji="1" lang="ja-JP" altLang="en-US" sz="1200">
              <a:latin typeface="ＭＳ ゴシック" pitchFamily="49" charset="-128"/>
              <a:ea typeface="ＭＳ ゴシック" pitchFamily="49" charset="-128"/>
            </a:rPr>
            <a:t>千円の黒字となった。会計年度任用職員制度の開始により人件費が増加した一方、新型コロナウイルス感染症の影響で例年実施していた事業を中止し支出が抑えられたことや地方交付税が増加し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ただし、国民健康保険特別会計や介護保険特別会計、下水道事業等への繰出金は年々増加しており、料金の引上げや歳出の削減が必要となっている。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累積赤字が多大となっている。保険料に対して医療費が高い傾向にあり、毎年料金の改定を行うことにより、累積赤字の減少を図っている状況である。令和元年度は単年度収支が赤字と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年度は黒字に持ち直している。</a:t>
          </a:r>
        </a:p>
        <a:p>
          <a:r>
            <a:rPr kumimoji="1" lang="ja-JP" altLang="en-US" sz="1400">
              <a:latin typeface="ＭＳ ゴシック" pitchFamily="49" charset="-128"/>
              <a:ea typeface="ＭＳ ゴシック" pitchFamily="49" charset="-128"/>
            </a:rPr>
            <a:t>　被保険者数の減少や低所得者の増加、高額薬剤問題等の理由により厳しい財政運営が続いているため、引き続き収納率の向上や保険料率の改定等を行い、赤字解消を図る。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13612325</v>
      </c>
      <c r="BO4" s="433"/>
      <c r="BP4" s="433"/>
      <c r="BQ4" s="433"/>
      <c r="BR4" s="433"/>
      <c r="BS4" s="433"/>
      <c r="BT4" s="433"/>
      <c r="BU4" s="434"/>
      <c r="BV4" s="432">
        <v>10130407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v>
      </c>
      <c r="CU4" s="439"/>
      <c r="CV4" s="439"/>
      <c r="CW4" s="439"/>
      <c r="CX4" s="439"/>
      <c r="CY4" s="439"/>
      <c r="CZ4" s="439"/>
      <c r="DA4" s="440"/>
      <c r="DB4" s="438">
        <v>1.1000000000000001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13501516</v>
      </c>
      <c r="BO5" s="470"/>
      <c r="BP5" s="470"/>
      <c r="BQ5" s="470"/>
      <c r="BR5" s="470"/>
      <c r="BS5" s="470"/>
      <c r="BT5" s="470"/>
      <c r="BU5" s="471"/>
      <c r="BV5" s="469">
        <v>10033479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89.6</v>
      </c>
      <c r="CU5" s="467"/>
      <c r="CV5" s="467"/>
      <c r="CW5" s="467"/>
      <c r="CX5" s="467"/>
      <c r="CY5" s="467"/>
      <c r="CZ5" s="467"/>
      <c r="DA5" s="468"/>
      <c r="DB5" s="466">
        <v>91.4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110809</v>
      </c>
      <c r="BO6" s="470"/>
      <c r="BP6" s="470"/>
      <c r="BQ6" s="470"/>
      <c r="BR6" s="470"/>
      <c r="BS6" s="470"/>
      <c r="BT6" s="470"/>
      <c r="BU6" s="471"/>
      <c r="BV6" s="469">
        <v>96928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v>
      </c>
      <c r="CU6" s="507"/>
      <c r="CV6" s="507"/>
      <c r="CW6" s="507"/>
      <c r="CX6" s="507"/>
      <c r="CY6" s="507"/>
      <c r="CZ6" s="507"/>
      <c r="DA6" s="508"/>
      <c r="DB6" s="506">
        <v>96.1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35148</v>
      </c>
      <c r="BO7" s="470"/>
      <c r="BP7" s="470"/>
      <c r="BQ7" s="470"/>
      <c r="BR7" s="470"/>
      <c r="BS7" s="470"/>
      <c r="BT7" s="470"/>
      <c r="BU7" s="471"/>
      <c r="BV7" s="469">
        <v>37324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5874532</v>
      </c>
      <c r="CU7" s="470"/>
      <c r="CV7" s="470"/>
      <c r="CW7" s="470"/>
      <c r="CX7" s="470"/>
      <c r="CY7" s="470"/>
      <c r="CZ7" s="470"/>
      <c r="DA7" s="471"/>
      <c r="DB7" s="469">
        <v>5593226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75661</v>
      </c>
      <c r="BO8" s="470"/>
      <c r="BP8" s="470"/>
      <c r="BQ8" s="470"/>
      <c r="BR8" s="470"/>
      <c r="BS8" s="470"/>
      <c r="BT8" s="470"/>
      <c r="BU8" s="471"/>
      <c r="BV8" s="469">
        <v>59604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0.53</v>
      </c>
      <c r="CU8" s="510"/>
      <c r="CV8" s="510"/>
      <c r="CW8" s="510"/>
      <c r="CX8" s="510"/>
      <c r="CY8" s="510"/>
      <c r="CZ8" s="510"/>
      <c r="DA8" s="511"/>
      <c r="DB8" s="509">
        <v>0.54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26574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16057</v>
      </c>
      <c r="BO9" s="470"/>
      <c r="BP9" s="470"/>
      <c r="BQ9" s="470"/>
      <c r="BR9" s="470"/>
      <c r="BS9" s="470"/>
      <c r="BT9" s="470"/>
      <c r="BU9" s="471"/>
      <c r="BV9" s="469">
        <v>-21493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14.7</v>
      </c>
      <c r="CU9" s="467"/>
      <c r="CV9" s="467"/>
      <c r="CW9" s="467"/>
      <c r="CX9" s="467"/>
      <c r="CY9" s="467"/>
      <c r="CZ9" s="467"/>
      <c r="DA9" s="468"/>
      <c r="DB9" s="466">
        <v>14.9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26987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133346</v>
      </c>
      <c r="BO10" s="470"/>
      <c r="BP10" s="470"/>
      <c r="BQ10" s="470"/>
      <c r="BR10" s="470"/>
      <c r="BS10" s="470"/>
      <c r="BT10" s="470"/>
      <c r="BU10" s="471"/>
      <c r="BV10" s="469">
        <v>122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26441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126</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30182</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26119</v>
      </c>
      <c r="S13" s="554"/>
      <c r="T13" s="554"/>
      <c r="U13" s="554"/>
      <c r="V13" s="555"/>
      <c r="W13" s="485" t="s">
        <v>140</v>
      </c>
      <c r="X13" s="486"/>
      <c r="Y13" s="486"/>
      <c r="Z13" s="486"/>
      <c r="AA13" s="486"/>
      <c r="AB13" s="476"/>
      <c r="AC13" s="520">
        <v>167</v>
      </c>
      <c r="AD13" s="521"/>
      <c r="AE13" s="521"/>
      <c r="AF13" s="521"/>
      <c r="AG13" s="563"/>
      <c r="AH13" s="520">
        <v>155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149403</v>
      </c>
      <c r="BO13" s="470"/>
      <c r="BP13" s="470"/>
      <c r="BQ13" s="470"/>
      <c r="BR13" s="470"/>
      <c r="BS13" s="470"/>
      <c r="BT13" s="470"/>
      <c r="BU13" s="471"/>
      <c r="BV13" s="469">
        <v>-51553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8.1999999999999993</v>
      </c>
      <c r="CU13" s="467"/>
      <c r="CV13" s="467"/>
      <c r="CW13" s="467"/>
      <c r="CX13" s="467"/>
      <c r="CY13" s="467"/>
      <c r="CZ13" s="467"/>
      <c r="DA13" s="468"/>
      <c r="DB13" s="466">
        <v>8.5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26575</v>
      </c>
      <c r="S14" s="554"/>
      <c r="T14" s="554"/>
      <c r="U14" s="554"/>
      <c r="V14" s="555"/>
      <c r="W14" s="459"/>
      <c r="X14" s="460"/>
      <c r="Y14" s="460"/>
      <c r="Z14" s="460"/>
      <c r="AA14" s="460"/>
      <c r="AB14" s="449"/>
      <c r="AC14" s="556">
        <v>1.3</v>
      </c>
      <c r="AD14" s="557"/>
      <c r="AE14" s="557"/>
      <c r="AF14" s="557"/>
      <c r="AG14" s="558"/>
      <c r="AH14" s="556">
        <v>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85.1</v>
      </c>
      <c r="CU14" s="568"/>
      <c r="CV14" s="568"/>
      <c r="CW14" s="568"/>
      <c r="CX14" s="568"/>
      <c r="CY14" s="568"/>
      <c r="CZ14" s="568"/>
      <c r="DA14" s="569"/>
      <c r="DB14" s="567">
        <v>84.8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26229</v>
      </c>
      <c r="S15" s="554"/>
      <c r="T15" s="554"/>
      <c r="U15" s="554"/>
      <c r="V15" s="555"/>
      <c r="W15" s="485" t="s">
        <v>148</v>
      </c>
      <c r="X15" s="486"/>
      <c r="Y15" s="486"/>
      <c r="Z15" s="486"/>
      <c r="AA15" s="486"/>
      <c r="AB15" s="476"/>
      <c r="AC15" s="520">
        <v>3584</v>
      </c>
      <c r="AD15" s="521"/>
      <c r="AE15" s="521"/>
      <c r="AF15" s="521"/>
      <c r="AG15" s="563"/>
      <c r="AH15" s="520">
        <v>3491</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2631312</v>
      </c>
      <c r="BO15" s="433"/>
      <c r="BP15" s="433"/>
      <c r="BQ15" s="433"/>
      <c r="BR15" s="433"/>
      <c r="BS15" s="433"/>
      <c r="BT15" s="433"/>
      <c r="BU15" s="434"/>
      <c r="BV15" s="432">
        <v>2485450</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26.9</v>
      </c>
      <c r="AD16" s="557"/>
      <c r="AE16" s="557"/>
      <c r="AF16" s="557"/>
      <c r="AG16" s="558"/>
      <c r="AH16" s="556">
        <v>27.1</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4958533</v>
      </c>
      <c r="BO16" s="470"/>
      <c r="BP16" s="470"/>
      <c r="BQ16" s="470"/>
      <c r="BR16" s="470"/>
      <c r="BS16" s="470"/>
      <c r="BT16" s="470"/>
      <c r="BU16" s="471"/>
      <c r="BV16" s="469">
        <v>4692246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9584</v>
      </c>
      <c r="AD17" s="521"/>
      <c r="AE17" s="521"/>
      <c r="AF17" s="521"/>
      <c r="AG17" s="563"/>
      <c r="AH17" s="520">
        <v>9255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3277338</v>
      </c>
      <c r="BO17" s="470"/>
      <c r="BP17" s="470"/>
      <c r="BQ17" s="470"/>
      <c r="BR17" s="470"/>
      <c r="BS17" s="470"/>
      <c r="BT17" s="470"/>
      <c r="BU17" s="471"/>
      <c r="BV17" s="469">
        <v>3118176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20.329999999999998</v>
      </c>
      <c r="M18" s="585"/>
      <c r="N18" s="585"/>
      <c r="O18" s="585"/>
      <c r="P18" s="585"/>
      <c r="Q18" s="585"/>
      <c r="R18" s="586"/>
      <c r="S18" s="586"/>
      <c r="T18" s="586"/>
      <c r="U18" s="586"/>
      <c r="V18" s="587"/>
      <c r="W18" s="487"/>
      <c r="X18" s="488"/>
      <c r="Y18" s="488"/>
      <c r="Z18" s="488"/>
      <c r="AA18" s="488"/>
      <c r="AB18" s="479"/>
      <c r="AC18" s="588">
        <v>71.900000000000006</v>
      </c>
      <c r="AD18" s="589"/>
      <c r="AE18" s="589"/>
      <c r="AF18" s="589"/>
      <c r="AG18" s="590"/>
      <c r="AH18" s="588">
        <v>71.7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5276587</v>
      </c>
      <c r="BO18" s="470"/>
      <c r="BP18" s="470"/>
      <c r="BQ18" s="470"/>
      <c r="BR18" s="470"/>
      <c r="BS18" s="470"/>
      <c r="BT18" s="470"/>
      <c r="BU18" s="471"/>
      <c r="BV18" s="469">
        <v>5152519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1307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6854555</v>
      </c>
      <c r="BO19" s="470"/>
      <c r="BP19" s="470"/>
      <c r="BQ19" s="470"/>
      <c r="BR19" s="470"/>
      <c r="BS19" s="470"/>
      <c r="BT19" s="470"/>
      <c r="BU19" s="471"/>
      <c r="BV19" s="469">
        <v>6205694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10802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13039688</v>
      </c>
      <c r="BO23" s="470"/>
      <c r="BP23" s="470"/>
      <c r="BQ23" s="470"/>
      <c r="BR23" s="470"/>
      <c r="BS23" s="470"/>
      <c r="BT23" s="470"/>
      <c r="BU23" s="471"/>
      <c r="BV23" s="469">
        <v>12798591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8130</v>
      </c>
      <c r="R24" s="521"/>
      <c r="S24" s="521"/>
      <c r="T24" s="521"/>
      <c r="U24" s="521"/>
      <c r="V24" s="563"/>
      <c r="W24" s="622"/>
      <c r="X24" s="610"/>
      <c r="Y24" s="611"/>
      <c r="Z24" s="519" t="s">
        <v>172</v>
      </c>
      <c r="AA24" s="499"/>
      <c r="AB24" s="499"/>
      <c r="AC24" s="499"/>
      <c r="AD24" s="499"/>
      <c r="AE24" s="499"/>
      <c r="AF24" s="499"/>
      <c r="AG24" s="500"/>
      <c r="AH24" s="520">
        <v>179</v>
      </c>
      <c r="AI24" s="521"/>
      <c r="AJ24" s="521"/>
      <c r="AK24" s="521"/>
      <c r="AL24" s="563"/>
      <c r="AM24" s="520">
        <v>488133</v>
      </c>
      <c r="AN24" s="521"/>
      <c r="AO24" s="521"/>
      <c r="AP24" s="521"/>
      <c r="AQ24" s="521"/>
      <c r="AR24" s="563"/>
      <c r="AS24" s="520">
        <v>2727</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9015752</v>
      </c>
      <c r="BO24" s="470"/>
      <c r="BP24" s="470"/>
      <c r="BQ24" s="470"/>
      <c r="BR24" s="470"/>
      <c r="BS24" s="470"/>
      <c r="BT24" s="470"/>
      <c r="BU24" s="471"/>
      <c r="BV24" s="469">
        <v>9191083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6620</v>
      </c>
      <c r="R25" s="521"/>
      <c r="S25" s="521"/>
      <c r="T25" s="521"/>
      <c r="U25" s="521"/>
      <c r="V25" s="563"/>
      <c r="W25" s="622"/>
      <c r="X25" s="610"/>
      <c r="Y25" s="611"/>
      <c r="Z25" s="519" t="s">
        <v>175</v>
      </c>
      <c r="AA25" s="499"/>
      <c r="AB25" s="499"/>
      <c r="AC25" s="499"/>
      <c r="AD25" s="499"/>
      <c r="AE25" s="499"/>
      <c r="AF25" s="499"/>
      <c r="AG25" s="500"/>
      <c r="AH25" s="520">
        <v>34</v>
      </c>
      <c r="AI25" s="521"/>
      <c r="AJ25" s="521"/>
      <c r="AK25" s="521"/>
      <c r="AL25" s="563"/>
      <c r="AM25" s="520">
        <v>86224</v>
      </c>
      <c r="AN25" s="521"/>
      <c r="AO25" s="521"/>
      <c r="AP25" s="521"/>
      <c r="AQ25" s="521"/>
      <c r="AR25" s="563"/>
      <c r="AS25" s="520">
        <v>2536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146588</v>
      </c>
      <c r="BO25" s="433"/>
      <c r="BP25" s="433"/>
      <c r="BQ25" s="433"/>
      <c r="BR25" s="433"/>
      <c r="BS25" s="433"/>
      <c r="BT25" s="433"/>
      <c r="BU25" s="434"/>
      <c r="BV25" s="432">
        <v>563194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6070</v>
      </c>
      <c r="R26" s="521"/>
      <c r="S26" s="521"/>
      <c r="T26" s="521"/>
      <c r="U26" s="521"/>
      <c r="V26" s="563"/>
      <c r="W26" s="622"/>
      <c r="X26" s="610"/>
      <c r="Y26" s="611"/>
      <c r="Z26" s="519" t="s">
        <v>178</v>
      </c>
      <c r="AA26" s="632"/>
      <c r="AB26" s="632"/>
      <c r="AC26" s="632"/>
      <c r="AD26" s="632"/>
      <c r="AE26" s="632"/>
      <c r="AF26" s="632"/>
      <c r="AG26" s="633"/>
      <c r="AH26" s="520" t="s">
        <v>138</v>
      </c>
      <c r="AI26" s="521"/>
      <c r="AJ26" s="521"/>
      <c r="AK26" s="521"/>
      <c r="AL26" s="563"/>
      <c r="AM26" s="520" t="s">
        <v>138</v>
      </c>
      <c r="AN26" s="521"/>
      <c r="AO26" s="521"/>
      <c r="AP26" s="521"/>
      <c r="AQ26" s="521"/>
      <c r="AR26" s="563"/>
      <c r="AS26" s="520" t="s">
        <v>138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4200</v>
      </c>
      <c r="R27" s="521"/>
      <c r="S27" s="521"/>
      <c r="T27" s="521"/>
      <c r="U27" s="521"/>
      <c r="V27" s="563"/>
      <c r="W27" s="622"/>
      <c r="X27" s="610"/>
      <c r="Y27" s="611"/>
      <c r="Z27" s="519" t="s">
        <v>181</v>
      </c>
      <c r="AA27" s="499"/>
      <c r="AB27" s="499"/>
      <c r="AC27" s="499"/>
      <c r="AD27" s="499"/>
      <c r="AE27" s="499"/>
      <c r="AF27" s="499"/>
      <c r="AG27" s="500"/>
      <c r="AH27" s="520" t="s">
        <v>138</v>
      </c>
      <c r="AI27" s="521"/>
      <c r="AJ27" s="521"/>
      <c r="AK27" s="521"/>
      <c r="AL27" s="563"/>
      <c r="AM27" s="520" t="s">
        <v>138</v>
      </c>
      <c r="AN27" s="521"/>
      <c r="AO27" s="521"/>
      <c r="AP27" s="521"/>
      <c r="AQ27" s="521"/>
      <c r="AR27" s="563"/>
      <c r="AS27" s="520" t="s">
        <v>138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102665</v>
      </c>
      <c r="BO27" s="646"/>
      <c r="BP27" s="646"/>
      <c r="BQ27" s="646"/>
      <c r="BR27" s="646"/>
      <c r="BS27" s="646"/>
      <c r="BT27" s="646"/>
      <c r="BU27" s="647"/>
      <c r="BV27" s="645">
        <v>102659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3680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185</v>
      </c>
      <c r="AN28" s="521"/>
      <c r="AO28" s="521"/>
      <c r="AP28" s="521"/>
      <c r="AQ28" s="521"/>
      <c r="AR28" s="563"/>
      <c r="AS28" s="520" t="s">
        <v>138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795501</v>
      </c>
      <c r="BO28" s="433"/>
      <c r="BP28" s="433"/>
      <c r="BQ28" s="433"/>
      <c r="BR28" s="433"/>
      <c r="BS28" s="433"/>
      <c r="BT28" s="433"/>
      <c r="BU28" s="434"/>
      <c r="BV28" s="432">
        <v>632353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11</v>
      </c>
      <c r="M29" s="521"/>
      <c r="N29" s="521"/>
      <c r="O29" s="521"/>
      <c r="P29" s="563"/>
      <c r="Q29" s="520">
        <v>3500</v>
      </c>
      <c r="R29" s="521"/>
      <c r="S29" s="521"/>
      <c r="T29" s="521"/>
      <c r="U29" s="521"/>
      <c r="V29" s="563"/>
      <c r="W29" s="623"/>
      <c r="X29" s="624"/>
      <c r="Y29" s="625"/>
      <c r="Z29" s="519" t="s">
        <v>188</v>
      </c>
      <c r="AA29" s="499"/>
      <c r="AB29" s="499"/>
      <c r="AC29" s="499"/>
      <c r="AD29" s="499"/>
      <c r="AE29" s="499"/>
      <c r="AF29" s="499"/>
      <c r="AG29" s="500"/>
      <c r="AH29" s="520">
        <v>179</v>
      </c>
      <c r="AI29" s="521"/>
      <c r="AJ29" s="521"/>
      <c r="AK29" s="521"/>
      <c r="AL29" s="563"/>
      <c r="AM29" s="520">
        <v>488133</v>
      </c>
      <c r="AN29" s="521"/>
      <c r="AO29" s="521"/>
      <c r="AP29" s="521"/>
      <c r="AQ29" s="521"/>
      <c r="AR29" s="563"/>
      <c r="AS29" s="520">
        <v>2727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101</v>
      </c>
      <c r="BO29" s="470"/>
      <c r="BP29" s="470"/>
      <c r="BQ29" s="470"/>
      <c r="BR29" s="470"/>
      <c r="BS29" s="470"/>
      <c r="BT29" s="470"/>
      <c r="BU29" s="471"/>
      <c r="BV29" s="469">
        <v>100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405296</v>
      </c>
      <c r="BO30" s="646"/>
      <c r="BP30" s="646"/>
      <c r="BQ30" s="646"/>
      <c r="BR30" s="646"/>
      <c r="BS30" s="646"/>
      <c r="BT30" s="646"/>
      <c r="BU30" s="647"/>
      <c r="BV30" s="645">
        <v>403577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内灘町国民健康保険特別会計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内灘町水道事業会計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内灘町新エネルギー事業特別会計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河北郡市広域事務組合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内灘町土地開発公社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内灘町後期高齢者医療特別会計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内灘町下水道事業会計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石川県後期高齢者医療広域連合（一般会計）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内灘町介護保険特別会計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石川県後期高齢者医療広域連合（後期高齢者医療特別会計）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石川県市町村職員退職手当組合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石川県市町村消防団員等公務災害補償等組合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石川県市町村消防賞じゅつ金組合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石川県市町村議会議員公務災害等組合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Hyk+dF/i5xS539Km2759ShLCW5+ap/Gmx8i9XXpdaFVs07blvLvdeGJzNQDICK3+cPeKLOJ+fAnbGNGL+P4Sog==" saltValue="NGoZcyAmJak0+oseReU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1" t="s">
        <v>576</v>
      </c>
      <c r="D34" s="1251"/>
      <c r="E34" s="1252"/>
      <c r="F34" s="32" t="s">
        <v>577</v>
      </c>
      <c r="G34" s="33" t="s">
        <v>578</v>
      </c>
      <c r="H34" s="33" t="s">
        <v>579</v>
      </c>
      <c r="I34" s="33" t="s">
        <v>580</v>
      </c>
      <c r="J34" s="34" t="s">
        <v>581</v>
      </c>
      <c r="K34" s="22"/>
      <c r="L34" s="22"/>
      <c r="M34" s="22"/>
      <c r="N34" s="22"/>
      <c r="O34" s="22"/>
      <c r="P34" s="22"/>
    </row>
    <row r="35" spans="1:16" ht="39" customHeight="1" x14ac:dyDescent="0.15">
      <c r="A35" s="22"/>
      <c r="B35" s="35"/>
      <c r="C35" s="1245" t="s">
        <v>582</v>
      </c>
      <c r="D35" s="1246"/>
      <c r="E35" s="1247"/>
      <c r="F35" s="36">
        <v>8.5399999999999991</v>
      </c>
      <c r="G35" s="37">
        <v>8.4700000000000006</v>
      </c>
      <c r="H35" s="37">
        <v>8.68</v>
      </c>
      <c r="I35" s="37">
        <v>9.1199999999999992</v>
      </c>
      <c r="J35" s="38">
        <v>6.98</v>
      </c>
      <c r="K35" s="22"/>
      <c r="L35" s="22"/>
      <c r="M35" s="22"/>
      <c r="N35" s="22"/>
      <c r="O35" s="22"/>
      <c r="P35" s="22"/>
    </row>
    <row r="36" spans="1:16" ht="39" customHeight="1" x14ac:dyDescent="0.15">
      <c r="A36" s="22"/>
      <c r="B36" s="35"/>
      <c r="C36" s="1245" t="s">
        <v>583</v>
      </c>
      <c r="D36" s="1246"/>
      <c r="E36" s="1247"/>
      <c r="F36" s="36" t="s">
        <v>526</v>
      </c>
      <c r="G36" s="37" t="s">
        <v>526</v>
      </c>
      <c r="H36" s="37" t="s">
        <v>526</v>
      </c>
      <c r="I36" s="37" t="s">
        <v>526</v>
      </c>
      <c r="J36" s="38">
        <v>2.48</v>
      </c>
      <c r="K36" s="22"/>
      <c r="L36" s="22"/>
      <c r="M36" s="22"/>
      <c r="N36" s="22"/>
      <c r="O36" s="22"/>
      <c r="P36" s="22"/>
    </row>
    <row r="37" spans="1:16" ht="39" customHeight="1" x14ac:dyDescent="0.15">
      <c r="A37" s="22"/>
      <c r="B37" s="35"/>
      <c r="C37" s="1245" t="s">
        <v>584</v>
      </c>
      <c r="D37" s="1246"/>
      <c r="E37" s="1247"/>
      <c r="F37" s="36">
        <v>2.15</v>
      </c>
      <c r="G37" s="37">
        <v>1.87</v>
      </c>
      <c r="H37" s="37">
        <v>1.45</v>
      </c>
      <c r="I37" s="37">
        <v>1.06</v>
      </c>
      <c r="J37" s="38">
        <v>1.28</v>
      </c>
      <c r="K37" s="22"/>
      <c r="L37" s="22"/>
      <c r="M37" s="22"/>
      <c r="N37" s="22"/>
      <c r="O37" s="22"/>
      <c r="P37" s="22"/>
    </row>
    <row r="38" spans="1:16" ht="39" customHeight="1" x14ac:dyDescent="0.15">
      <c r="A38" s="22"/>
      <c r="B38" s="35"/>
      <c r="C38" s="1245" t="s">
        <v>585</v>
      </c>
      <c r="D38" s="1246"/>
      <c r="E38" s="1247"/>
      <c r="F38" s="36">
        <v>0.02</v>
      </c>
      <c r="G38" s="37">
        <v>0.41</v>
      </c>
      <c r="H38" s="37">
        <v>0.38</v>
      </c>
      <c r="I38" s="37">
        <v>0.32</v>
      </c>
      <c r="J38" s="38">
        <v>0.24</v>
      </c>
      <c r="K38" s="22"/>
      <c r="L38" s="22"/>
      <c r="M38" s="22"/>
      <c r="N38" s="22"/>
      <c r="O38" s="22"/>
      <c r="P38" s="22"/>
    </row>
    <row r="39" spans="1:16" ht="39" customHeight="1" x14ac:dyDescent="0.15">
      <c r="A39" s="22"/>
      <c r="B39" s="35"/>
      <c r="C39" s="1245" t="s">
        <v>586</v>
      </c>
      <c r="D39" s="1246"/>
      <c r="E39" s="1247"/>
      <c r="F39" s="36">
        <v>0</v>
      </c>
      <c r="G39" s="37">
        <v>0</v>
      </c>
      <c r="H39" s="37">
        <v>0</v>
      </c>
      <c r="I39" s="37">
        <v>0</v>
      </c>
      <c r="J39" s="38">
        <v>0</v>
      </c>
      <c r="K39" s="22"/>
      <c r="L39" s="22"/>
      <c r="M39" s="22"/>
      <c r="N39" s="22"/>
      <c r="O39" s="22"/>
      <c r="P39" s="22"/>
    </row>
    <row r="40" spans="1:16" ht="39" customHeight="1" x14ac:dyDescent="0.15">
      <c r="A40" s="22"/>
      <c r="B40" s="35"/>
      <c r="C40" s="1245" t="s">
        <v>587</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588</v>
      </c>
      <c r="D42" s="1246"/>
      <c r="E42" s="1247"/>
      <c r="F42" s="36" t="s">
        <v>526</v>
      </c>
      <c r="G42" s="37" t="s">
        <v>526</v>
      </c>
      <c r="H42" s="37" t="s">
        <v>526</v>
      </c>
      <c r="I42" s="37" t="s">
        <v>526</v>
      </c>
      <c r="J42" s="38" t="s">
        <v>526</v>
      </c>
      <c r="K42" s="22"/>
      <c r="L42" s="22"/>
      <c r="M42" s="22"/>
      <c r="N42" s="22"/>
      <c r="O42" s="22"/>
      <c r="P42" s="22"/>
    </row>
    <row r="43" spans="1:16" ht="39" customHeight="1" thickBot="1" x14ac:dyDescent="0.2">
      <c r="A43" s="22"/>
      <c r="B43" s="40"/>
      <c r="C43" s="1248" t="s">
        <v>589</v>
      </c>
      <c r="D43" s="1249"/>
      <c r="E43" s="1250"/>
      <c r="F43" s="41">
        <v>0</v>
      </c>
      <c r="G43" s="42">
        <v>0</v>
      </c>
      <c r="H43" s="42">
        <v>0</v>
      </c>
      <c r="I43" s="42">
        <v>0.28000000000000003</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exenaLM7riFknQ6/TEKlNagl1COXGEdoT+A5pxI0GUyY0LPD9M9ATyztHTiPtbja1wBZ0GQomNA0pcHKWGQfA==" saltValue="TghbGdfBvgzdmo/oSVh9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919</v>
      </c>
      <c r="L45" s="60">
        <v>912</v>
      </c>
      <c r="M45" s="60">
        <v>931</v>
      </c>
      <c r="N45" s="60">
        <v>924</v>
      </c>
      <c r="O45" s="61">
        <v>1008</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526</v>
      </c>
      <c r="L46" s="64" t="s">
        <v>526</v>
      </c>
      <c r="M46" s="64" t="s">
        <v>526</v>
      </c>
      <c r="N46" s="64" t="s">
        <v>526</v>
      </c>
      <c r="O46" s="65" t="s">
        <v>526</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526</v>
      </c>
      <c r="L47" s="64" t="s">
        <v>526</v>
      </c>
      <c r="M47" s="64" t="s">
        <v>526</v>
      </c>
      <c r="N47" s="64" t="s">
        <v>526</v>
      </c>
      <c r="O47" s="65" t="s">
        <v>526</v>
      </c>
      <c r="P47" s="48"/>
      <c r="Q47" s="48"/>
      <c r="R47" s="48"/>
      <c r="S47" s="48"/>
      <c r="T47" s="48"/>
      <c r="U47" s="48"/>
    </row>
    <row r="48" spans="1:21" ht="30.75" customHeight="1" x14ac:dyDescent="0.15">
      <c r="A48" s="48"/>
      <c r="B48" s="1255"/>
      <c r="C48" s="1256"/>
      <c r="D48" s="62"/>
      <c r="E48" s="1261" t="s">
        <v>15</v>
      </c>
      <c r="F48" s="1261"/>
      <c r="G48" s="1261"/>
      <c r="H48" s="1261"/>
      <c r="I48" s="1261"/>
      <c r="J48" s="1262"/>
      <c r="K48" s="63">
        <v>332</v>
      </c>
      <c r="L48" s="64">
        <v>364</v>
      </c>
      <c r="M48" s="64">
        <v>386</v>
      </c>
      <c r="N48" s="64">
        <v>397</v>
      </c>
      <c r="O48" s="65">
        <v>430</v>
      </c>
      <c r="P48" s="48"/>
      <c r="Q48" s="48"/>
      <c r="R48" s="48"/>
      <c r="S48" s="48"/>
      <c r="T48" s="48"/>
      <c r="U48" s="48"/>
    </row>
    <row r="49" spans="1:21" ht="30.75" customHeight="1" x14ac:dyDescent="0.15">
      <c r="A49" s="48"/>
      <c r="B49" s="1255"/>
      <c r="C49" s="1256"/>
      <c r="D49" s="62"/>
      <c r="E49" s="1261" t="s">
        <v>16</v>
      </c>
      <c r="F49" s="1261"/>
      <c r="G49" s="1261"/>
      <c r="H49" s="1261"/>
      <c r="I49" s="1261"/>
      <c r="J49" s="1262"/>
      <c r="K49" s="63">
        <v>179</v>
      </c>
      <c r="L49" s="64">
        <v>126</v>
      </c>
      <c r="M49" s="64">
        <v>61</v>
      </c>
      <c r="N49" s="64">
        <v>51</v>
      </c>
      <c r="O49" s="65">
        <v>42</v>
      </c>
      <c r="P49" s="48"/>
      <c r="Q49" s="48"/>
      <c r="R49" s="48"/>
      <c r="S49" s="48"/>
      <c r="T49" s="48"/>
      <c r="U49" s="48"/>
    </row>
    <row r="50" spans="1:21" ht="30.75" customHeight="1" x14ac:dyDescent="0.15">
      <c r="A50" s="48"/>
      <c r="B50" s="1255"/>
      <c r="C50" s="1256"/>
      <c r="D50" s="62"/>
      <c r="E50" s="1261" t="s">
        <v>17</v>
      </c>
      <c r="F50" s="1261"/>
      <c r="G50" s="1261"/>
      <c r="H50" s="1261"/>
      <c r="I50" s="1261"/>
      <c r="J50" s="1262"/>
      <c r="K50" s="63">
        <v>22</v>
      </c>
      <c r="L50" s="64">
        <v>21</v>
      </c>
      <c r="M50" s="64">
        <v>21</v>
      </c>
      <c r="N50" s="64">
        <v>21</v>
      </c>
      <c r="O50" s="65">
        <v>20</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t="s">
        <v>526</v>
      </c>
      <c r="N51" s="64" t="s">
        <v>526</v>
      </c>
      <c r="O51" s="65" t="s">
        <v>526</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987</v>
      </c>
      <c r="L52" s="64">
        <v>995</v>
      </c>
      <c r="M52" s="64">
        <v>998</v>
      </c>
      <c r="N52" s="64">
        <v>1029</v>
      </c>
      <c r="O52" s="65">
        <v>1092</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465</v>
      </c>
      <c r="L53" s="69">
        <v>428</v>
      </c>
      <c r="M53" s="69">
        <v>401</v>
      </c>
      <c r="N53" s="69">
        <v>364</v>
      </c>
      <c r="O53" s="70">
        <v>408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3Bf5nWuFPlvMZ0iCytw1v4T9bB8bCWFbIRk3gm8azhqwRyeHMKOUDXJDcYGyu0dIPGBcKFVYMylz6SXnHXBQ==" saltValue="DMKrbmuiN4lHTfaFOKYM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9" t="s">
        <v>30</v>
      </c>
      <c r="C41" s="1280"/>
      <c r="D41" s="102"/>
      <c r="E41" s="1285" t="s">
        <v>31</v>
      </c>
      <c r="F41" s="1285"/>
      <c r="G41" s="1285"/>
      <c r="H41" s="1286"/>
      <c r="I41" s="103">
        <v>11223</v>
      </c>
      <c r="J41" s="104">
        <v>12223</v>
      </c>
      <c r="K41" s="104">
        <v>12450</v>
      </c>
      <c r="L41" s="104">
        <v>12799</v>
      </c>
      <c r="M41" s="105">
        <v>13040</v>
      </c>
    </row>
    <row r="42" spans="2:13" ht="27.75" customHeight="1" x14ac:dyDescent="0.15">
      <c r="B42" s="1281"/>
      <c r="C42" s="1282"/>
      <c r="D42" s="106"/>
      <c r="E42" s="1287" t="s">
        <v>32</v>
      </c>
      <c r="F42" s="1287"/>
      <c r="G42" s="1287"/>
      <c r="H42" s="1288"/>
      <c r="I42" s="107">
        <v>574</v>
      </c>
      <c r="J42" s="108">
        <v>359</v>
      </c>
      <c r="K42" s="108">
        <v>338</v>
      </c>
      <c r="L42" s="108">
        <v>317</v>
      </c>
      <c r="M42" s="109">
        <v>299</v>
      </c>
    </row>
    <row r="43" spans="2:13" ht="27.75" customHeight="1" x14ac:dyDescent="0.15">
      <c r="B43" s="1281"/>
      <c r="C43" s="1282"/>
      <c r="D43" s="106"/>
      <c r="E43" s="1287" t="s">
        <v>33</v>
      </c>
      <c r="F43" s="1287"/>
      <c r="G43" s="1287"/>
      <c r="H43" s="1288"/>
      <c r="I43" s="107">
        <v>4540</v>
      </c>
      <c r="J43" s="108">
        <v>5014</v>
      </c>
      <c r="K43" s="108">
        <v>4919</v>
      </c>
      <c r="L43" s="108">
        <v>5003</v>
      </c>
      <c r="M43" s="109">
        <v>5062</v>
      </c>
    </row>
    <row r="44" spans="2:13" ht="27.75" customHeight="1" x14ac:dyDescent="0.15">
      <c r="B44" s="1281"/>
      <c r="C44" s="1282"/>
      <c r="D44" s="106"/>
      <c r="E44" s="1287" t="s">
        <v>34</v>
      </c>
      <c r="F44" s="1287"/>
      <c r="G44" s="1287"/>
      <c r="H44" s="1288"/>
      <c r="I44" s="107">
        <v>322</v>
      </c>
      <c r="J44" s="108">
        <v>198</v>
      </c>
      <c r="K44" s="108">
        <v>138</v>
      </c>
      <c r="L44" s="108">
        <v>107</v>
      </c>
      <c r="M44" s="109">
        <v>110</v>
      </c>
    </row>
    <row r="45" spans="2:13" ht="27.75" customHeight="1" x14ac:dyDescent="0.15">
      <c r="B45" s="1281"/>
      <c r="C45" s="1282"/>
      <c r="D45" s="106"/>
      <c r="E45" s="1287" t="s">
        <v>35</v>
      </c>
      <c r="F45" s="1287"/>
      <c r="G45" s="1287"/>
      <c r="H45" s="1288"/>
      <c r="I45" s="107">
        <v>963</v>
      </c>
      <c r="J45" s="108">
        <v>980</v>
      </c>
      <c r="K45" s="108">
        <v>796</v>
      </c>
      <c r="L45" s="108">
        <v>741</v>
      </c>
      <c r="M45" s="109">
        <v>714</v>
      </c>
    </row>
    <row r="46" spans="2:13" ht="27.75" customHeight="1" x14ac:dyDescent="0.15">
      <c r="B46" s="1281"/>
      <c r="C46" s="1282"/>
      <c r="D46" s="110"/>
      <c r="E46" s="1287" t="s">
        <v>36</v>
      </c>
      <c r="F46" s="1287"/>
      <c r="G46" s="1287"/>
      <c r="H46" s="1288"/>
      <c r="I46" s="107" t="s">
        <v>526</v>
      </c>
      <c r="J46" s="108" t="s">
        <v>526</v>
      </c>
      <c r="K46" s="108" t="s">
        <v>526</v>
      </c>
      <c r="L46" s="108" t="s">
        <v>526</v>
      </c>
      <c r="M46" s="109" t="s">
        <v>526</v>
      </c>
    </row>
    <row r="47" spans="2:13" ht="27.75" customHeight="1" x14ac:dyDescent="0.15">
      <c r="B47" s="1281"/>
      <c r="C47" s="1282"/>
      <c r="D47" s="111"/>
      <c r="E47" s="1289" t="s">
        <v>37</v>
      </c>
      <c r="F47" s="1290"/>
      <c r="G47" s="1290"/>
      <c r="H47" s="1291"/>
      <c r="I47" s="107" t="s">
        <v>526</v>
      </c>
      <c r="J47" s="108" t="s">
        <v>526</v>
      </c>
      <c r="K47" s="108" t="s">
        <v>526</v>
      </c>
      <c r="L47" s="108" t="s">
        <v>526</v>
      </c>
      <c r="M47" s="109" t="s">
        <v>526</v>
      </c>
    </row>
    <row r="48" spans="2:13" ht="27.75" customHeight="1" x14ac:dyDescent="0.15">
      <c r="B48" s="1281"/>
      <c r="C48" s="1282"/>
      <c r="D48" s="106"/>
      <c r="E48" s="1287" t="s">
        <v>38</v>
      </c>
      <c r="F48" s="1287"/>
      <c r="G48" s="1287"/>
      <c r="H48" s="1288"/>
      <c r="I48" s="107" t="s">
        <v>526</v>
      </c>
      <c r="J48" s="108" t="s">
        <v>526</v>
      </c>
      <c r="K48" s="108" t="s">
        <v>526</v>
      </c>
      <c r="L48" s="108" t="s">
        <v>526</v>
      </c>
      <c r="M48" s="109" t="s">
        <v>526</v>
      </c>
    </row>
    <row r="49" spans="2:13" ht="27.75" customHeight="1" x14ac:dyDescent="0.15">
      <c r="B49" s="1283"/>
      <c r="C49" s="1284"/>
      <c r="D49" s="106"/>
      <c r="E49" s="1287" t="s">
        <v>39</v>
      </c>
      <c r="F49" s="1287"/>
      <c r="G49" s="1287"/>
      <c r="H49" s="1288"/>
      <c r="I49" s="107" t="s">
        <v>526</v>
      </c>
      <c r="J49" s="108" t="s">
        <v>526</v>
      </c>
      <c r="K49" s="108" t="s">
        <v>526</v>
      </c>
      <c r="L49" s="108" t="s">
        <v>526</v>
      </c>
      <c r="M49" s="109" t="s">
        <v>526</v>
      </c>
    </row>
    <row r="50" spans="2:13" ht="27.75" customHeight="1" x14ac:dyDescent="0.15">
      <c r="B50" s="1292" t="s">
        <v>40</v>
      </c>
      <c r="C50" s="1293"/>
      <c r="D50" s="112"/>
      <c r="E50" s="1287" t="s">
        <v>41</v>
      </c>
      <c r="F50" s="1287"/>
      <c r="G50" s="1287"/>
      <c r="H50" s="1288"/>
      <c r="I50" s="107">
        <v>1569</v>
      </c>
      <c r="J50" s="108">
        <v>1415</v>
      </c>
      <c r="K50" s="108">
        <v>1332</v>
      </c>
      <c r="L50" s="108">
        <v>1387</v>
      </c>
      <c r="M50" s="109">
        <v>1605</v>
      </c>
    </row>
    <row r="51" spans="2:13" ht="27.75" customHeight="1" x14ac:dyDescent="0.15">
      <c r="B51" s="1281"/>
      <c r="C51" s="1282"/>
      <c r="D51" s="106"/>
      <c r="E51" s="1287" t="s">
        <v>42</v>
      </c>
      <c r="F51" s="1287"/>
      <c r="G51" s="1287"/>
      <c r="H51" s="1288"/>
      <c r="I51" s="107">
        <v>1440</v>
      </c>
      <c r="J51" s="108">
        <v>1558</v>
      </c>
      <c r="K51" s="108">
        <v>1499</v>
      </c>
      <c r="L51" s="108">
        <v>1530</v>
      </c>
      <c r="M51" s="109">
        <v>1601</v>
      </c>
    </row>
    <row r="52" spans="2:13" ht="27.75" customHeight="1" x14ac:dyDescent="0.15">
      <c r="B52" s="1283"/>
      <c r="C52" s="1284"/>
      <c r="D52" s="106"/>
      <c r="E52" s="1287" t="s">
        <v>43</v>
      </c>
      <c r="F52" s="1287"/>
      <c r="G52" s="1287"/>
      <c r="H52" s="1288"/>
      <c r="I52" s="107">
        <v>12156</v>
      </c>
      <c r="J52" s="108">
        <v>12142</v>
      </c>
      <c r="K52" s="108">
        <v>12273</v>
      </c>
      <c r="L52" s="108">
        <v>12083</v>
      </c>
      <c r="M52" s="109">
        <v>11853</v>
      </c>
    </row>
    <row r="53" spans="2:13" ht="27.75" customHeight="1" thickBot="1" x14ac:dyDescent="0.2">
      <c r="B53" s="1294" t="s">
        <v>44</v>
      </c>
      <c r="C53" s="1295"/>
      <c r="D53" s="113"/>
      <c r="E53" s="1296" t="s">
        <v>45</v>
      </c>
      <c r="F53" s="1296"/>
      <c r="G53" s="1296"/>
      <c r="H53" s="1297"/>
      <c r="I53" s="114">
        <v>2457</v>
      </c>
      <c r="J53" s="115">
        <v>3660</v>
      </c>
      <c r="K53" s="115">
        <v>3537</v>
      </c>
      <c r="L53" s="115">
        <v>3968</v>
      </c>
      <c r="M53" s="116">
        <v>4165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k1/HygE8hMbOXee+ncbWoZU0XyqpV3E6y+QU5iLp29XOQakS+AdfAKfjGdKusroYCp+K9kIAW2uQlP3yyTcDg==" saltValue="jnt1CvHB8Vk9AvpyOk2z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6" t="s">
        <v>48</v>
      </c>
      <c r="D55" s="1306"/>
      <c r="E55" s="1307"/>
      <c r="F55" s="128">
        <v>622</v>
      </c>
      <c r="G55" s="128">
        <v>632</v>
      </c>
      <c r="H55" s="129">
        <v>796</v>
      </c>
    </row>
    <row r="56" spans="2:8" ht="52.5" customHeight="1" x14ac:dyDescent="0.15">
      <c r="B56" s="130"/>
      <c r="C56" s="1308" t="s">
        <v>49</v>
      </c>
      <c r="D56" s="1308"/>
      <c r="E56" s="1309"/>
      <c r="F56" s="131">
        <v>0</v>
      </c>
      <c r="G56" s="131">
        <v>0</v>
      </c>
      <c r="H56" s="132">
        <v>0</v>
      </c>
    </row>
    <row r="57" spans="2:8" ht="53.25" customHeight="1" x14ac:dyDescent="0.15">
      <c r="B57" s="130"/>
      <c r="C57" s="1310" t="s">
        <v>50</v>
      </c>
      <c r="D57" s="1310"/>
      <c r="E57" s="1311"/>
      <c r="F57" s="133">
        <v>401</v>
      </c>
      <c r="G57" s="133">
        <v>404</v>
      </c>
      <c r="H57" s="134">
        <v>405</v>
      </c>
    </row>
    <row r="58" spans="2:8" ht="45.75" customHeight="1" x14ac:dyDescent="0.15">
      <c r="B58" s="135"/>
      <c r="C58" s="1298" t="s">
        <v>596</v>
      </c>
      <c r="D58" s="1299"/>
      <c r="E58" s="1300"/>
      <c r="F58" s="136">
        <v>110</v>
      </c>
      <c r="G58" s="136">
        <v>127</v>
      </c>
      <c r="H58" s="137">
        <v>108</v>
      </c>
    </row>
    <row r="59" spans="2:8" ht="45.75" customHeight="1" x14ac:dyDescent="0.15">
      <c r="B59" s="135"/>
      <c r="C59" s="1298" t="s">
        <v>597</v>
      </c>
      <c r="D59" s="1299"/>
      <c r="E59" s="1300"/>
      <c r="F59" s="136">
        <v>101</v>
      </c>
      <c r="G59" s="136">
        <v>101</v>
      </c>
      <c r="H59" s="137">
        <v>101</v>
      </c>
    </row>
    <row r="60" spans="2:8" ht="45.75" customHeight="1" x14ac:dyDescent="0.15">
      <c r="B60" s="135"/>
      <c r="C60" s="1298" t="s">
        <v>598</v>
      </c>
      <c r="D60" s="1299"/>
      <c r="E60" s="1300"/>
      <c r="F60" s="136">
        <v>81</v>
      </c>
      <c r="G60" s="136">
        <v>86</v>
      </c>
      <c r="H60" s="137">
        <v>83</v>
      </c>
    </row>
    <row r="61" spans="2:8" ht="45.75" customHeight="1" x14ac:dyDescent="0.15">
      <c r="B61" s="135"/>
      <c r="C61" s="1298" t="s">
        <v>599</v>
      </c>
      <c r="D61" s="1299"/>
      <c r="E61" s="1300"/>
      <c r="F61" s="136">
        <v>73</v>
      </c>
      <c r="G61" s="136">
        <v>56</v>
      </c>
      <c r="H61" s="137">
        <v>77</v>
      </c>
    </row>
    <row r="62" spans="2:8" ht="45.75" customHeight="1" thickBot="1" x14ac:dyDescent="0.2">
      <c r="B62" s="138"/>
      <c r="C62" s="1301" t="s">
        <v>600</v>
      </c>
      <c r="D62" s="1302"/>
      <c r="E62" s="1303"/>
      <c r="F62" s="139">
        <v>19</v>
      </c>
      <c r="G62" s="139">
        <v>19</v>
      </c>
      <c r="H62" s="140">
        <v>19</v>
      </c>
    </row>
    <row r="63" spans="2:8" ht="52.5" customHeight="1" thickBot="1" x14ac:dyDescent="0.2">
      <c r="B63" s="141"/>
      <c r="C63" s="1304" t="s">
        <v>51</v>
      </c>
      <c r="D63" s="1304"/>
      <c r="E63" s="1305"/>
      <c r="F63" s="142">
        <v>1023</v>
      </c>
      <c r="G63" s="142">
        <v>1036</v>
      </c>
      <c r="H63" s="143">
        <v>1201</v>
      </c>
    </row>
    <row r="64" spans="2:8" ht="15" customHeight="1" x14ac:dyDescent="0.15"/>
  </sheetData>
  <sheetProtection algorithmName="SHA-512" hashValue="538jE51gvU7UrPzeqd+/F63niss5Yst1BVHKUjFauY+3tuEj2+wmiNueK87jfP6hrHDXmd033FYLAAq85qwSAQ==" saltValue="vbV03ikRJqxHNdK8shSc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622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616</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568</v>
      </c>
      <c r="BQ50" s="1325"/>
      <c r="BR50" s="1325"/>
      <c r="BS50" s="1325"/>
      <c r="BT50" s="1325"/>
      <c r="BU50" s="1325"/>
      <c r="BV50" s="1325"/>
      <c r="BW50" s="1325"/>
      <c r="BX50" s="1325" t="s">
        <v>569</v>
      </c>
      <c r="BY50" s="1325"/>
      <c r="BZ50" s="1325"/>
      <c r="CA50" s="1325"/>
      <c r="CB50" s="1325"/>
      <c r="CC50" s="1325"/>
      <c r="CD50" s="1325"/>
      <c r="CE50" s="1325"/>
      <c r="CF50" s="1325" t="s">
        <v>570</v>
      </c>
      <c r="CG50" s="1325"/>
      <c r="CH50" s="1325"/>
      <c r="CI50" s="1325"/>
      <c r="CJ50" s="1325"/>
      <c r="CK50" s="1325"/>
      <c r="CL50" s="1325"/>
      <c r="CM50" s="1325"/>
      <c r="CN50" s="1325" t="s">
        <v>571</v>
      </c>
      <c r="CO50" s="1325"/>
      <c r="CP50" s="1325"/>
      <c r="CQ50" s="1325"/>
      <c r="CR50" s="1325"/>
      <c r="CS50" s="1325"/>
      <c r="CT50" s="1325"/>
      <c r="CU50" s="1325"/>
      <c r="CV50" s="1325" t="s">
        <v>572</v>
      </c>
      <c r="CW50" s="1325"/>
      <c r="CX50" s="1325"/>
      <c r="CY50" s="1325"/>
      <c r="CZ50" s="1325"/>
      <c r="DA50" s="1325"/>
      <c r="DB50" s="1325"/>
      <c r="DC50" s="1325"/>
    </row>
    <row r="51" spans="1:109" ht="13.5" customHeight="1" x14ac:dyDescent="0.15">
      <c r="B51" s="389"/>
      <c r="G51" s="1328"/>
      <c r="H51" s="1328"/>
      <c r="I51" s="1339"/>
      <c r="J51" s="1339"/>
      <c r="K51" s="1329"/>
      <c r="L51" s="1329"/>
      <c r="M51" s="1329"/>
      <c r="N51" s="1329"/>
      <c r="AM51" s="396"/>
      <c r="AN51" s="1326" t="s">
        <v>615</v>
      </c>
      <c r="AO51" s="1326"/>
      <c r="AP51" s="1326"/>
      <c r="AQ51" s="1326"/>
      <c r="AR51" s="1326"/>
      <c r="AS51" s="1326"/>
      <c r="AT51" s="1326"/>
      <c r="AU51" s="1326"/>
      <c r="AV51" s="1326"/>
      <c r="AW51" s="1326"/>
      <c r="AX51" s="1326"/>
      <c r="AY51" s="1326"/>
      <c r="AZ51" s="1326"/>
      <c r="BA51" s="1326"/>
      <c r="BB51" s="1326" t="s">
        <v>613</v>
      </c>
      <c r="BC51" s="1326"/>
      <c r="BD51" s="1326"/>
      <c r="BE51" s="1326"/>
      <c r="BF51" s="1326"/>
      <c r="BG51" s="1326"/>
      <c r="BH51" s="1326"/>
      <c r="BI51" s="1326"/>
      <c r="BJ51" s="1326"/>
      <c r="BK51" s="1326"/>
      <c r="BL51" s="1326"/>
      <c r="BM51" s="1326"/>
      <c r="BN51" s="1326"/>
      <c r="BO51" s="1326"/>
      <c r="BP51" s="1327">
        <v>52.6</v>
      </c>
      <c r="BQ51" s="1327"/>
      <c r="BR51" s="1327"/>
      <c r="BS51" s="1327"/>
      <c r="BT51" s="1327"/>
      <c r="BU51" s="1327"/>
      <c r="BV51" s="1327"/>
      <c r="BW51" s="1327"/>
      <c r="BX51" s="1327">
        <v>79.099999999999994</v>
      </c>
      <c r="BY51" s="1327"/>
      <c r="BZ51" s="1327"/>
      <c r="CA51" s="1327"/>
      <c r="CB51" s="1327"/>
      <c r="CC51" s="1327"/>
      <c r="CD51" s="1327"/>
      <c r="CE51" s="1327"/>
      <c r="CF51" s="1327">
        <v>75.7</v>
      </c>
      <c r="CG51" s="1327"/>
      <c r="CH51" s="1327"/>
      <c r="CI51" s="1327"/>
      <c r="CJ51" s="1327"/>
      <c r="CK51" s="1327"/>
      <c r="CL51" s="1327"/>
      <c r="CM51" s="1327"/>
      <c r="CN51" s="1327">
        <v>84.8</v>
      </c>
      <c r="CO51" s="1327"/>
      <c r="CP51" s="1327"/>
      <c r="CQ51" s="1327"/>
      <c r="CR51" s="1327"/>
      <c r="CS51" s="1327"/>
      <c r="CT51" s="1327"/>
      <c r="CU51" s="1327"/>
      <c r="CV51" s="1327">
        <v>85.1</v>
      </c>
      <c r="CW51" s="1327"/>
      <c r="CX51" s="1327"/>
      <c r="CY51" s="1327"/>
      <c r="CZ51" s="1327"/>
      <c r="DA51" s="1327"/>
      <c r="DB51" s="1327"/>
      <c r="DC51" s="1327"/>
    </row>
    <row r="52" spans="1:109" ht="13.5" x14ac:dyDescent="0.15">
      <c r="B52" s="389"/>
      <c r="G52" s="1328"/>
      <c r="H52" s="1328"/>
      <c r="I52" s="1339"/>
      <c r="J52" s="1339"/>
      <c r="K52" s="1329"/>
      <c r="L52" s="1329"/>
      <c r="M52" s="1329"/>
      <c r="N52" s="1329"/>
      <c r="AM52" s="39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x14ac:dyDescent="0.15">
      <c r="A53" s="404"/>
      <c r="B53" s="389"/>
      <c r="G53" s="1328"/>
      <c r="H53" s="1328"/>
      <c r="I53" s="1321"/>
      <c r="J53" s="1321"/>
      <c r="K53" s="1329"/>
      <c r="L53" s="1329"/>
      <c r="M53" s="1329"/>
      <c r="N53" s="1329"/>
      <c r="AM53" s="396"/>
      <c r="AN53" s="1326"/>
      <c r="AO53" s="1326"/>
      <c r="AP53" s="1326"/>
      <c r="AQ53" s="1326"/>
      <c r="AR53" s="1326"/>
      <c r="AS53" s="1326"/>
      <c r="AT53" s="1326"/>
      <c r="AU53" s="1326"/>
      <c r="AV53" s="1326"/>
      <c r="AW53" s="1326"/>
      <c r="AX53" s="1326"/>
      <c r="AY53" s="1326"/>
      <c r="AZ53" s="1326"/>
      <c r="BA53" s="1326"/>
      <c r="BB53" s="1326" t="s">
        <v>619</v>
      </c>
      <c r="BC53" s="1326"/>
      <c r="BD53" s="1326"/>
      <c r="BE53" s="1326"/>
      <c r="BF53" s="1326"/>
      <c r="BG53" s="1326"/>
      <c r="BH53" s="1326"/>
      <c r="BI53" s="1326"/>
      <c r="BJ53" s="1326"/>
      <c r="BK53" s="1326"/>
      <c r="BL53" s="1326"/>
      <c r="BM53" s="1326"/>
      <c r="BN53" s="1326"/>
      <c r="BO53" s="1326"/>
      <c r="BP53" s="1327">
        <v>60.1</v>
      </c>
      <c r="BQ53" s="1327"/>
      <c r="BR53" s="1327"/>
      <c r="BS53" s="1327"/>
      <c r="BT53" s="1327"/>
      <c r="BU53" s="1327"/>
      <c r="BV53" s="1327"/>
      <c r="BW53" s="1327"/>
      <c r="BX53" s="1327">
        <v>58.8</v>
      </c>
      <c r="BY53" s="1327"/>
      <c r="BZ53" s="1327"/>
      <c r="CA53" s="1327"/>
      <c r="CB53" s="1327"/>
      <c r="CC53" s="1327"/>
      <c r="CD53" s="1327"/>
      <c r="CE53" s="1327"/>
      <c r="CF53" s="1327">
        <v>60.5</v>
      </c>
      <c r="CG53" s="1327"/>
      <c r="CH53" s="1327"/>
      <c r="CI53" s="1327"/>
      <c r="CJ53" s="1327"/>
      <c r="CK53" s="1327"/>
      <c r="CL53" s="1327"/>
      <c r="CM53" s="1327"/>
      <c r="CN53" s="1327">
        <v>62.1</v>
      </c>
      <c r="CO53" s="1327"/>
      <c r="CP53" s="1327"/>
      <c r="CQ53" s="1327"/>
      <c r="CR53" s="1327"/>
      <c r="CS53" s="1327"/>
      <c r="CT53" s="1327"/>
      <c r="CU53" s="1327"/>
      <c r="CV53" s="1327">
        <v>63.1</v>
      </c>
      <c r="CW53" s="1327"/>
      <c r="CX53" s="1327"/>
      <c r="CY53" s="1327"/>
      <c r="CZ53" s="1327"/>
      <c r="DA53" s="1327"/>
      <c r="DB53" s="1327"/>
      <c r="DC53" s="1327"/>
    </row>
    <row r="54" spans="1:109" ht="13.5" x14ac:dyDescent="0.15">
      <c r="A54" s="404"/>
      <c r="B54" s="389"/>
      <c r="G54" s="1328"/>
      <c r="H54" s="1328"/>
      <c r="I54" s="1321"/>
      <c r="J54" s="1321"/>
      <c r="K54" s="1329"/>
      <c r="L54" s="1329"/>
      <c r="M54" s="1329"/>
      <c r="N54" s="1329"/>
      <c r="AM54" s="39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x14ac:dyDescent="0.15">
      <c r="A55" s="404"/>
      <c r="B55" s="389"/>
      <c r="G55" s="1321"/>
      <c r="H55" s="1321"/>
      <c r="I55" s="1321"/>
      <c r="J55" s="1321"/>
      <c r="K55" s="1329"/>
      <c r="L55" s="1329"/>
      <c r="M55" s="1329"/>
      <c r="N55" s="1329"/>
      <c r="AN55" s="1325" t="s">
        <v>614</v>
      </c>
      <c r="AO55" s="1325"/>
      <c r="AP55" s="1325"/>
      <c r="AQ55" s="1325"/>
      <c r="AR55" s="1325"/>
      <c r="AS55" s="1325"/>
      <c r="AT55" s="1325"/>
      <c r="AU55" s="1325"/>
      <c r="AV55" s="1325"/>
      <c r="AW55" s="1325"/>
      <c r="AX55" s="1325"/>
      <c r="AY55" s="1325"/>
      <c r="AZ55" s="1325"/>
      <c r="BA55" s="1325"/>
      <c r="BB55" s="1326" t="s">
        <v>613</v>
      </c>
      <c r="BC55" s="1326"/>
      <c r="BD55" s="1326"/>
      <c r="BE55" s="1326"/>
      <c r="BF55" s="1326"/>
      <c r="BG55" s="1326"/>
      <c r="BH55" s="1326"/>
      <c r="BI55" s="1326"/>
      <c r="BJ55" s="1326"/>
      <c r="BK55" s="1326"/>
      <c r="BL55" s="1326"/>
      <c r="BM55" s="1326"/>
      <c r="BN55" s="1326"/>
      <c r="BO55" s="1326"/>
      <c r="BP55" s="1327">
        <v>21</v>
      </c>
      <c r="BQ55" s="1327"/>
      <c r="BR55" s="1327"/>
      <c r="BS55" s="1327"/>
      <c r="BT55" s="1327"/>
      <c r="BU55" s="1327"/>
      <c r="BV55" s="1327"/>
      <c r="BW55" s="1327"/>
      <c r="BX55" s="1327">
        <v>20.2</v>
      </c>
      <c r="BY55" s="1327"/>
      <c r="BZ55" s="1327"/>
      <c r="CA55" s="1327"/>
      <c r="CB55" s="1327"/>
      <c r="CC55" s="1327"/>
      <c r="CD55" s="1327"/>
      <c r="CE55" s="1327"/>
      <c r="CF55" s="1327">
        <v>18.3</v>
      </c>
      <c r="CG55" s="1327"/>
      <c r="CH55" s="1327"/>
      <c r="CI55" s="1327"/>
      <c r="CJ55" s="1327"/>
      <c r="CK55" s="1327"/>
      <c r="CL55" s="1327"/>
      <c r="CM55" s="1327"/>
      <c r="CN55" s="1327">
        <v>20.3</v>
      </c>
      <c r="CO55" s="1327"/>
      <c r="CP55" s="1327"/>
      <c r="CQ55" s="1327"/>
      <c r="CR55" s="1327"/>
      <c r="CS55" s="1327"/>
      <c r="CT55" s="1327"/>
      <c r="CU55" s="1327"/>
      <c r="CV55" s="1327">
        <v>15.5</v>
      </c>
      <c r="CW55" s="1327"/>
      <c r="CX55" s="1327"/>
      <c r="CY55" s="1327"/>
      <c r="CZ55" s="1327"/>
      <c r="DA55" s="1327"/>
      <c r="DB55" s="1327"/>
      <c r="DC55" s="1327"/>
    </row>
    <row r="56" spans="1:109" ht="13.5" x14ac:dyDescent="0.15">
      <c r="A56" s="404"/>
      <c r="B56" s="389"/>
      <c r="G56" s="1321"/>
      <c r="H56" s="1321"/>
      <c r="I56" s="1321"/>
      <c r="J56" s="1321"/>
      <c r="K56" s="1329"/>
      <c r="L56" s="1329"/>
      <c r="M56" s="1329"/>
      <c r="N56" s="1329"/>
      <c r="AN56" s="1325"/>
      <c r="AO56" s="1325"/>
      <c r="AP56" s="1325"/>
      <c r="AQ56" s="1325"/>
      <c r="AR56" s="1325"/>
      <c r="AS56" s="1325"/>
      <c r="AT56" s="1325"/>
      <c r="AU56" s="1325"/>
      <c r="AV56" s="1325"/>
      <c r="AW56" s="1325"/>
      <c r="AX56" s="1325"/>
      <c r="AY56" s="1325"/>
      <c r="AZ56" s="1325"/>
      <c r="BA56" s="1325"/>
      <c r="BB56" s="1326"/>
      <c r="BC56" s="1326"/>
      <c r="BD56" s="1326"/>
      <c r="BE56" s="1326"/>
      <c r="BF56" s="1326"/>
      <c r="BG56" s="1326"/>
      <c r="BH56" s="1326"/>
      <c r="BI56" s="1326"/>
      <c r="BJ56" s="1326"/>
      <c r="BK56" s="1326"/>
      <c r="BL56" s="1326"/>
      <c r="BM56" s="1326"/>
      <c r="BN56" s="1326"/>
      <c r="BO56" s="1326"/>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4" customFormat="1" ht="13.5" x14ac:dyDescent="0.15">
      <c r="B57" s="410"/>
      <c r="G57" s="1321"/>
      <c r="H57" s="1321"/>
      <c r="I57" s="1340"/>
      <c r="J57" s="1340"/>
      <c r="K57" s="1329"/>
      <c r="L57" s="1329"/>
      <c r="M57" s="1329"/>
      <c r="N57" s="1329"/>
      <c r="AM57" s="388"/>
      <c r="AN57" s="1325"/>
      <c r="AO57" s="1325"/>
      <c r="AP57" s="1325"/>
      <c r="AQ57" s="1325"/>
      <c r="AR57" s="1325"/>
      <c r="AS57" s="1325"/>
      <c r="AT57" s="1325"/>
      <c r="AU57" s="1325"/>
      <c r="AV57" s="1325"/>
      <c r="AW57" s="1325"/>
      <c r="AX57" s="1325"/>
      <c r="AY57" s="1325"/>
      <c r="AZ57" s="1325"/>
      <c r="BA57" s="1325"/>
      <c r="BB57" s="1326" t="s">
        <v>619</v>
      </c>
      <c r="BC57" s="1326"/>
      <c r="BD57" s="1326"/>
      <c r="BE57" s="1326"/>
      <c r="BF57" s="1326"/>
      <c r="BG57" s="1326"/>
      <c r="BH57" s="1326"/>
      <c r="BI57" s="1326"/>
      <c r="BJ57" s="1326"/>
      <c r="BK57" s="1326"/>
      <c r="BL57" s="1326"/>
      <c r="BM57" s="1326"/>
      <c r="BN57" s="1326"/>
      <c r="BO57" s="1326"/>
      <c r="BP57" s="1327">
        <v>55.9</v>
      </c>
      <c r="BQ57" s="1327"/>
      <c r="BR57" s="1327"/>
      <c r="BS57" s="1327"/>
      <c r="BT57" s="1327"/>
      <c r="BU57" s="1327"/>
      <c r="BV57" s="1327"/>
      <c r="BW57" s="1327"/>
      <c r="BX57" s="1327">
        <v>57.5</v>
      </c>
      <c r="BY57" s="1327"/>
      <c r="BZ57" s="1327"/>
      <c r="CA57" s="1327"/>
      <c r="CB57" s="1327"/>
      <c r="CC57" s="1327"/>
      <c r="CD57" s="1327"/>
      <c r="CE57" s="1327"/>
      <c r="CF57" s="1327">
        <v>59.3</v>
      </c>
      <c r="CG57" s="1327"/>
      <c r="CH57" s="1327"/>
      <c r="CI57" s="1327"/>
      <c r="CJ57" s="1327"/>
      <c r="CK57" s="1327"/>
      <c r="CL57" s="1327"/>
      <c r="CM57" s="1327"/>
      <c r="CN57" s="1327">
        <v>60.3</v>
      </c>
      <c r="CO57" s="1327"/>
      <c r="CP57" s="1327"/>
      <c r="CQ57" s="1327"/>
      <c r="CR57" s="1327"/>
      <c r="CS57" s="1327"/>
      <c r="CT57" s="1327"/>
      <c r="CU57" s="1327"/>
      <c r="CV57" s="1327">
        <v>61.4</v>
      </c>
      <c r="CW57" s="1327"/>
      <c r="CX57" s="1327"/>
      <c r="CY57" s="1327"/>
      <c r="CZ57" s="1327"/>
      <c r="DA57" s="1327"/>
      <c r="DB57" s="1327"/>
      <c r="DC57" s="1327"/>
      <c r="DD57" s="415"/>
      <c r="DE57" s="410"/>
    </row>
    <row r="58" spans="1:109" s="404" customFormat="1" ht="13.5" x14ac:dyDescent="0.15">
      <c r="A58" s="388"/>
      <c r="B58" s="410"/>
      <c r="G58" s="1321"/>
      <c r="H58" s="1321"/>
      <c r="I58" s="1340"/>
      <c r="J58" s="1340"/>
      <c r="K58" s="1329"/>
      <c r="L58" s="1329"/>
      <c r="M58" s="1329"/>
      <c r="N58" s="1329"/>
      <c r="AM58" s="388"/>
      <c r="AN58" s="1325"/>
      <c r="AO58" s="1325"/>
      <c r="AP58" s="1325"/>
      <c r="AQ58" s="1325"/>
      <c r="AR58" s="1325"/>
      <c r="AS58" s="1325"/>
      <c r="AT58" s="1325"/>
      <c r="AU58" s="1325"/>
      <c r="AV58" s="1325"/>
      <c r="AW58" s="1325"/>
      <c r="AX58" s="1325"/>
      <c r="AY58" s="1325"/>
      <c r="AZ58" s="1325"/>
      <c r="BA58" s="1325"/>
      <c r="BB58" s="1326"/>
      <c r="BC58" s="1326"/>
      <c r="BD58" s="1326"/>
      <c r="BE58" s="1326"/>
      <c r="BF58" s="1326"/>
      <c r="BG58" s="1326"/>
      <c r="BH58" s="1326"/>
      <c r="BI58" s="1326"/>
      <c r="BJ58" s="1326"/>
      <c r="BK58" s="1326"/>
      <c r="BL58" s="1326"/>
      <c r="BM58" s="1326"/>
      <c r="BN58" s="1326"/>
      <c r="BO58" s="1326"/>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618</v>
      </c>
    </row>
    <row r="64" spans="1:109" ht="13.5" x14ac:dyDescent="0.15">
      <c r="B64" s="389"/>
      <c r="G64" s="405"/>
      <c r="I64" s="407"/>
      <c r="J64" s="407"/>
      <c r="K64" s="407"/>
      <c r="L64" s="407"/>
      <c r="M64" s="407"/>
      <c r="N64" s="406"/>
      <c r="AM64" s="405"/>
      <c r="AN64" s="405" t="s">
        <v>617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0" t="s">
        <v>623</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ht="13.5" x14ac:dyDescent="0.15">
      <c r="B66" s="389"/>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ht="13.5" x14ac:dyDescent="0.15">
      <c r="B67" s="389"/>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ht="13.5" x14ac:dyDescent="0.15">
      <c r="B68" s="389"/>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ht="13.5" x14ac:dyDescent="0.15">
      <c r="B69" s="389"/>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616</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568</v>
      </c>
      <c r="BQ72" s="1325"/>
      <c r="BR72" s="1325"/>
      <c r="BS72" s="1325"/>
      <c r="BT72" s="1325"/>
      <c r="BU72" s="1325"/>
      <c r="BV72" s="1325"/>
      <c r="BW72" s="1325"/>
      <c r="BX72" s="1325" t="s">
        <v>569</v>
      </c>
      <c r="BY72" s="1325"/>
      <c r="BZ72" s="1325"/>
      <c r="CA72" s="1325"/>
      <c r="CB72" s="1325"/>
      <c r="CC72" s="1325"/>
      <c r="CD72" s="1325"/>
      <c r="CE72" s="1325"/>
      <c r="CF72" s="1325" t="s">
        <v>570</v>
      </c>
      <c r="CG72" s="1325"/>
      <c r="CH72" s="1325"/>
      <c r="CI72" s="1325"/>
      <c r="CJ72" s="1325"/>
      <c r="CK72" s="1325"/>
      <c r="CL72" s="1325"/>
      <c r="CM72" s="1325"/>
      <c r="CN72" s="1325" t="s">
        <v>571</v>
      </c>
      <c r="CO72" s="1325"/>
      <c r="CP72" s="1325"/>
      <c r="CQ72" s="1325"/>
      <c r="CR72" s="1325"/>
      <c r="CS72" s="1325"/>
      <c r="CT72" s="1325"/>
      <c r="CU72" s="1325"/>
      <c r="CV72" s="1325" t="s">
        <v>572</v>
      </c>
      <c r="CW72" s="1325"/>
      <c r="CX72" s="1325"/>
      <c r="CY72" s="1325"/>
      <c r="CZ72" s="1325"/>
      <c r="DA72" s="1325"/>
      <c r="DB72" s="1325"/>
      <c r="DC72" s="1325"/>
    </row>
    <row r="73" spans="2:107" ht="13.5" x14ac:dyDescent="0.15">
      <c r="B73" s="389"/>
      <c r="G73" s="1328"/>
      <c r="H73" s="1328"/>
      <c r="I73" s="1328"/>
      <c r="J73" s="1328"/>
      <c r="K73" s="1341"/>
      <c r="L73" s="1341"/>
      <c r="M73" s="1341"/>
      <c r="N73" s="1341"/>
      <c r="AM73" s="396"/>
      <c r="AN73" s="1326" t="s">
        <v>615</v>
      </c>
      <c r="AO73" s="1326"/>
      <c r="AP73" s="1326"/>
      <c r="AQ73" s="1326"/>
      <c r="AR73" s="1326"/>
      <c r="AS73" s="1326"/>
      <c r="AT73" s="1326"/>
      <c r="AU73" s="1326"/>
      <c r="AV73" s="1326"/>
      <c r="AW73" s="1326"/>
      <c r="AX73" s="1326"/>
      <c r="AY73" s="1326"/>
      <c r="AZ73" s="1326"/>
      <c r="BA73" s="1326"/>
      <c r="BB73" s="1326" t="s">
        <v>613</v>
      </c>
      <c r="BC73" s="1326"/>
      <c r="BD73" s="1326"/>
      <c r="BE73" s="1326"/>
      <c r="BF73" s="1326"/>
      <c r="BG73" s="1326"/>
      <c r="BH73" s="1326"/>
      <c r="BI73" s="1326"/>
      <c r="BJ73" s="1326"/>
      <c r="BK73" s="1326"/>
      <c r="BL73" s="1326"/>
      <c r="BM73" s="1326"/>
      <c r="BN73" s="1326"/>
      <c r="BO73" s="1326"/>
      <c r="BP73" s="1327">
        <v>52.6</v>
      </c>
      <c r="BQ73" s="1327"/>
      <c r="BR73" s="1327"/>
      <c r="BS73" s="1327"/>
      <c r="BT73" s="1327"/>
      <c r="BU73" s="1327"/>
      <c r="BV73" s="1327"/>
      <c r="BW73" s="1327"/>
      <c r="BX73" s="1327">
        <v>79.099999999999994</v>
      </c>
      <c r="BY73" s="1327"/>
      <c r="BZ73" s="1327"/>
      <c r="CA73" s="1327"/>
      <c r="CB73" s="1327"/>
      <c r="CC73" s="1327"/>
      <c r="CD73" s="1327"/>
      <c r="CE73" s="1327"/>
      <c r="CF73" s="1327">
        <v>75.7</v>
      </c>
      <c r="CG73" s="1327"/>
      <c r="CH73" s="1327"/>
      <c r="CI73" s="1327"/>
      <c r="CJ73" s="1327"/>
      <c r="CK73" s="1327"/>
      <c r="CL73" s="1327"/>
      <c r="CM73" s="1327"/>
      <c r="CN73" s="1327">
        <v>84.8</v>
      </c>
      <c r="CO73" s="1327"/>
      <c r="CP73" s="1327"/>
      <c r="CQ73" s="1327"/>
      <c r="CR73" s="1327"/>
      <c r="CS73" s="1327"/>
      <c r="CT73" s="1327"/>
      <c r="CU73" s="1327"/>
      <c r="CV73" s="1327">
        <v>85.1</v>
      </c>
      <c r="CW73" s="1327"/>
      <c r="CX73" s="1327"/>
      <c r="CY73" s="1327"/>
      <c r="CZ73" s="1327"/>
      <c r="DA73" s="1327"/>
      <c r="DB73" s="1327"/>
      <c r="DC73" s="1327"/>
    </row>
    <row r="74" spans="2:107" ht="13.5" x14ac:dyDescent="0.15">
      <c r="B74" s="389"/>
      <c r="G74" s="1328"/>
      <c r="H74" s="1328"/>
      <c r="I74" s="1328"/>
      <c r="J74" s="1328"/>
      <c r="K74" s="1341"/>
      <c r="L74" s="1341"/>
      <c r="M74" s="1341"/>
      <c r="N74" s="1341"/>
      <c r="AM74" s="39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5" x14ac:dyDescent="0.15">
      <c r="B75" s="389"/>
      <c r="G75" s="1328"/>
      <c r="H75" s="1328"/>
      <c r="I75" s="1321"/>
      <c r="J75" s="1321"/>
      <c r="K75" s="1329"/>
      <c r="L75" s="1329"/>
      <c r="M75" s="1329"/>
      <c r="N75" s="1329"/>
      <c r="AM75" s="396"/>
      <c r="AN75" s="1326"/>
      <c r="AO75" s="1326"/>
      <c r="AP75" s="1326"/>
      <c r="AQ75" s="1326"/>
      <c r="AR75" s="1326"/>
      <c r="AS75" s="1326"/>
      <c r="AT75" s="1326"/>
      <c r="AU75" s="1326"/>
      <c r="AV75" s="1326"/>
      <c r="AW75" s="1326"/>
      <c r="AX75" s="1326"/>
      <c r="AY75" s="1326"/>
      <c r="AZ75" s="1326"/>
      <c r="BA75" s="1326"/>
      <c r="BB75" s="1326" t="s">
        <v>612</v>
      </c>
      <c r="BC75" s="1326"/>
      <c r="BD75" s="1326"/>
      <c r="BE75" s="1326"/>
      <c r="BF75" s="1326"/>
      <c r="BG75" s="1326"/>
      <c r="BH75" s="1326"/>
      <c r="BI75" s="1326"/>
      <c r="BJ75" s="1326"/>
      <c r="BK75" s="1326"/>
      <c r="BL75" s="1326"/>
      <c r="BM75" s="1326"/>
      <c r="BN75" s="1326"/>
      <c r="BO75" s="1326"/>
      <c r="BP75" s="1327">
        <v>8.8000000000000007</v>
      </c>
      <c r="BQ75" s="1327"/>
      <c r="BR75" s="1327"/>
      <c r="BS75" s="1327"/>
      <c r="BT75" s="1327"/>
      <c r="BU75" s="1327"/>
      <c r="BV75" s="1327"/>
      <c r="BW75" s="1327"/>
      <c r="BX75" s="1327">
        <v>8.9</v>
      </c>
      <c r="BY75" s="1327"/>
      <c r="BZ75" s="1327"/>
      <c r="CA75" s="1327"/>
      <c r="CB75" s="1327"/>
      <c r="CC75" s="1327"/>
      <c r="CD75" s="1327"/>
      <c r="CE75" s="1327"/>
      <c r="CF75" s="1327">
        <v>9.1999999999999993</v>
      </c>
      <c r="CG75" s="1327"/>
      <c r="CH75" s="1327"/>
      <c r="CI75" s="1327"/>
      <c r="CJ75" s="1327"/>
      <c r="CK75" s="1327"/>
      <c r="CL75" s="1327"/>
      <c r="CM75" s="1327"/>
      <c r="CN75" s="1327">
        <v>8.5</v>
      </c>
      <c r="CO75" s="1327"/>
      <c r="CP75" s="1327"/>
      <c r="CQ75" s="1327"/>
      <c r="CR75" s="1327"/>
      <c r="CS75" s="1327"/>
      <c r="CT75" s="1327"/>
      <c r="CU75" s="1327"/>
      <c r="CV75" s="1327">
        <v>8.1999999999999993</v>
      </c>
      <c r="CW75" s="1327"/>
      <c r="CX75" s="1327"/>
      <c r="CY75" s="1327"/>
      <c r="CZ75" s="1327"/>
      <c r="DA75" s="1327"/>
      <c r="DB75" s="1327"/>
      <c r="DC75" s="1327"/>
    </row>
    <row r="76" spans="2:107" ht="13.5" x14ac:dyDescent="0.15">
      <c r="B76" s="389"/>
      <c r="G76" s="1328"/>
      <c r="H76" s="1328"/>
      <c r="I76" s="1321"/>
      <c r="J76" s="1321"/>
      <c r="K76" s="1329"/>
      <c r="L76" s="1329"/>
      <c r="M76" s="1329"/>
      <c r="N76" s="1329"/>
      <c r="AM76" s="39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5" x14ac:dyDescent="0.15">
      <c r="B77" s="389"/>
      <c r="G77" s="1321"/>
      <c r="H77" s="1321"/>
      <c r="I77" s="1321"/>
      <c r="J77" s="1321"/>
      <c r="K77" s="1341"/>
      <c r="L77" s="1341"/>
      <c r="M77" s="1341"/>
      <c r="N77" s="1341"/>
      <c r="AN77" s="1325" t="s">
        <v>614</v>
      </c>
      <c r="AO77" s="1325"/>
      <c r="AP77" s="1325"/>
      <c r="AQ77" s="1325"/>
      <c r="AR77" s="1325"/>
      <c r="AS77" s="1325"/>
      <c r="AT77" s="1325"/>
      <c r="AU77" s="1325"/>
      <c r="AV77" s="1325"/>
      <c r="AW77" s="1325"/>
      <c r="AX77" s="1325"/>
      <c r="AY77" s="1325"/>
      <c r="AZ77" s="1325"/>
      <c r="BA77" s="1325"/>
      <c r="BB77" s="1326" t="s">
        <v>613</v>
      </c>
      <c r="BC77" s="1326"/>
      <c r="BD77" s="1326"/>
      <c r="BE77" s="1326"/>
      <c r="BF77" s="1326"/>
      <c r="BG77" s="1326"/>
      <c r="BH77" s="1326"/>
      <c r="BI77" s="1326"/>
      <c r="BJ77" s="1326"/>
      <c r="BK77" s="1326"/>
      <c r="BL77" s="1326"/>
      <c r="BM77" s="1326"/>
      <c r="BN77" s="1326"/>
      <c r="BO77" s="1326"/>
      <c r="BP77" s="1327">
        <v>21</v>
      </c>
      <c r="BQ77" s="1327"/>
      <c r="BR77" s="1327"/>
      <c r="BS77" s="1327"/>
      <c r="BT77" s="1327"/>
      <c r="BU77" s="1327"/>
      <c r="BV77" s="1327"/>
      <c r="BW77" s="1327"/>
      <c r="BX77" s="1327">
        <v>20.2</v>
      </c>
      <c r="BY77" s="1327"/>
      <c r="BZ77" s="1327"/>
      <c r="CA77" s="1327"/>
      <c r="CB77" s="1327"/>
      <c r="CC77" s="1327"/>
      <c r="CD77" s="1327"/>
      <c r="CE77" s="1327"/>
      <c r="CF77" s="1327">
        <v>18.3</v>
      </c>
      <c r="CG77" s="1327"/>
      <c r="CH77" s="1327"/>
      <c r="CI77" s="1327"/>
      <c r="CJ77" s="1327"/>
      <c r="CK77" s="1327"/>
      <c r="CL77" s="1327"/>
      <c r="CM77" s="1327"/>
      <c r="CN77" s="1327">
        <v>20.3</v>
      </c>
      <c r="CO77" s="1327"/>
      <c r="CP77" s="1327"/>
      <c r="CQ77" s="1327"/>
      <c r="CR77" s="1327"/>
      <c r="CS77" s="1327"/>
      <c r="CT77" s="1327"/>
      <c r="CU77" s="1327"/>
      <c r="CV77" s="1327">
        <v>15.5</v>
      </c>
      <c r="CW77" s="1327"/>
      <c r="CX77" s="1327"/>
      <c r="CY77" s="1327"/>
      <c r="CZ77" s="1327"/>
      <c r="DA77" s="1327"/>
      <c r="DB77" s="1327"/>
      <c r="DC77" s="1327"/>
    </row>
    <row r="78" spans="2:107" ht="13.5" x14ac:dyDescent="0.15">
      <c r="B78" s="389"/>
      <c r="G78" s="1321"/>
      <c r="H78" s="1321"/>
      <c r="I78" s="1321"/>
      <c r="J78" s="1321"/>
      <c r="K78" s="1341"/>
      <c r="L78" s="1341"/>
      <c r="M78" s="1341"/>
      <c r="N78" s="1341"/>
      <c r="AN78" s="1325"/>
      <c r="AO78" s="1325"/>
      <c r="AP78" s="1325"/>
      <c r="AQ78" s="1325"/>
      <c r="AR78" s="1325"/>
      <c r="AS78" s="1325"/>
      <c r="AT78" s="1325"/>
      <c r="AU78" s="1325"/>
      <c r="AV78" s="1325"/>
      <c r="AW78" s="1325"/>
      <c r="AX78" s="1325"/>
      <c r="AY78" s="1325"/>
      <c r="AZ78" s="1325"/>
      <c r="BA78" s="1325"/>
      <c r="BB78" s="1326"/>
      <c r="BC78" s="1326"/>
      <c r="BD78" s="1326"/>
      <c r="BE78" s="1326"/>
      <c r="BF78" s="1326"/>
      <c r="BG78" s="1326"/>
      <c r="BH78" s="1326"/>
      <c r="BI78" s="1326"/>
      <c r="BJ78" s="1326"/>
      <c r="BK78" s="1326"/>
      <c r="BL78" s="1326"/>
      <c r="BM78" s="1326"/>
      <c r="BN78" s="1326"/>
      <c r="BO78" s="1326"/>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5" x14ac:dyDescent="0.15">
      <c r="B79" s="389"/>
      <c r="G79" s="1321"/>
      <c r="H79" s="1321"/>
      <c r="I79" s="1340"/>
      <c r="J79" s="1340"/>
      <c r="K79" s="1342"/>
      <c r="L79" s="1342"/>
      <c r="M79" s="1342"/>
      <c r="N79" s="1342"/>
      <c r="AN79" s="1325"/>
      <c r="AO79" s="1325"/>
      <c r="AP79" s="1325"/>
      <c r="AQ79" s="1325"/>
      <c r="AR79" s="1325"/>
      <c r="AS79" s="1325"/>
      <c r="AT79" s="1325"/>
      <c r="AU79" s="1325"/>
      <c r="AV79" s="1325"/>
      <c r="AW79" s="1325"/>
      <c r="AX79" s="1325"/>
      <c r="AY79" s="1325"/>
      <c r="AZ79" s="1325"/>
      <c r="BA79" s="1325"/>
      <c r="BB79" s="1326" t="s">
        <v>612</v>
      </c>
      <c r="BC79" s="1326"/>
      <c r="BD79" s="1326"/>
      <c r="BE79" s="1326"/>
      <c r="BF79" s="1326"/>
      <c r="BG79" s="1326"/>
      <c r="BH79" s="1326"/>
      <c r="BI79" s="1326"/>
      <c r="BJ79" s="1326"/>
      <c r="BK79" s="1326"/>
      <c r="BL79" s="1326"/>
      <c r="BM79" s="1326"/>
      <c r="BN79" s="1326"/>
      <c r="BO79" s="1326"/>
      <c r="BP79" s="1327">
        <v>6.8</v>
      </c>
      <c r="BQ79" s="1327"/>
      <c r="BR79" s="1327"/>
      <c r="BS79" s="1327"/>
      <c r="BT79" s="1327"/>
      <c r="BU79" s="1327"/>
      <c r="BV79" s="1327"/>
      <c r="BW79" s="1327"/>
      <c r="BX79" s="1327">
        <v>6.8</v>
      </c>
      <c r="BY79" s="1327"/>
      <c r="BZ79" s="1327"/>
      <c r="CA79" s="1327"/>
      <c r="CB79" s="1327"/>
      <c r="CC79" s="1327"/>
      <c r="CD79" s="1327"/>
      <c r="CE79" s="1327"/>
      <c r="CF79" s="1327">
        <v>6.8</v>
      </c>
      <c r="CG79" s="1327"/>
      <c r="CH79" s="1327"/>
      <c r="CI79" s="1327"/>
      <c r="CJ79" s="1327"/>
      <c r="CK79" s="1327"/>
      <c r="CL79" s="1327"/>
      <c r="CM79" s="1327"/>
      <c r="CN79" s="1327">
        <v>6.6</v>
      </c>
      <c r="CO79" s="1327"/>
      <c r="CP79" s="1327"/>
      <c r="CQ79" s="1327"/>
      <c r="CR79" s="1327"/>
      <c r="CS79" s="1327"/>
      <c r="CT79" s="1327"/>
      <c r="CU79" s="1327"/>
      <c r="CV79" s="1327">
        <v>6.4</v>
      </c>
      <c r="CW79" s="1327"/>
      <c r="CX79" s="1327"/>
      <c r="CY79" s="1327"/>
      <c r="CZ79" s="1327"/>
      <c r="DA79" s="1327"/>
      <c r="DB79" s="1327"/>
      <c r="DC79" s="1327"/>
    </row>
    <row r="80" spans="2:107" ht="13.5" x14ac:dyDescent="0.15">
      <c r="B80" s="389"/>
      <c r="G80" s="1321"/>
      <c r="H80" s="1321"/>
      <c r="I80" s="1340"/>
      <c r="J80" s="1340"/>
      <c r="K80" s="1342"/>
      <c r="L80" s="1342"/>
      <c r="M80" s="1342"/>
      <c r="N80" s="1342"/>
      <c r="AN80" s="1325"/>
      <c r="AO80" s="1325"/>
      <c r="AP80" s="1325"/>
      <c r="AQ80" s="1325"/>
      <c r="AR80" s="1325"/>
      <c r="AS80" s="1325"/>
      <c r="AT80" s="1325"/>
      <c r="AU80" s="1325"/>
      <c r="AV80" s="1325"/>
      <c r="AW80" s="1325"/>
      <c r="AX80" s="1325"/>
      <c r="AY80" s="1325"/>
      <c r="AZ80" s="1325"/>
      <c r="BA80" s="1325"/>
      <c r="BB80" s="1326"/>
      <c r="BC80" s="1326"/>
      <c r="BD80" s="1326"/>
      <c r="BE80" s="1326"/>
      <c r="BF80" s="1326"/>
      <c r="BG80" s="1326"/>
      <c r="BH80" s="1326"/>
      <c r="BI80" s="1326"/>
      <c r="BJ80" s="1326"/>
      <c r="BK80" s="1326"/>
      <c r="BL80" s="1326"/>
      <c r="BM80" s="1326"/>
      <c r="BN80" s="1326"/>
      <c r="BO80" s="1326"/>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hfEyAdCnDkyUdvnu/i5RwJ0CC2nS6hk184WiZB0eHhMXqwo7+xt+75zBz3dPMyaN4lTyc0eeCuVAs65zRwLg==" saltValue="I5kdmyIOHspyrSYTgWgsx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U8D3kZR+R02KE/HXLagm/R1l1FbLmkSY+EkgSZv6qR0LFCmtl/Dtv+2CaR0sNrC+nk5fWCkXwiXCSwDoEPCjg==" saltValue="kOktJi2nxmnkrpOmL1zX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ANJnIiNket1yk0blXQnVjYPMn+b6KoDg6bIyiXnH/CvvolBZirG4rCzeHXqKpZZ6qAehqeBFLWrdqgk8BFrecg==" saltValue="1Feogct5cVZVgUDj+5Ba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91837</v>
      </c>
      <c r="E3" s="162"/>
      <c r="F3" s="163">
        <v>47738</v>
      </c>
      <c r="G3" s="164"/>
      <c r="H3" s="165"/>
    </row>
    <row r="4" spans="1:8" x14ac:dyDescent="0.15">
      <c r="A4" s="166"/>
      <c r="B4" s="167"/>
      <c r="C4" s="168"/>
      <c r="D4" s="169">
        <v>50707</v>
      </c>
      <c r="E4" s="170"/>
      <c r="F4" s="171">
        <v>24937</v>
      </c>
      <c r="G4" s="172"/>
      <c r="H4" s="173"/>
    </row>
    <row r="5" spans="1:8" x14ac:dyDescent="0.15">
      <c r="A5" s="154" t="s">
        <v>560</v>
      </c>
      <c r="B5" s="159"/>
      <c r="C5" s="160"/>
      <c r="D5" s="161">
        <v>100803</v>
      </c>
      <c r="E5" s="162"/>
      <c r="F5" s="163">
        <v>52191</v>
      </c>
      <c r="G5" s="164"/>
      <c r="H5" s="165"/>
    </row>
    <row r="6" spans="1:8" x14ac:dyDescent="0.15">
      <c r="A6" s="166"/>
      <c r="B6" s="167"/>
      <c r="C6" s="168"/>
      <c r="D6" s="169">
        <v>31618</v>
      </c>
      <c r="E6" s="170"/>
      <c r="F6" s="171">
        <v>24843</v>
      </c>
      <c r="G6" s="172"/>
      <c r="H6" s="173"/>
    </row>
    <row r="7" spans="1:8" x14ac:dyDescent="0.15">
      <c r="A7" s="154" t="s">
        <v>561</v>
      </c>
      <c r="B7" s="159"/>
      <c r="C7" s="160"/>
      <c r="D7" s="161">
        <v>48397</v>
      </c>
      <c r="E7" s="162"/>
      <c r="F7" s="163">
        <v>47387</v>
      </c>
      <c r="G7" s="164"/>
      <c r="H7" s="165"/>
    </row>
    <row r="8" spans="1:8" x14ac:dyDescent="0.15">
      <c r="A8" s="166"/>
      <c r="B8" s="167"/>
      <c r="C8" s="168"/>
      <c r="D8" s="169">
        <v>15479</v>
      </c>
      <c r="E8" s="170"/>
      <c r="F8" s="171">
        <v>24928</v>
      </c>
      <c r="G8" s="172"/>
      <c r="H8" s="173"/>
    </row>
    <row r="9" spans="1:8" x14ac:dyDescent="0.15">
      <c r="A9" s="154" t="s">
        <v>562</v>
      </c>
      <c r="B9" s="159"/>
      <c r="C9" s="160"/>
      <c r="D9" s="161">
        <v>62679</v>
      </c>
      <c r="E9" s="162"/>
      <c r="F9" s="163">
        <v>51264</v>
      </c>
      <c r="G9" s="164"/>
      <c r="H9" s="165"/>
    </row>
    <row r="10" spans="1:8" x14ac:dyDescent="0.15">
      <c r="A10" s="166"/>
      <c r="B10" s="167"/>
      <c r="C10" s="168"/>
      <c r="D10" s="169">
        <v>24486</v>
      </c>
      <c r="E10" s="170"/>
      <c r="F10" s="171">
        <v>26040</v>
      </c>
      <c r="G10" s="172"/>
      <c r="H10" s="173"/>
    </row>
    <row r="11" spans="1:8" x14ac:dyDescent="0.15">
      <c r="A11" s="154" t="s">
        <v>563</v>
      </c>
      <c r="B11" s="159"/>
      <c r="C11" s="160"/>
      <c r="D11" s="161">
        <v>61909</v>
      </c>
      <c r="E11" s="162"/>
      <c r="F11" s="163">
        <v>52068</v>
      </c>
      <c r="G11" s="164"/>
      <c r="H11" s="165"/>
    </row>
    <row r="12" spans="1:8" x14ac:dyDescent="0.15">
      <c r="A12" s="166"/>
      <c r="B12" s="167"/>
      <c r="C12" s="174"/>
      <c r="D12" s="169">
        <v>25682</v>
      </c>
      <c r="E12" s="170"/>
      <c r="F12" s="171">
        <v>26936</v>
      </c>
      <c r="G12" s="172"/>
      <c r="H12" s="173"/>
    </row>
    <row r="13" spans="1:8" x14ac:dyDescent="0.15">
      <c r="A13" s="154"/>
      <c r="B13" s="159"/>
      <c r="C13" s="175"/>
      <c r="D13" s="176">
        <v>73125</v>
      </c>
      <c r="E13" s="177"/>
      <c r="F13" s="178">
        <v>50130</v>
      </c>
      <c r="G13" s="179"/>
      <c r="H13" s="165"/>
    </row>
    <row r="14" spans="1:8" x14ac:dyDescent="0.15">
      <c r="A14" s="166"/>
      <c r="B14" s="167"/>
      <c r="C14" s="168"/>
      <c r="D14" s="169">
        <v>29594</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2.16</v>
      </c>
      <c r="C19" s="180">
        <f>ROUND(VALUE(SUBSTITUTE(実質収支比率等に係る経年分析!G$48,"▲","-")),2)</f>
        <v>1.88</v>
      </c>
      <c r="D19" s="180">
        <f>ROUND(VALUE(SUBSTITUTE(実質収支比率等に係る経年分析!H$48,"▲","-")),2)</f>
        <v>1.46</v>
      </c>
      <c r="E19" s="180">
        <f>ROUND(VALUE(SUBSTITUTE(実質収支比率等に係る経年分析!I$48,"▲","-")),2)</f>
        <v>1.07</v>
      </c>
      <c r="F19" s="180">
        <f>ROUND(VALUE(SUBSTITUTE(実質収支比率等に係る経年分析!J$48,"▲","-")),2)</f>
        <v>1.29</v>
      </c>
    </row>
    <row r="20" spans="1:11" x14ac:dyDescent="0.15">
      <c r="A20" s="180" t="s">
        <v>55</v>
      </c>
      <c r="B20" s="180">
        <f>ROUND(VALUE(SUBSTITUTE(実質収支比率等に係る経年分析!F$47,"▲","-")),2)</f>
        <v>12.1</v>
      </c>
      <c r="C20" s="180">
        <f>ROUND(VALUE(SUBSTITUTE(実質収支比率等に係る経年分析!G$47,"▲","-")),2)</f>
        <v>12.66</v>
      </c>
      <c r="D20" s="180">
        <f>ROUND(VALUE(SUBSTITUTE(実質収支比率等に係る経年分析!H$47,"▲","-")),2)</f>
        <v>11.17</v>
      </c>
      <c r="E20" s="180">
        <f>ROUND(VALUE(SUBSTITUTE(実質収支比率等に係る経年分析!I$47,"▲","-")),2)</f>
        <v>11.31</v>
      </c>
      <c r="F20" s="180">
        <f>ROUND(VALUE(SUBSTITUTE(実質収支比率等に係る経年分析!J$47,"▲","-")),2)</f>
        <v>13.54</v>
      </c>
    </row>
    <row r="21" spans="1:11" x14ac:dyDescent="0.15">
      <c r="A21" s="180" t="s">
        <v>56</v>
      </c>
      <c r="B21" s="180">
        <f>IF(ISNUMBER(VALUE(SUBSTITUTE(実質収支比率等に係る経年分析!F$49,"▲","-"))),ROUND(VALUE(SUBSTITUTE(実質収支比率等に係る経年分析!F$49,"▲","-")),2),NA())</f>
        <v>0.32</v>
      </c>
      <c r="C21" s="180">
        <f>IF(ISNUMBER(VALUE(SUBSTITUTE(実質収支比率等に係る経年分析!G$49,"▲","-"))),ROUND(VALUE(SUBSTITUTE(実質収支比率等に係る経年分析!G$49,"▲","-")),2),NA())</f>
        <v>-0.91</v>
      </c>
      <c r="D21" s="180">
        <f>IF(ISNUMBER(VALUE(SUBSTITUTE(実質収支比率等に係る経年分析!H$49,"▲","-"))),ROUND(VALUE(SUBSTITUTE(実質収支比率等に係る経年分析!H$49,"▲","-")),2),NA())</f>
        <v>-2.7</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2.54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0.28000000000000003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内灘町新エネルギー事業特別会計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内灘町後期高齢者医療特別会計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内灘町介護保険特別会計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1.28</v>
      </c>
    </row>
    <row r="34" spans="1:16" x14ac:dyDescent="0.15">
      <c r="A34" s="181" t="str">
        <f>IF(連結実質赤字比率に係る赤字・黒字の構成分析!C$36="",NA(),連結実質赤字比率に係る赤字・黒字の構成分析!C$36)</f>
        <v>内灘町下水道事業会計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2.48</v>
      </c>
    </row>
    <row r="35" spans="1:16" x14ac:dyDescent="0.15">
      <c r="A35" s="181" t="str">
        <f>IF(連結実質赤字比率に係る赤字・黒字の構成分析!C$35="",NA(),連結実質赤字比率に係る赤字・黒字の構成分析!C$35)</f>
        <v>内灘町水道事業会計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8.5399999999999991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8.4700000000000006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6.98</v>
      </c>
    </row>
    <row r="36" spans="1:16" x14ac:dyDescent="0.15">
      <c r="A36" s="181" t="str">
        <f>IF(連結実質赤字比率に係る赤字・黒字の構成分析!C$34="",NA(),連結実質赤字比率に係る赤字・黒字の構成分析!C$34)</f>
        <v>内灘町国民健康保険特別会計</v>
      </c>
      <c r="B36" s="181">
        <f>IF(ROUND(VALUE(SUBSTITUTE(連結実質赤字比率に係る赤字・黒字の構成分析!F$34,"▲", "-")), 2) &lt; 0, ABS(ROUND(VALUE(SUBSTITUTE(連結実質赤字比率に係る赤字・黒字の構成分析!F$34,"▲", "-")), 2)), NA())</f>
        <v>3.73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1.62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1.47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1.87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987</v>
      </c>
      <c r="E42" s="182"/>
      <c r="F42" s="182"/>
      <c r="G42" s="182">
        <f>'実質公債費比率（分子）の構造'!L$52</f>
        <v>995</v>
      </c>
      <c r="H42" s="182"/>
      <c r="I42" s="182"/>
      <c r="J42" s="182">
        <f>'実質公債費比率（分子）の構造'!M$52</f>
        <v>998</v>
      </c>
      <c r="K42" s="182"/>
      <c r="L42" s="182"/>
      <c r="M42" s="182">
        <f>'実質公債費比率（分子）の構造'!N$52</f>
        <v>1029</v>
      </c>
      <c r="N42" s="182"/>
      <c r="O42" s="182"/>
      <c r="P42" s="182">
        <f>'実質公債費比率（分子）の構造'!O$52</f>
        <v>1092</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v>
      </c>
      <c r="C44" s="182"/>
      <c r="D44" s="182"/>
      <c r="E44" s="182">
        <f>'実質公債費比率（分子）の構造'!L$50</f>
        <v>21</v>
      </c>
      <c r="F44" s="182"/>
      <c r="G44" s="182"/>
      <c r="H44" s="182">
        <f>'実質公債費比率（分子）の構造'!M$50</f>
        <v>21</v>
      </c>
      <c r="I44" s="182"/>
      <c r="J44" s="182"/>
      <c r="K44" s="182">
        <f>'実質公債費比率（分子）の構造'!N$50</f>
        <v>21</v>
      </c>
      <c r="L44" s="182"/>
      <c r="M44" s="182"/>
      <c r="N44" s="182">
        <f>'実質公債費比率（分子）の構造'!O$50</f>
        <v>20</v>
      </c>
      <c r="O44" s="182"/>
      <c r="P44" s="182"/>
    </row>
    <row r="45" spans="1:16" x14ac:dyDescent="0.15">
      <c r="A45" s="182" t="s">
        <v>66</v>
      </c>
      <c r="B45" s="182">
        <f>'実質公債費比率（分子）の構造'!K$49</f>
        <v>179</v>
      </c>
      <c r="C45" s="182"/>
      <c r="D45" s="182"/>
      <c r="E45" s="182">
        <f>'実質公債費比率（分子）の構造'!L$49</f>
        <v>126</v>
      </c>
      <c r="F45" s="182"/>
      <c r="G45" s="182"/>
      <c r="H45" s="182">
        <f>'実質公債費比率（分子）の構造'!M$49</f>
        <v>61</v>
      </c>
      <c r="I45" s="182"/>
      <c r="J45" s="182"/>
      <c r="K45" s="182">
        <f>'実質公債費比率（分子）の構造'!N$49</f>
        <v>51</v>
      </c>
      <c r="L45" s="182"/>
      <c r="M45" s="182"/>
      <c r="N45" s="182">
        <f>'実質公債費比率（分子）の構造'!O$49</f>
        <v>42</v>
      </c>
      <c r="O45" s="182"/>
      <c r="P45" s="182"/>
    </row>
    <row r="46" spans="1:16" x14ac:dyDescent="0.15">
      <c r="A46" s="182" t="s">
        <v>67</v>
      </c>
      <c r="B46" s="182">
        <f>'実質公債費比率（分子）の構造'!K$48</f>
        <v>332</v>
      </c>
      <c r="C46" s="182"/>
      <c r="D46" s="182"/>
      <c r="E46" s="182">
        <f>'実質公債費比率（分子）の構造'!L$48</f>
        <v>364</v>
      </c>
      <c r="F46" s="182"/>
      <c r="G46" s="182"/>
      <c r="H46" s="182">
        <f>'実質公債費比率（分子）の構造'!M$48</f>
        <v>386</v>
      </c>
      <c r="I46" s="182"/>
      <c r="J46" s="182"/>
      <c r="K46" s="182">
        <f>'実質公債費比率（分子）の構造'!N$48</f>
        <v>397</v>
      </c>
      <c r="L46" s="182"/>
      <c r="M46" s="182"/>
      <c r="N46" s="182">
        <f>'実質公債費比率（分子）の構造'!O$48</f>
        <v>430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919</v>
      </c>
      <c r="C49" s="182"/>
      <c r="D49" s="182"/>
      <c r="E49" s="182">
        <f>'実質公債費比率（分子）の構造'!L$45</f>
        <v>912</v>
      </c>
      <c r="F49" s="182"/>
      <c r="G49" s="182"/>
      <c r="H49" s="182">
        <f>'実質公債費比率（分子）の構造'!M$45</f>
        <v>931</v>
      </c>
      <c r="I49" s="182"/>
      <c r="J49" s="182"/>
      <c r="K49" s="182">
        <f>'実質公債費比率（分子）の構造'!N$45</f>
        <v>924</v>
      </c>
      <c r="L49" s="182"/>
      <c r="M49" s="182"/>
      <c r="N49" s="182">
        <f>'実質公債費比率（分子）の構造'!O$45</f>
        <v>1008</v>
      </c>
      <c r="O49" s="182"/>
      <c r="P49" s="182"/>
    </row>
    <row r="50" spans="1:16" x14ac:dyDescent="0.15">
      <c r="A50" s="182" t="s">
        <v>71</v>
      </c>
      <c r="B50" s="182" t="e">
        <f>NA()</f>
        <v>#N/A</v>
      </c>
      <c r="C50" s="182">
        <f>IF(ISNUMBER('実質公債費比率（分子）の構造'!K$53),'実質公債費比率（分子）の構造'!K$53,NA())</f>
        <v>465</v>
      </c>
      <c r="D50" s="182" t="e">
        <f>NA()</f>
        <v>#N/A</v>
      </c>
      <c r="E50" s="182" t="e">
        <f>NA()</f>
        <v>#N/A</v>
      </c>
      <c r="F50" s="182">
        <f>IF(ISNUMBER('実質公債費比率（分子）の構造'!L$53),'実質公債費比率（分子）の構造'!L$53,NA())</f>
        <v>428</v>
      </c>
      <c r="G50" s="182" t="e">
        <f>NA()</f>
        <v>#N/A</v>
      </c>
      <c r="H50" s="182" t="e">
        <f>NA()</f>
        <v>#N/A</v>
      </c>
      <c r="I50" s="182">
        <f>IF(ISNUMBER('実質公債費比率（分子）の構造'!M$53),'実質公債費比率（分子）の構造'!M$53,NA())</f>
        <v>401</v>
      </c>
      <c r="J50" s="182" t="e">
        <f>NA()</f>
        <v>#N/A</v>
      </c>
      <c r="K50" s="182" t="e">
        <f>NA()</f>
        <v>#N/A</v>
      </c>
      <c r="L50" s="182">
        <f>IF(ISNUMBER('実質公債費比率（分子）の構造'!N$53),'実質公債費比率（分子）の構造'!N$53,NA())</f>
        <v>364</v>
      </c>
      <c r="M50" s="182" t="e">
        <f>NA()</f>
        <v>#N/A</v>
      </c>
      <c r="N50" s="182" t="e">
        <f>NA()</f>
        <v>#N/A</v>
      </c>
      <c r="O50" s="182">
        <f>IF(ISNUMBER('実質公債費比率（分子）の構造'!O$53),'実質公債費比率（分子）の構造'!O$53,NA())</f>
        <v>408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12156</v>
      </c>
      <c r="E56" s="181"/>
      <c r="F56" s="181"/>
      <c r="G56" s="181">
        <f>'将来負担比率（分子）の構造'!J$52</f>
        <v>12142</v>
      </c>
      <c r="H56" s="181"/>
      <c r="I56" s="181"/>
      <c r="J56" s="181">
        <f>'将来負担比率（分子）の構造'!K$52</f>
        <v>12273</v>
      </c>
      <c r="K56" s="181"/>
      <c r="L56" s="181"/>
      <c r="M56" s="181">
        <f>'将来負担比率（分子）の構造'!L$52</f>
        <v>12083</v>
      </c>
      <c r="N56" s="181"/>
      <c r="O56" s="181"/>
      <c r="P56" s="181">
        <f>'将来負担比率（分子）の構造'!M$52</f>
        <v>11853</v>
      </c>
    </row>
    <row r="57" spans="1:16" x14ac:dyDescent="0.15">
      <c r="A57" s="181" t="s">
        <v>42</v>
      </c>
      <c r="B57" s="181"/>
      <c r="C57" s="181"/>
      <c r="D57" s="181">
        <f>'将来負担比率（分子）の構造'!I$51</f>
        <v>1440</v>
      </c>
      <c r="E57" s="181"/>
      <c r="F57" s="181"/>
      <c r="G57" s="181">
        <f>'将来負担比率（分子）の構造'!J$51</f>
        <v>1558</v>
      </c>
      <c r="H57" s="181"/>
      <c r="I57" s="181"/>
      <c r="J57" s="181">
        <f>'将来負担比率（分子）の構造'!K$51</f>
        <v>1499</v>
      </c>
      <c r="K57" s="181"/>
      <c r="L57" s="181"/>
      <c r="M57" s="181">
        <f>'将来負担比率（分子）の構造'!L$51</f>
        <v>1530</v>
      </c>
      <c r="N57" s="181"/>
      <c r="O57" s="181"/>
      <c r="P57" s="181">
        <f>'将来負担比率（分子）の構造'!M$51</f>
        <v>1601</v>
      </c>
    </row>
    <row r="58" spans="1:16" x14ac:dyDescent="0.15">
      <c r="A58" s="181" t="s">
        <v>41</v>
      </c>
      <c r="B58" s="181"/>
      <c r="C58" s="181"/>
      <c r="D58" s="181">
        <f>'将来負担比率（分子）の構造'!I$50</f>
        <v>1569</v>
      </c>
      <c r="E58" s="181"/>
      <c r="F58" s="181"/>
      <c r="G58" s="181">
        <f>'将来負担比率（分子）の構造'!J$50</f>
        <v>1415</v>
      </c>
      <c r="H58" s="181"/>
      <c r="I58" s="181"/>
      <c r="J58" s="181">
        <f>'将来負担比率（分子）の構造'!K$50</f>
        <v>1332</v>
      </c>
      <c r="K58" s="181"/>
      <c r="L58" s="181"/>
      <c r="M58" s="181">
        <f>'将来負担比率（分子）の構造'!L$50</f>
        <v>1387</v>
      </c>
      <c r="N58" s="181"/>
      <c r="O58" s="181"/>
      <c r="P58" s="181">
        <f>'将来負担比率（分子）の構造'!M$50</f>
        <v>1605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963</v>
      </c>
      <c r="C62" s="181"/>
      <c r="D62" s="181"/>
      <c r="E62" s="181">
        <f>'将来負担比率（分子）の構造'!J$45</f>
        <v>980</v>
      </c>
      <c r="F62" s="181"/>
      <c r="G62" s="181"/>
      <c r="H62" s="181">
        <f>'将来負担比率（分子）の構造'!K$45</f>
        <v>796</v>
      </c>
      <c r="I62" s="181"/>
      <c r="J62" s="181"/>
      <c r="K62" s="181">
        <f>'将来負担比率（分子）の構造'!L$45</f>
        <v>741</v>
      </c>
      <c r="L62" s="181"/>
      <c r="M62" s="181"/>
      <c r="N62" s="181">
        <f>'将来負担比率（分子）の構造'!M$45</f>
        <v>714</v>
      </c>
      <c r="O62" s="181"/>
      <c r="P62" s="181"/>
    </row>
    <row r="63" spans="1:16" x14ac:dyDescent="0.15">
      <c r="A63" s="181" t="s">
        <v>34</v>
      </c>
      <c r="B63" s="181">
        <f>'将来負担比率（分子）の構造'!I$44</f>
        <v>322</v>
      </c>
      <c r="C63" s="181"/>
      <c r="D63" s="181"/>
      <c r="E63" s="181">
        <f>'将来負担比率（分子）の構造'!J$44</f>
        <v>198</v>
      </c>
      <c r="F63" s="181"/>
      <c r="G63" s="181"/>
      <c r="H63" s="181">
        <f>'将来負担比率（分子）の構造'!K$44</f>
        <v>138</v>
      </c>
      <c r="I63" s="181"/>
      <c r="J63" s="181"/>
      <c r="K63" s="181">
        <f>'将来負担比率（分子）の構造'!L$44</f>
        <v>107</v>
      </c>
      <c r="L63" s="181"/>
      <c r="M63" s="181"/>
      <c r="N63" s="181">
        <f>'将来負担比率（分子）の構造'!M$44</f>
        <v>110</v>
      </c>
      <c r="O63" s="181"/>
      <c r="P63" s="181"/>
    </row>
    <row r="64" spans="1:16" x14ac:dyDescent="0.15">
      <c r="A64" s="181" t="s">
        <v>33</v>
      </c>
      <c r="B64" s="181">
        <f>'将来負担比率（分子）の構造'!I$43</f>
        <v>4540</v>
      </c>
      <c r="C64" s="181"/>
      <c r="D64" s="181"/>
      <c r="E64" s="181">
        <f>'将来負担比率（分子）の構造'!J$43</f>
        <v>5014</v>
      </c>
      <c r="F64" s="181"/>
      <c r="G64" s="181"/>
      <c r="H64" s="181">
        <f>'将来負担比率（分子）の構造'!K$43</f>
        <v>4919</v>
      </c>
      <c r="I64" s="181"/>
      <c r="J64" s="181"/>
      <c r="K64" s="181">
        <f>'将来負担比率（分子）の構造'!L$43</f>
        <v>5003</v>
      </c>
      <c r="L64" s="181"/>
      <c r="M64" s="181"/>
      <c r="N64" s="181">
        <f>'将来負担比率（分子）の構造'!M$43</f>
        <v>5062</v>
      </c>
      <c r="O64" s="181"/>
      <c r="P64" s="181"/>
    </row>
    <row r="65" spans="1:16" x14ac:dyDescent="0.15">
      <c r="A65" s="181" t="s">
        <v>32</v>
      </c>
      <c r="B65" s="181">
        <f>'将来負担比率（分子）の構造'!I$42</f>
        <v>574</v>
      </c>
      <c r="C65" s="181"/>
      <c r="D65" s="181"/>
      <c r="E65" s="181">
        <f>'将来負担比率（分子）の構造'!J$42</f>
        <v>359</v>
      </c>
      <c r="F65" s="181"/>
      <c r="G65" s="181"/>
      <c r="H65" s="181">
        <f>'将来負担比率（分子）の構造'!K$42</f>
        <v>338</v>
      </c>
      <c r="I65" s="181"/>
      <c r="J65" s="181"/>
      <c r="K65" s="181">
        <f>'将来負担比率（分子）の構造'!L$42</f>
        <v>317</v>
      </c>
      <c r="L65" s="181"/>
      <c r="M65" s="181"/>
      <c r="N65" s="181">
        <f>'将来負担比率（分子）の構造'!M$42</f>
        <v>299</v>
      </c>
      <c r="O65" s="181"/>
      <c r="P65" s="181"/>
    </row>
    <row r="66" spans="1:16" x14ac:dyDescent="0.15">
      <c r="A66" s="181" t="s">
        <v>31</v>
      </c>
      <c r="B66" s="181">
        <f>'将来負担比率（分子）の構造'!I$41</f>
        <v>11223</v>
      </c>
      <c r="C66" s="181"/>
      <c r="D66" s="181"/>
      <c r="E66" s="181">
        <f>'将来負担比率（分子）の構造'!J$41</f>
        <v>12223</v>
      </c>
      <c r="F66" s="181"/>
      <c r="G66" s="181"/>
      <c r="H66" s="181">
        <f>'将来負担比率（分子）の構造'!K$41</f>
        <v>12450</v>
      </c>
      <c r="I66" s="181"/>
      <c r="J66" s="181"/>
      <c r="K66" s="181">
        <f>'将来負担比率（分子）の構造'!L$41</f>
        <v>12799</v>
      </c>
      <c r="L66" s="181"/>
      <c r="M66" s="181"/>
      <c r="N66" s="181">
        <f>'将来負担比率（分子）の構造'!M$41</f>
        <v>13040</v>
      </c>
      <c r="O66" s="181"/>
      <c r="P66" s="181"/>
    </row>
    <row r="67" spans="1:16" x14ac:dyDescent="0.15">
      <c r="A67" s="181" t="s">
        <v>75</v>
      </c>
      <c r="B67" s="181" t="e">
        <f>NA()</f>
        <v>#N/A</v>
      </c>
      <c r="C67" s="181">
        <f>IF(ISNUMBER('将来負担比率（分子）の構造'!I$53), IF('将来負担比率（分子）の構造'!I$53 &lt; 0, 0, '将来負担比率（分子）の構造'!I$53), NA())</f>
        <v>2457</v>
      </c>
      <c r="D67" s="181" t="e">
        <f>NA()</f>
        <v>#N/A</v>
      </c>
      <c r="E67" s="181" t="e">
        <f>NA()</f>
        <v>#N/A</v>
      </c>
      <c r="F67" s="181">
        <f>IF(ISNUMBER('将来負担比率（分子）の構造'!J$53), IF('将来負担比率（分子）の構造'!J$53 &lt; 0, 0, '将来負担比率（分子）の構造'!J$53), NA())</f>
        <v>3660</v>
      </c>
      <c r="G67" s="181" t="e">
        <f>NA()</f>
        <v>#N/A</v>
      </c>
      <c r="H67" s="181" t="e">
        <f>NA()</f>
        <v>#N/A</v>
      </c>
      <c r="I67" s="181">
        <f>IF(ISNUMBER('将来負担比率（分子）の構造'!K$53), IF('将来負担比率（分子）の構造'!K$53 &lt; 0, 0, '将来負担比率（分子）の構造'!K$53), NA())</f>
        <v>3537</v>
      </c>
      <c r="J67" s="181" t="e">
        <f>NA()</f>
        <v>#N/A</v>
      </c>
      <c r="K67" s="181" t="e">
        <f>NA()</f>
        <v>#N/A</v>
      </c>
      <c r="L67" s="181">
        <f>IF(ISNUMBER('将来負担比率（分子）の構造'!L$53), IF('将来負担比率（分子）の構造'!L$53 &lt; 0, 0, '将来負担比率（分子）の構造'!L$53), NA())</f>
        <v>3968</v>
      </c>
      <c r="M67" s="181" t="e">
        <f>NA()</f>
        <v>#N/A</v>
      </c>
      <c r="N67" s="181" t="e">
        <f>NA()</f>
        <v>#N/A</v>
      </c>
      <c r="O67" s="181">
        <f>IF(ISNUMBER('将来負担比率（分子）の構造'!M$53), IF('将来負担比率（分子）の構造'!M$53 &lt; 0, 0, '将来負担比率（分子）の構造'!M$53), NA())</f>
        <v>4165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622</v>
      </c>
      <c r="C72" s="185">
        <f>基金残高に係る経年分析!G55</f>
        <v>632</v>
      </c>
      <c r="D72" s="185">
        <f>基金残高に係る経年分析!H55</f>
        <v>796</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401</v>
      </c>
      <c r="C74" s="185">
        <f>基金残高に係る経年分析!G57</f>
        <v>404</v>
      </c>
      <c r="D74" s="185">
        <f>基金残高に係る経年分析!H57</f>
        <v>405</v>
      </c>
    </row>
  </sheetData>
  <sheetProtection algorithmName="SHA-512" hashValue="I0oN2pwsPagRCTj/vOCQhrUUak713RuHCd03opTnezJhj8VuNxpgATeLJ004qh+GflNdE50kqlIWbP4yJfpcyQ==" saltValue="bqg374Wy9Klnysy5ZG6I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2719660</v>
      </c>
      <c r="S5" s="675"/>
      <c r="T5" s="675"/>
      <c r="U5" s="675"/>
      <c r="V5" s="675"/>
      <c r="W5" s="675"/>
      <c r="X5" s="675"/>
      <c r="Y5" s="676"/>
      <c r="Z5" s="677">
        <v>20</v>
      </c>
      <c r="AA5" s="677"/>
      <c r="AB5" s="677"/>
      <c r="AC5" s="677"/>
      <c r="AD5" s="678">
        <v>2589780</v>
      </c>
      <c r="AE5" s="678"/>
      <c r="AF5" s="678"/>
      <c r="AG5" s="678"/>
      <c r="AH5" s="678"/>
      <c r="AI5" s="678"/>
      <c r="AJ5" s="678"/>
      <c r="AK5" s="678"/>
      <c r="AL5" s="679">
        <v>46.1</v>
      </c>
      <c r="AM5" s="680"/>
      <c r="AN5" s="680"/>
      <c r="AO5" s="681"/>
      <c r="AP5" s="671" t="s">
        <v>228</v>
      </c>
      <c r="AQ5" s="672"/>
      <c r="AR5" s="672"/>
      <c r="AS5" s="672"/>
      <c r="AT5" s="672"/>
      <c r="AU5" s="672"/>
      <c r="AV5" s="672"/>
      <c r="AW5" s="672"/>
      <c r="AX5" s="672"/>
      <c r="AY5" s="672"/>
      <c r="AZ5" s="672"/>
      <c r="BA5" s="672"/>
      <c r="BB5" s="672"/>
      <c r="BC5" s="672"/>
      <c r="BD5" s="672"/>
      <c r="BE5" s="672"/>
      <c r="BF5" s="673"/>
      <c r="BG5" s="685">
        <v>2589595</v>
      </c>
      <c r="BH5" s="686"/>
      <c r="BI5" s="686"/>
      <c r="BJ5" s="686"/>
      <c r="BK5" s="686"/>
      <c r="BL5" s="686"/>
      <c r="BM5" s="686"/>
      <c r="BN5" s="687"/>
      <c r="BO5" s="688">
        <v>95.2</v>
      </c>
      <c r="BP5" s="688"/>
      <c r="BQ5" s="688"/>
      <c r="BR5" s="688"/>
      <c r="BS5" s="689">
        <v>7352</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73350</v>
      </c>
      <c r="S6" s="686"/>
      <c r="T6" s="686"/>
      <c r="U6" s="686"/>
      <c r="V6" s="686"/>
      <c r="W6" s="686"/>
      <c r="X6" s="686"/>
      <c r="Y6" s="687"/>
      <c r="Z6" s="688">
        <v>0.5</v>
      </c>
      <c r="AA6" s="688"/>
      <c r="AB6" s="688"/>
      <c r="AC6" s="688"/>
      <c r="AD6" s="689">
        <v>73350</v>
      </c>
      <c r="AE6" s="689"/>
      <c r="AF6" s="689"/>
      <c r="AG6" s="689"/>
      <c r="AH6" s="689"/>
      <c r="AI6" s="689"/>
      <c r="AJ6" s="689"/>
      <c r="AK6" s="689"/>
      <c r="AL6" s="690">
        <v>1.3</v>
      </c>
      <c r="AM6" s="691"/>
      <c r="AN6" s="691"/>
      <c r="AO6" s="692"/>
      <c r="AP6" s="682" t="s">
        <v>233</v>
      </c>
      <c r="AQ6" s="683"/>
      <c r="AR6" s="683"/>
      <c r="AS6" s="683"/>
      <c r="AT6" s="683"/>
      <c r="AU6" s="683"/>
      <c r="AV6" s="683"/>
      <c r="AW6" s="683"/>
      <c r="AX6" s="683"/>
      <c r="AY6" s="683"/>
      <c r="AZ6" s="683"/>
      <c r="BA6" s="683"/>
      <c r="BB6" s="683"/>
      <c r="BC6" s="683"/>
      <c r="BD6" s="683"/>
      <c r="BE6" s="683"/>
      <c r="BF6" s="684"/>
      <c r="BG6" s="685">
        <v>2589595</v>
      </c>
      <c r="BH6" s="686"/>
      <c r="BI6" s="686"/>
      <c r="BJ6" s="686"/>
      <c r="BK6" s="686"/>
      <c r="BL6" s="686"/>
      <c r="BM6" s="686"/>
      <c r="BN6" s="687"/>
      <c r="BO6" s="688">
        <v>95.2</v>
      </c>
      <c r="BP6" s="688"/>
      <c r="BQ6" s="688"/>
      <c r="BR6" s="688"/>
      <c r="BS6" s="689">
        <v>7352</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112568</v>
      </c>
      <c r="CS6" s="686"/>
      <c r="CT6" s="686"/>
      <c r="CU6" s="686"/>
      <c r="CV6" s="686"/>
      <c r="CW6" s="686"/>
      <c r="CX6" s="686"/>
      <c r="CY6" s="687"/>
      <c r="CZ6" s="679">
        <v>0.8</v>
      </c>
      <c r="DA6" s="680"/>
      <c r="DB6" s="680"/>
      <c r="DC6" s="699"/>
      <c r="DD6" s="694" t="s">
        <v>235</v>
      </c>
      <c r="DE6" s="686"/>
      <c r="DF6" s="686"/>
      <c r="DG6" s="686"/>
      <c r="DH6" s="686"/>
      <c r="DI6" s="686"/>
      <c r="DJ6" s="686"/>
      <c r="DK6" s="686"/>
      <c r="DL6" s="686"/>
      <c r="DM6" s="686"/>
      <c r="DN6" s="686"/>
      <c r="DO6" s="686"/>
      <c r="DP6" s="687"/>
      <c r="DQ6" s="694">
        <v>112260</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3318</v>
      </c>
      <c r="S7" s="686"/>
      <c r="T7" s="686"/>
      <c r="U7" s="686"/>
      <c r="V7" s="686"/>
      <c r="W7" s="686"/>
      <c r="X7" s="686"/>
      <c r="Y7" s="687"/>
      <c r="Z7" s="688">
        <v>0</v>
      </c>
      <c r="AA7" s="688"/>
      <c r="AB7" s="688"/>
      <c r="AC7" s="688"/>
      <c r="AD7" s="689">
        <v>3318</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1471743</v>
      </c>
      <c r="BH7" s="686"/>
      <c r="BI7" s="686"/>
      <c r="BJ7" s="686"/>
      <c r="BK7" s="686"/>
      <c r="BL7" s="686"/>
      <c r="BM7" s="686"/>
      <c r="BN7" s="687"/>
      <c r="BO7" s="688">
        <v>54.1</v>
      </c>
      <c r="BP7" s="688"/>
      <c r="BQ7" s="688"/>
      <c r="BR7" s="688"/>
      <c r="BS7" s="689">
        <v>7352</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3806559</v>
      </c>
      <c r="CS7" s="686"/>
      <c r="CT7" s="686"/>
      <c r="CU7" s="686"/>
      <c r="CV7" s="686"/>
      <c r="CW7" s="686"/>
      <c r="CX7" s="686"/>
      <c r="CY7" s="687"/>
      <c r="CZ7" s="688">
        <v>28.2</v>
      </c>
      <c r="DA7" s="688"/>
      <c r="DB7" s="688"/>
      <c r="DC7" s="688"/>
      <c r="DD7" s="694">
        <v>15784</v>
      </c>
      <c r="DE7" s="686"/>
      <c r="DF7" s="686"/>
      <c r="DG7" s="686"/>
      <c r="DH7" s="686"/>
      <c r="DI7" s="686"/>
      <c r="DJ7" s="686"/>
      <c r="DK7" s="686"/>
      <c r="DL7" s="686"/>
      <c r="DM7" s="686"/>
      <c r="DN7" s="686"/>
      <c r="DO7" s="686"/>
      <c r="DP7" s="687"/>
      <c r="DQ7" s="694">
        <v>950127</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12223</v>
      </c>
      <c r="S8" s="686"/>
      <c r="T8" s="686"/>
      <c r="U8" s="686"/>
      <c r="V8" s="686"/>
      <c r="W8" s="686"/>
      <c r="X8" s="686"/>
      <c r="Y8" s="687"/>
      <c r="Z8" s="688">
        <v>0.1</v>
      </c>
      <c r="AA8" s="688"/>
      <c r="AB8" s="688"/>
      <c r="AC8" s="688"/>
      <c r="AD8" s="689">
        <v>12223</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50509</v>
      </c>
      <c r="BH8" s="686"/>
      <c r="BI8" s="686"/>
      <c r="BJ8" s="686"/>
      <c r="BK8" s="686"/>
      <c r="BL8" s="686"/>
      <c r="BM8" s="686"/>
      <c r="BN8" s="687"/>
      <c r="BO8" s="688">
        <v>1.9</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3802291</v>
      </c>
      <c r="CS8" s="686"/>
      <c r="CT8" s="686"/>
      <c r="CU8" s="686"/>
      <c r="CV8" s="686"/>
      <c r="CW8" s="686"/>
      <c r="CX8" s="686"/>
      <c r="CY8" s="687"/>
      <c r="CZ8" s="688">
        <v>28.2</v>
      </c>
      <c r="DA8" s="688"/>
      <c r="DB8" s="688"/>
      <c r="DC8" s="688"/>
      <c r="DD8" s="694">
        <v>15494</v>
      </c>
      <c r="DE8" s="686"/>
      <c r="DF8" s="686"/>
      <c r="DG8" s="686"/>
      <c r="DH8" s="686"/>
      <c r="DI8" s="686"/>
      <c r="DJ8" s="686"/>
      <c r="DK8" s="686"/>
      <c r="DL8" s="686"/>
      <c r="DM8" s="686"/>
      <c r="DN8" s="686"/>
      <c r="DO8" s="686"/>
      <c r="DP8" s="687"/>
      <c r="DQ8" s="694">
        <v>1825584</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15129</v>
      </c>
      <c r="S9" s="686"/>
      <c r="T9" s="686"/>
      <c r="U9" s="686"/>
      <c r="V9" s="686"/>
      <c r="W9" s="686"/>
      <c r="X9" s="686"/>
      <c r="Y9" s="687"/>
      <c r="Z9" s="688">
        <v>0.1</v>
      </c>
      <c r="AA9" s="688"/>
      <c r="AB9" s="688"/>
      <c r="AC9" s="688"/>
      <c r="AD9" s="689">
        <v>15129</v>
      </c>
      <c r="AE9" s="689"/>
      <c r="AF9" s="689"/>
      <c r="AG9" s="689"/>
      <c r="AH9" s="689"/>
      <c r="AI9" s="689"/>
      <c r="AJ9" s="689"/>
      <c r="AK9" s="689"/>
      <c r="AL9" s="690">
        <v>0.3</v>
      </c>
      <c r="AM9" s="691"/>
      <c r="AN9" s="691"/>
      <c r="AO9" s="692"/>
      <c r="AP9" s="682" t="s">
        <v>244</v>
      </c>
      <c r="AQ9" s="683"/>
      <c r="AR9" s="683"/>
      <c r="AS9" s="683"/>
      <c r="AT9" s="683"/>
      <c r="AU9" s="683"/>
      <c r="AV9" s="683"/>
      <c r="AW9" s="683"/>
      <c r="AX9" s="683"/>
      <c r="AY9" s="683"/>
      <c r="AZ9" s="683"/>
      <c r="BA9" s="683"/>
      <c r="BB9" s="683"/>
      <c r="BC9" s="683"/>
      <c r="BD9" s="683"/>
      <c r="BE9" s="683"/>
      <c r="BF9" s="684"/>
      <c r="BG9" s="685">
        <v>1357805</v>
      </c>
      <c r="BH9" s="686"/>
      <c r="BI9" s="686"/>
      <c r="BJ9" s="686"/>
      <c r="BK9" s="686"/>
      <c r="BL9" s="686"/>
      <c r="BM9" s="686"/>
      <c r="BN9" s="687"/>
      <c r="BO9" s="688">
        <v>49.9</v>
      </c>
      <c r="BP9" s="688"/>
      <c r="BQ9" s="688"/>
      <c r="BR9" s="688"/>
      <c r="BS9" s="694" t="s">
        <v>241</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781525</v>
      </c>
      <c r="CS9" s="686"/>
      <c r="CT9" s="686"/>
      <c r="CU9" s="686"/>
      <c r="CV9" s="686"/>
      <c r="CW9" s="686"/>
      <c r="CX9" s="686"/>
      <c r="CY9" s="687"/>
      <c r="CZ9" s="688">
        <v>5.8</v>
      </c>
      <c r="DA9" s="688"/>
      <c r="DB9" s="688"/>
      <c r="DC9" s="688"/>
      <c r="DD9" s="694">
        <v>1031</v>
      </c>
      <c r="DE9" s="686"/>
      <c r="DF9" s="686"/>
      <c r="DG9" s="686"/>
      <c r="DH9" s="686"/>
      <c r="DI9" s="686"/>
      <c r="DJ9" s="686"/>
      <c r="DK9" s="686"/>
      <c r="DL9" s="686"/>
      <c r="DM9" s="686"/>
      <c r="DN9" s="686"/>
      <c r="DO9" s="686"/>
      <c r="DP9" s="687"/>
      <c r="DQ9" s="694">
        <v>763589</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241</v>
      </c>
      <c r="AA10" s="688"/>
      <c r="AB10" s="688"/>
      <c r="AC10" s="688"/>
      <c r="AD10" s="689" t="s">
        <v>247</v>
      </c>
      <c r="AE10" s="689"/>
      <c r="AF10" s="689"/>
      <c r="AG10" s="689"/>
      <c r="AH10" s="689"/>
      <c r="AI10" s="689"/>
      <c r="AJ10" s="689"/>
      <c r="AK10" s="689"/>
      <c r="AL10" s="690" t="s">
        <v>248</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32805</v>
      </c>
      <c r="BH10" s="686"/>
      <c r="BI10" s="686"/>
      <c r="BJ10" s="686"/>
      <c r="BK10" s="686"/>
      <c r="BL10" s="686"/>
      <c r="BM10" s="686"/>
      <c r="BN10" s="687"/>
      <c r="BO10" s="688">
        <v>1.2</v>
      </c>
      <c r="BP10" s="688"/>
      <c r="BQ10" s="688"/>
      <c r="BR10" s="688"/>
      <c r="BS10" s="694" t="s">
        <v>241</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10646</v>
      </c>
      <c r="CS10" s="686"/>
      <c r="CT10" s="686"/>
      <c r="CU10" s="686"/>
      <c r="CV10" s="686"/>
      <c r="CW10" s="686"/>
      <c r="CX10" s="686"/>
      <c r="CY10" s="687"/>
      <c r="CZ10" s="688">
        <v>0.1</v>
      </c>
      <c r="DA10" s="688"/>
      <c r="DB10" s="688"/>
      <c r="DC10" s="688"/>
      <c r="DD10" s="694" t="s">
        <v>247</v>
      </c>
      <c r="DE10" s="686"/>
      <c r="DF10" s="686"/>
      <c r="DG10" s="686"/>
      <c r="DH10" s="686"/>
      <c r="DI10" s="686"/>
      <c r="DJ10" s="686"/>
      <c r="DK10" s="686"/>
      <c r="DL10" s="686"/>
      <c r="DM10" s="686"/>
      <c r="DN10" s="686"/>
      <c r="DO10" s="686"/>
      <c r="DP10" s="687"/>
      <c r="DQ10" s="694">
        <v>10587</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547514</v>
      </c>
      <c r="S11" s="686"/>
      <c r="T11" s="686"/>
      <c r="U11" s="686"/>
      <c r="V11" s="686"/>
      <c r="W11" s="686"/>
      <c r="X11" s="686"/>
      <c r="Y11" s="687"/>
      <c r="Z11" s="690">
        <v>4</v>
      </c>
      <c r="AA11" s="691"/>
      <c r="AB11" s="691"/>
      <c r="AC11" s="703"/>
      <c r="AD11" s="694">
        <v>547514</v>
      </c>
      <c r="AE11" s="686"/>
      <c r="AF11" s="686"/>
      <c r="AG11" s="686"/>
      <c r="AH11" s="686"/>
      <c r="AI11" s="686"/>
      <c r="AJ11" s="686"/>
      <c r="AK11" s="687"/>
      <c r="AL11" s="690">
        <v>9.8000000000000007</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30624</v>
      </c>
      <c r="BH11" s="686"/>
      <c r="BI11" s="686"/>
      <c r="BJ11" s="686"/>
      <c r="BK11" s="686"/>
      <c r="BL11" s="686"/>
      <c r="BM11" s="686"/>
      <c r="BN11" s="687"/>
      <c r="BO11" s="688">
        <v>1.1000000000000001</v>
      </c>
      <c r="BP11" s="688"/>
      <c r="BQ11" s="688"/>
      <c r="BR11" s="688"/>
      <c r="BS11" s="694">
        <v>7352</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312855</v>
      </c>
      <c r="CS11" s="686"/>
      <c r="CT11" s="686"/>
      <c r="CU11" s="686"/>
      <c r="CV11" s="686"/>
      <c r="CW11" s="686"/>
      <c r="CX11" s="686"/>
      <c r="CY11" s="687"/>
      <c r="CZ11" s="688">
        <v>2.2999999999999998</v>
      </c>
      <c r="DA11" s="688"/>
      <c r="DB11" s="688"/>
      <c r="DC11" s="688"/>
      <c r="DD11" s="694">
        <v>233384</v>
      </c>
      <c r="DE11" s="686"/>
      <c r="DF11" s="686"/>
      <c r="DG11" s="686"/>
      <c r="DH11" s="686"/>
      <c r="DI11" s="686"/>
      <c r="DJ11" s="686"/>
      <c r="DK11" s="686"/>
      <c r="DL11" s="686"/>
      <c r="DM11" s="686"/>
      <c r="DN11" s="686"/>
      <c r="DO11" s="686"/>
      <c r="DP11" s="687"/>
      <c r="DQ11" s="694">
        <v>47178</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247</v>
      </c>
      <c r="S12" s="686"/>
      <c r="T12" s="686"/>
      <c r="U12" s="686"/>
      <c r="V12" s="686"/>
      <c r="W12" s="686"/>
      <c r="X12" s="686"/>
      <c r="Y12" s="687"/>
      <c r="Z12" s="688" t="s">
        <v>241</v>
      </c>
      <c r="AA12" s="688"/>
      <c r="AB12" s="688"/>
      <c r="AC12" s="688"/>
      <c r="AD12" s="689" t="s">
        <v>241</v>
      </c>
      <c r="AE12" s="689"/>
      <c r="AF12" s="689"/>
      <c r="AG12" s="689"/>
      <c r="AH12" s="689"/>
      <c r="AI12" s="689"/>
      <c r="AJ12" s="689"/>
      <c r="AK12" s="689"/>
      <c r="AL12" s="690" t="s">
        <v>241</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924809</v>
      </c>
      <c r="BH12" s="686"/>
      <c r="BI12" s="686"/>
      <c r="BJ12" s="686"/>
      <c r="BK12" s="686"/>
      <c r="BL12" s="686"/>
      <c r="BM12" s="686"/>
      <c r="BN12" s="687"/>
      <c r="BO12" s="688">
        <v>34</v>
      </c>
      <c r="BP12" s="688"/>
      <c r="BQ12" s="688"/>
      <c r="BR12" s="688"/>
      <c r="BS12" s="694" t="s">
        <v>138</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178178</v>
      </c>
      <c r="CS12" s="686"/>
      <c r="CT12" s="686"/>
      <c r="CU12" s="686"/>
      <c r="CV12" s="686"/>
      <c r="CW12" s="686"/>
      <c r="CX12" s="686"/>
      <c r="CY12" s="687"/>
      <c r="CZ12" s="688">
        <v>1.3</v>
      </c>
      <c r="DA12" s="688"/>
      <c r="DB12" s="688"/>
      <c r="DC12" s="688"/>
      <c r="DD12" s="694" t="s">
        <v>138</v>
      </c>
      <c r="DE12" s="686"/>
      <c r="DF12" s="686"/>
      <c r="DG12" s="686"/>
      <c r="DH12" s="686"/>
      <c r="DI12" s="686"/>
      <c r="DJ12" s="686"/>
      <c r="DK12" s="686"/>
      <c r="DL12" s="686"/>
      <c r="DM12" s="686"/>
      <c r="DN12" s="686"/>
      <c r="DO12" s="686"/>
      <c r="DP12" s="687"/>
      <c r="DQ12" s="694">
        <v>172284</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248</v>
      </c>
      <c r="AA13" s="688"/>
      <c r="AB13" s="688"/>
      <c r="AC13" s="688"/>
      <c r="AD13" s="689" t="s">
        <v>241</v>
      </c>
      <c r="AE13" s="689"/>
      <c r="AF13" s="689"/>
      <c r="AG13" s="689"/>
      <c r="AH13" s="689"/>
      <c r="AI13" s="689"/>
      <c r="AJ13" s="689"/>
      <c r="AK13" s="689"/>
      <c r="AL13" s="690" t="s">
        <v>241</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914304</v>
      </c>
      <c r="BH13" s="686"/>
      <c r="BI13" s="686"/>
      <c r="BJ13" s="686"/>
      <c r="BK13" s="686"/>
      <c r="BL13" s="686"/>
      <c r="BM13" s="686"/>
      <c r="BN13" s="687"/>
      <c r="BO13" s="688">
        <v>33.6</v>
      </c>
      <c r="BP13" s="688"/>
      <c r="BQ13" s="688"/>
      <c r="BR13" s="688"/>
      <c r="BS13" s="694" t="s">
        <v>247</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1676586</v>
      </c>
      <c r="CS13" s="686"/>
      <c r="CT13" s="686"/>
      <c r="CU13" s="686"/>
      <c r="CV13" s="686"/>
      <c r="CW13" s="686"/>
      <c r="CX13" s="686"/>
      <c r="CY13" s="687"/>
      <c r="CZ13" s="688">
        <v>12.4</v>
      </c>
      <c r="DA13" s="688"/>
      <c r="DB13" s="688"/>
      <c r="DC13" s="688"/>
      <c r="DD13" s="694">
        <v>934041</v>
      </c>
      <c r="DE13" s="686"/>
      <c r="DF13" s="686"/>
      <c r="DG13" s="686"/>
      <c r="DH13" s="686"/>
      <c r="DI13" s="686"/>
      <c r="DJ13" s="686"/>
      <c r="DK13" s="686"/>
      <c r="DL13" s="686"/>
      <c r="DM13" s="686"/>
      <c r="DN13" s="686"/>
      <c r="DO13" s="686"/>
      <c r="DP13" s="687"/>
      <c r="DQ13" s="694">
        <v>724626</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241</v>
      </c>
      <c r="AA14" s="688"/>
      <c r="AB14" s="688"/>
      <c r="AC14" s="688"/>
      <c r="AD14" s="689" t="s">
        <v>241</v>
      </c>
      <c r="AE14" s="689"/>
      <c r="AF14" s="689"/>
      <c r="AG14" s="689"/>
      <c r="AH14" s="689"/>
      <c r="AI14" s="689"/>
      <c r="AJ14" s="689"/>
      <c r="AK14" s="689"/>
      <c r="AL14" s="690" t="s">
        <v>247</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70630</v>
      </c>
      <c r="BH14" s="686"/>
      <c r="BI14" s="686"/>
      <c r="BJ14" s="686"/>
      <c r="BK14" s="686"/>
      <c r="BL14" s="686"/>
      <c r="BM14" s="686"/>
      <c r="BN14" s="687"/>
      <c r="BO14" s="688">
        <v>2.6</v>
      </c>
      <c r="BP14" s="688"/>
      <c r="BQ14" s="688"/>
      <c r="BR14" s="688"/>
      <c r="BS14" s="694" t="s">
        <v>241</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261914</v>
      </c>
      <c r="CS14" s="686"/>
      <c r="CT14" s="686"/>
      <c r="CU14" s="686"/>
      <c r="CV14" s="686"/>
      <c r="CW14" s="686"/>
      <c r="CX14" s="686"/>
      <c r="CY14" s="687"/>
      <c r="CZ14" s="688">
        <v>1.9</v>
      </c>
      <c r="DA14" s="688"/>
      <c r="DB14" s="688"/>
      <c r="DC14" s="688"/>
      <c r="DD14" s="694">
        <v>3760</v>
      </c>
      <c r="DE14" s="686"/>
      <c r="DF14" s="686"/>
      <c r="DG14" s="686"/>
      <c r="DH14" s="686"/>
      <c r="DI14" s="686"/>
      <c r="DJ14" s="686"/>
      <c r="DK14" s="686"/>
      <c r="DL14" s="686"/>
      <c r="DM14" s="686"/>
      <c r="DN14" s="686"/>
      <c r="DO14" s="686"/>
      <c r="DP14" s="687"/>
      <c r="DQ14" s="694">
        <v>259025</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241</v>
      </c>
      <c r="S15" s="686"/>
      <c r="T15" s="686"/>
      <c r="U15" s="686"/>
      <c r="V15" s="686"/>
      <c r="W15" s="686"/>
      <c r="X15" s="686"/>
      <c r="Y15" s="687"/>
      <c r="Z15" s="688" t="s">
        <v>247</v>
      </c>
      <c r="AA15" s="688"/>
      <c r="AB15" s="688"/>
      <c r="AC15" s="688"/>
      <c r="AD15" s="689" t="s">
        <v>247</v>
      </c>
      <c r="AE15" s="689"/>
      <c r="AF15" s="689"/>
      <c r="AG15" s="689"/>
      <c r="AH15" s="689"/>
      <c r="AI15" s="689"/>
      <c r="AJ15" s="689"/>
      <c r="AK15" s="689"/>
      <c r="AL15" s="690" t="s">
        <v>235</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122413</v>
      </c>
      <c r="BH15" s="686"/>
      <c r="BI15" s="686"/>
      <c r="BJ15" s="686"/>
      <c r="BK15" s="686"/>
      <c r="BL15" s="686"/>
      <c r="BM15" s="686"/>
      <c r="BN15" s="687"/>
      <c r="BO15" s="688">
        <v>4.5</v>
      </c>
      <c r="BP15" s="688"/>
      <c r="BQ15" s="688"/>
      <c r="BR15" s="688"/>
      <c r="BS15" s="694" t="s">
        <v>241</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1533229</v>
      </c>
      <c r="CS15" s="686"/>
      <c r="CT15" s="686"/>
      <c r="CU15" s="686"/>
      <c r="CV15" s="686"/>
      <c r="CW15" s="686"/>
      <c r="CX15" s="686"/>
      <c r="CY15" s="687"/>
      <c r="CZ15" s="688">
        <v>11.4</v>
      </c>
      <c r="DA15" s="688"/>
      <c r="DB15" s="688"/>
      <c r="DC15" s="688"/>
      <c r="DD15" s="694">
        <v>433437</v>
      </c>
      <c r="DE15" s="686"/>
      <c r="DF15" s="686"/>
      <c r="DG15" s="686"/>
      <c r="DH15" s="686"/>
      <c r="DI15" s="686"/>
      <c r="DJ15" s="686"/>
      <c r="DK15" s="686"/>
      <c r="DL15" s="686"/>
      <c r="DM15" s="686"/>
      <c r="DN15" s="686"/>
      <c r="DO15" s="686"/>
      <c r="DP15" s="687"/>
      <c r="DQ15" s="694">
        <v>854745</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7963</v>
      </c>
      <c r="S16" s="686"/>
      <c r="T16" s="686"/>
      <c r="U16" s="686"/>
      <c r="V16" s="686"/>
      <c r="W16" s="686"/>
      <c r="X16" s="686"/>
      <c r="Y16" s="687"/>
      <c r="Z16" s="688">
        <v>0.1</v>
      </c>
      <c r="AA16" s="688"/>
      <c r="AB16" s="688"/>
      <c r="AC16" s="688"/>
      <c r="AD16" s="689">
        <v>7963</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247</v>
      </c>
      <c r="BH16" s="686"/>
      <c r="BI16" s="686"/>
      <c r="BJ16" s="686"/>
      <c r="BK16" s="686"/>
      <c r="BL16" s="686"/>
      <c r="BM16" s="686"/>
      <c r="BN16" s="687"/>
      <c r="BO16" s="688" t="s">
        <v>138</v>
      </c>
      <c r="BP16" s="688"/>
      <c r="BQ16" s="688"/>
      <c r="BR16" s="688"/>
      <c r="BS16" s="694" t="s">
        <v>235</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t="s">
        <v>241</v>
      </c>
      <c r="CS16" s="686"/>
      <c r="CT16" s="686"/>
      <c r="CU16" s="686"/>
      <c r="CV16" s="686"/>
      <c r="CW16" s="686"/>
      <c r="CX16" s="686"/>
      <c r="CY16" s="687"/>
      <c r="CZ16" s="688" t="s">
        <v>241</v>
      </c>
      <c r="DA16" s="688"/>
      <c r="DB16" s="688"/>
      <c r="DC16" s="688"/>
      <c r="DD16" s="694" t="s">
        <v>138</v>
      </c>
      <c r="DE16" s="686"/>
      <c r="DF16" s="686"/>
      <c r="DG16" s="686"/>
      <c r="DH16" s="686"/>
      <c r="DI16" s="686"/>
      <c r="DJ16" s="686"/>
      <c r="DK16" s="686"/>
      <c r="DL16" s="686"/>
      <c r="DM16" s="686"/>
      <c r="DN16" s="686"/>
      <c r="DO16" s="686"/>
      <c r="DP16" s="687"/>
      <c r="DQ16" s="694" t="s">
        <v>248</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3517</v>
      </c>
      <c r="S17" s="686"/>
      <c r="T17" s="686"/>
      <c r="U17" s="686"/>
      <c r="V17" s="686"/>
      <c r="W17" s="686"/>
      <c r="X17" s="686"/>
      <c r="Y17" s="687"/>
      <c r="Z17" s="688">
        <v>0</v>
      </c>
      <c r="AA17" s="688"/>
      <c r="AB17" s="688"/>
      <c r="AC17" s="688"/>
      <c r="AD17" s="689">
        <v>3517</v>
      </c>
      <c r="AE17" s="689"/>
      <c r="AF17" s="689"/>
      <c r="AG17" s="689"/>
      <c r="AH17" s="689"/>
      <c r="AI17" s="689"/>
      <c r="AJ17" s="689"/>
      <c r="AK17" s="689"/>
      <c r="AL17" s="690">
        <v>0.1</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247</v>
      </c>
      <c r="BH17" s="686"/>
      <c r="BI17" s="686"/>
      <c r="BJ17" s="686"/>
      <c r="BK17" s="686"/>
      <c r="BL17" s="686"/>
      <c r="BM17" s="686"/>
      <c r="BN17" s="687"/>
      <c r="BO17" s="688" t="s">
        <v>235</v>
      </c>
      <c r="BP17" s="688"/>
      <c r="BQ17" s="688"/>
      <c r="BR17" s="688"/>
      <c r="BS17" s="694" t="s">
        <v>138</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1008380</v>
      </c>
      <c r="CS17" s="686"/>
      <c r="CT17" s="686"/>
      <c r="CU17" s="686"/>
      <c r="CV17" s="686"/>
      <c r="CW17" s="686"/>
      <c r="CX17" s="686"/>
      <c r="CY17" s="687"/>
      <c r="CZ17" s="688">
        <v>7.5</v>
      </c>
      <c r="DA17" s="688"/>
      <c r="DB17" s="688"/>
      <c r="DC17" s="688"/>
      <c r="DD17" s="694" t="s">
        <v>241</v>
      </c>
      <c r="DE17" s="686"/>
      <c r="DF17" s="686"/>
      <c r="DG17" s="686"/>
      <c r="DH17" s="686"/>
      <c r="DI17" s="686"/>
      <c r="DJ17" s="686"/>
      <c r="DK17" s="686"/>
      <c r="DL17" s="686"/>
      <c r="DM17" s="686"/>
      <c r="DN17" s="686"/>
      <c r="DO17" s="686"/>
      <c r="DP17" s="687"/>
      <c r="DQ17" s="694">
        <v>1006956</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37556</v>
      </c>
      <c r="S18" s="686"/>
      <c r="T18" s="686"/>
      <c r="U18" s="686"/>
      <c r="V18" s="686"/>
      <c r="W18" s="686"/>
      <c r="X18" s="686"/>
      <c r="Y18" s="687"/>
      <c r="Z18" s="688">
        <v>0.3</v>
      </c>
      <c r="AA18" s="688"/>
      <c r="AB18" s="688"/>
      <c r="AC18" s="688"/>
      <c r="AD18" s="689">
        <v>37556</v>
      </c>
      <c r="AE18" s="689"/>
      <c r="AF18" s="689"/>
      <c r="AG18" s="689"/>
      <c r="AH18" s="689"/>
      <c r="AI18" s="689"/>
      <c r="AJ18" s="689"/>
      <c r="AK18" s="689"/>
      <c r="AL18" s="690">
        <v>0.7</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241</v>
      </c>
      <c r="BH18" s="686"/>
      <c r="BI18" s="686"/>
      <c r="BJ18" s="686"/>
      <c r="BK18" s="686"/>
      <c r="BL18" s="686"/>
      <c r="BM18" s="686"/>
      <c r="BN18" s="687"/>
      <c r="BO18" s="688" t="s">
        <v>241</v>
      </c>
      <c r="BP18" s="688"/>
      <c r="BQ18" s="688"/>
      <c r="BR18" s="688"/>
      <c r="BS18" s="694" t="s">
        <v>241</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v>16785</v>
      </c>
      <c r="CS18" s="686"/>
      <c r="CT18" s="686"/>
      <c r="CU18" s="686"/>
      <c r="CV18" s="686"/>
      <c r="CW18" s="686"/>
      <c r="CX18" s="686"/>
      <c r="CY18" s="687"/>
      <c r="CZ18" s="688">
        <v>0.1</v>
      </c>
      <c r="DA18" s="688"/>
      <c r="DB18" s="688"/>
      <c r="DC18" s="688"/>
      <c r="DD18" s="694" t="s">
        <v>241</v>
      </c>
      <c r="DE18" s="686"/>
      <c r="DF18" s="686"/>
      <c r="DG18" s="686"/>
      <c r="DH18" s="686"/>
      <c r="DI18" s="686"/>
      <c r="DJ18" s="686"/>
      <c r="DK18" s="686"/>
      <c r="DL18" s="686"/>
      <c r="DM18" s="686"/>
      <c r="DN18" s="686"/>
      <c r="DO18" s="686"/>
      <c r="DP18" s="687"/>
      <c r="DQ18" s="694">
        <v>16785</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31857</v>
      </c>
      <c r="S19" s="686"/>
      <c r="T19" s="686"/>
      <c r="U19" s="686"/>
      <c r="V19" s="686"/>
      <c r="W19" s="686"/>
      <c r="X19" s="686"/>
      <c r="Y19" s="687"/>
      <c r="Z19" s="688">
        <v>0.2</v>
      </c>
      <c r="AA19" s="688"/>
      <c r="AB19" s="688"/>
      <c r="AC19" s="688"/>
      <c r="AD19" s="689">
        <v>31857</v>
      </c>
      <c r="AE19" s="689"/>
      <c r="AF19" s="689"/>
      <c r="AG19" s="689"/>
      <c r="AH19" s="689"/>
      <c r="AI19" s="689"/>
      <c r="AJ19" s="689"/>
      <c r="AK19" s="689"/>
      <c r="AL19" s="690">
        <v>0.6</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130065</v>
      </c>
      <c r="BH19" s="686"/>
      <c r="BI19" s="686"/>
      <c r="BJ19" s="686"/>
      <c r="BK19" s="686"/>
      <c r="BL19" s="686"/>
      <c r="BM19" s="686"/>
      <c r="BN19" s="687"/>
      <c r="BO19" s="688">
        <v>4.8</v>
      </c>
      <c r="BP19" s="688"/>
      <c r="BQ19" s="688"/>
      <c r="BR19" s="688"/>
      <c r="BS19" s="694" t="s">
        <v>235</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247</v>
      </c>
      <c r="CS19" s="686"/>
      <c r="CT19" s="686"/>
      <c r="CU19" s="686"/>
      <c r="CV19" s="686"/>
      <c r="CW19" s="686"/>
      <c r="CX19" s="686"/>
      <c r="CY19" s="687"/>
      <c r="CZ19" s="688" t="s">
        <v>235</v>
      </c>
      <c r="DA19" s="688"/>
      <c r="DB19" s="688"/>
      <c r="DC19" s="688"/>
      <c r="DD19" s="694" t="s">
        <v>241</v>
      </c>
      <c r="DE19" s="686"/>
      <c r="DF19" s="686"/>
      <c r="DG19" s="686"/>
      <c r="DH19" s="686"/>
      <c r="DI19" s="686"/>
      <c r="DJ19" s="686"/>
      <c r="DK19" s="686"/>
      <c r="DL19" s="686"/>
      <c r="DM19" s="686"/>
      <c r="DN19" s="686"/>
      <c r="DO19" s="686"/>
      <c r="DP19" s="687"/>
      <c r="DQ19" s="694" t="s">
        <v>247</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3791</v>
      </c>
      <c r="S20" s="686"/>
      <c r="T20" s="686"/>
      <c r="U20" s="686"/>
      <c r="V20" s="686"/>
      <c r="W20" s="686"/>
      <c r="X20" s="686"/>
      <c r="Y20" s="687"/>
      <c r="Z20" s="688">
        <v>0</v>
      </c>
      <c r="AA20" s="688"/>
      <c r="AB20" s="688"/>
      <c r="AC20" s="688"/>
      <c r="AD20" s="689">
        <v>3791</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130065</v>
      </c>
      <c r="BH20" s="686"/>
      <c r="BI20" s="686"/>
      <c r="BJ20" s="686"/>
      <c r="BK20" s="686"/>
      <c r="BL20" s="686"/>
      <c r="BM20" s="686"/>
      <c r="BN20" s="687"/>
      <c r="BO20" s="688">
        <v>4.8</v>
      </c>
      <c r="BP20" s="688"/>
      <c r="BQ20" s="688"/>
      <c r="BR20" s="688"/>
      <c r="BS20" s="694" t="s">
        <v>138</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13501516</v>
      </c>
      <c r="CS20" s="686"/>
      <c r="CT20" s="686"/>
      <c r="CU20" s="686"/>
      <c r="CV20" s="686"/>
      <c r="CW20" s="686"/>
      <c r="CX20" s="686"/>
      <c r="CY20" s="687"/>
      <c r="CZ20" s="688">
        <v>100</v>
      </c>
      <c r="DA20" s="688"/>
      <c r="DB20" s="688"/>
      <c r="DC20" s="688"/>
      <c r="DD20" s="694">
        <v>1636931</v>
      </c>
      <c r="DE20" s="686"/>
      <c r="DF20" s="686"/>
      <c r="DG20" s="686"/>
      <c r="DH20" s="686"/>
      <c r="DI20" s="686"/>
      <c r="DJ20" s="686"/>
      <c r="DK20" s="686"/>
      <c r="DL20" s="686"/>
      <c r="DM20" s="686"/>
      <c r="DN20" s="686"/>
      <c r="DO20" s="686"/>
      <c r="DP20" s="687"/>
      <c r="DQ20" s="694">
        <v>6743746</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1908</v>
      </c>
      <c r="S21" s="686"/>
      <c r="T21" s="686"/>
      <c r="U21" s="686"/>
      <c r="V21" s="686"/>
      <c r="W21" s="686"/>
      <c r="X21" s="686"/>
      <c r="Y21" s="687"/>
      <c r="Z21" s="688">
        <v>0</v>
      </c>
      <c r="AA21" s="688"/>
      <c r="AB21" s="688"/>
      <c r="AC21" s="688"/>
      <c r="AD21" s="689">
        <v>1908</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185</v>
      </c>
      <c r="BH21" s="686"/>
      <c r="BI21" s="686"/>
      <c r="BJ21" s="686"/>
      <c r="BK21" s="686"/>
      <c r="BL21" s="686"/>
      <c r="BM21" s="686"/>
      <c r="BN21" s="687"/>
      <c r="BO21" s="688">
        <v>0</v>
      </c>
      <c r="BP21" s="688"/>
      <c r="BQ21" s="688"/>
      <c r="BR21" s="688"/>
      <c r="BS21" s="694" t="s">
        <v>241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2578181</v>
      </c>
      <c r="S22" s="686"/>
      <c r="T22" s="686"/>
      <c r="U22" s="686"/>
      <c r="V22" s="686"/>
      <c r="W22" s="686"/>
      <c r="X22" s="686"/>
      <c r="Y22" s="687"/>
      <c r="Z22" s="688">
        <v>18.899999999999999</v>
      </c>
      <c r="AA22" s="688"/>
      <c r="AB22" s="688"/>
      <c r="AC22" s="688"/>
      <c r="AD22" s="689">
        <v>2320628</v>
      </c>
      <c r="AE22" s="689"/>
      <c r="AF22" s="689"/>
      <c r="AG22" s="689"/>
      <c r="AH22" s="689"/>
      <c r="AI22" s="689"/>
      <c r="AJ22" s="689"/>
      <c r="AK22" s="689"/>
      <c r="AL22" s="690">
        <v>41.3</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247</v>
      </c>
      <c r="BH22" s="686"/>
      <c r="BI22" s="686"/>
      <c r="BJ22" s="686"/>
      <c r="BK22" s="686"/>
      <c r="BL22" s="686"/>
      <c r="BM22" s="686"/>
      <c r="BN22" s="687"/>
      <c r="BO22" s="688" t="s">
        <v>138</v>
      </c>
      <c r="BP22" s="688"/>
      <c r="BQ22" s="688"/>
      <c r="BR22" s="688"/>
      <c r="BS22" s="694" t="s">
        <v>241</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2320628</v>
      </c>
      <c r="S23" s="686"/>
      <c r="T23" s="686"/>
      <c r="U23" s="686"/>
      <c r="V23" s="686"/>
      <c r="W23" s="686"/>
      <c r="X23" s="686"/>
      <c r="Y23" s="687"/>
      <c r="Z23" s="688">
        <v>17</v>
      </c>
      <c r="AA23" s="688"/>
      <c r="AB23" s="688"/>
      <c r="AC23" s="688"/>
      <c r="AD23" s="689">
        <v>2320628</v>
      </c>
      <c r="AE23" s="689"/>
      <c r="AF23" s="689"/>
      <c r="AG23" s="689"/>
      <c r="AH23" s="689"/>
      <c r="AI23" s="689"/>
      <c r="AJ23" s="689"/>
      <c r="AK23" s="689"/>
      <c r="AL23" s="690">
        <v>41.3</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129880</v>
      </c>
      <c r="BH23" s="686"/>
      <c r="BI23" s="686"/>
      <c r="BJ23" s="686"/>
      <c r="BK23" s="686"/>
      <c r="BL23" s="686"/>
      <c r="BM23" s="686"/>
      <c r="BN23" s="687"/>
      <c r="BO23" s="688">
        <v>4.8</v>
      </c>
      <c r="BP23" s="688"/>
      <c r="BQ23" s="688"/>
      <c r="BR23" s="688"/>
      <c r="BS23" s="694" t="s">
        <v>138</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257553</v>
      </c>
      <c r="S24" s="686"/>
      <c r="T24" s="686"/>
      <c r="U24" s="686"/>
      <c r="V24" s="686"/>
      <c r="W24" s="686"/>
      <c r="X24" s="686"/>
      <c r="Y24" s="687"/>
      <c r="Z24" s="688">
        <v>1.9</v>
      </c>
      <c r="AA24" s="688"/>
      <c r="AB24" s="688"/>
      <c r="AC24" s="688"/>
      <c r="AD24" s="689" t="s">
        <v>247</v>
      </c>
      <c r="AE24" s="689"/>
      <c r="AF24" s="689"/>
      <c r="AG24" s="689"/>
      <c r="AH24" s="689"/>
      <c r="AI24" s="689"/>
      <c r="AJ24" s="689"/>
      <c r="AK24" s="689"/>
      <c r="AL24" s="690" t="s">
        <v>247</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248</v>
      </c>
      <c r="BH24" s="686"/>
      <c r="BI24" s="686"/>
      <c r="BJ24" s="686"/>
      <c r="BK24" s="686"/>
      <c r="BL24" s="686"/>
      <c r="BM24" s="686"/>
      <c r="BN24" s="687"/>
      <c r="BO24" s="688" t="s">
        <v>241</v>
      </c>
      <c r="BP24" s="688"/>
      <c r="BQ24" s="688"/>
      <c r="BR24" s="688"/>
      <c r="BS24" s="694" t="s">
        <v>247</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5109255</v>
      </c>
      <c r="CS24" s="675"/>
      <c r="CT24" s="675"/>
      <c r="CU24" s="675"/>
      <c r="CV24" s="675"/>
      <c r="CW24" s="675"/>
      <c r="CX24" s="675"/>
      <c r="CY24" s="676"/>
      <c r="CZ24" s="679">
        <v>37.799999999999997</v>
      </c>
      <c r="DA24" s="680"/>
      <c r="DB24" s="680"/>
      <c r="DC24" s="699"/>
      <c r="DD24" s="719">
        <v>3272764</v>
      </c>
      <c r="DE24" s="675"/>
      <c r="DF24" s="675"/>
      <c r="DG24" s="675"/>
      <c r="DH24" s="675"/>
      <c r="DI24" s="675"/>
      <c r="DJ24" s="675"/>
      <c r="DK24" s="676"/>
      <c r="DL24" s="719">
        <v>3071154</v>
      </c>
      <c r="DM24" s="675"/>
      <c r="DN24" s="675"/>
      <c r="DO24" s="675"/>
      <c r="DP24" s="675"/>
      <c r="DQ24" s="675"/>
      <c r="DR24" s="675"/>
      <c r="DS24" s="675"/>
      <c r="DT24" s="675"/>
      <c r="DU24" s="675"/>
      <c r="DV24" s="676"/>
      <c r="DW24" s="679">
        <v>52.1</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241</v>
      </c>
      <c r="S25" s="686"/>
      <c r="T25" s="686"/>
      <c r="U25" s="686"/>
      <c r="V25" s="686"/>
      <c r="W25" s="686"/>
      <c r="X25" s="686"/>
      <c r="Y25" s="687"/>
      <c r="Z25" s="688" t="s">
        <v>241</v>
      </c>
      <c r="AA25" s="688"/>
      <c r="AB25" s="688"/>
      <c r="AC25" s="688"/>
      <c r="AD25" s="689" t="s">
        <v>241</v>
      </c>
      <c r="AE25" s="689"/>
      <c r="AF25" s="689"/>
      <c r="AG25" s="689"/>
      <c r="AH25" s="689"/>
      <c r="AI25" s="689"/>
      <c r="AJ25" s="689"/>
      <c r="AK25" s="689"/>
      <c r="AL25" s="690" t="s">
        <v>247</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248</v>
      </c>
      <c r="BP25" s="688"/>
      <c r="BQ25" s="688"/>
      <c r="BR25" s="688"/>
      <c r="BS25" s="694" t="s">
        <v>241</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1708094</v>
      </c>
      <c r="CS25" s="722"/>
      <c r="CT25" s="722"/>
      <c r="CU25" s="722"/>
      <c r="CV25" s="722"/>
      <c r="CW25" s="722"/>
      <c r="CX25" s="722"/>
      <c r="CY25" s="723"/>
      <c r="CZ25" s="690">
        <v>12.7</v>
      </c>
      <c r="DA25" s="720"/>
      <c r="DB25" s="720"/>
      <c r="DC25" s="724"/>
      <c r="DD25" s="694">
        <v>1592380</v>
      </c>
      <c r="DE25" s="722"/>
      <c r="DF25" s="722"/>
      <c r="DG25" s="722"/>
      <c r="DH25" s="722"/>
      <c r="DI25" s="722"/>
      <c r="DJ25" s="722"/>
      <c r="DK25" s="723"/>
      <c r="DL25" s="694">
        <v>1560684</v>
      </c>
      <c r="DM25" s="722"/>
      <c r="DN25" s="722"/>
      <c r="DO25" s="722"/>
      <c r="DP25" s="722"/>
      <c r="DQ25" s="722"/>
      <c r="DR25" s="722"/>
      <c r="DS25" s="722"/>
      <c r="DT25" s="722"/>
      <c r="DU25" s="722"/>
      <c r="DV25" s="723"/>
      <c r="DW25" s="690">
        <v>26.5</v>
      </c>
      <c r="DX25" s="720"/>
      <c r="DY25" s="720"/>
      <c r="DZ25" s="720"/>
      <c r="EA25" s="720"/>
      <c r="EB25" s="720"/>
      <c r="EC25" s="721"/>
    </row>
    <row r="26" spans="2:133" ht="11.25" customHeight="1" x14ac:dyDescent="0.15">
      <c r="B26" s="682" t="s">
        <v>299</v>
      </c>
      <c r="C26" s="683"/>
      <c r="D26" s="683"/>
      <c r="E26" s="683"/>
      <c r="F26" s="683"/>
      <c r="G26" s="683"/>
      <c r="H26" s="683"/>
      <c r="I26" s="683"/>
      <c r="J26" s="683"/>
      <c r="K26" s="683"/>
      <c r="L26" s="683"/>
      <c r="M26" s="683"/>
      <c r="N26" s="683"/>
      <c r="O26" s="683"/>
      <c r="P26" s="683"/>
      <c r="Q26" s="684"/>
      <c r="R26" s="685">
        <v>5998411</v>
      </c>
      <c r="S26" s="686"/>
      <c r="T26" s="686"/>
      <c r="U26" s="686"/>
      <c r="V26" s="686"/>
      <c r="W26" s="686"/>
      <c r="X26" s="686"/>
      <c r="Y26" s="687"/>
      <c r="Z26" s="688">
        <v>44.1</v>
      </c>
      <c r="AA26" s="688"/>
      <c r="AB26" s="688"/>
      <c r="AC26" s="688"/>
      <c r="AD26" s="689">
        <v>5610978</v>
      </c>
      <c r="AE26" s="689"/>
      <c r="AF26" s="689"/>
      <c r="AG26" s="689"/>
      <c r="AH26" s="689"/>
      <c r="AI26" s="689"/>
      <c r="AJ26" s="689"/>
      <c r="AK26" s="689"/>
      <c r="AL26" s="690">
        <v>99.9</v>
      </c>
      <c r="AM26" s="691"/>
      <c r="AN26" s="691"/>
      <c r="AO26" s="692"/>
      <c r="AP26" s="704" t="s">
        <v>300</v>
      </c>
      <c r="AQ26" s="731"/>
      <c r="AR26" s="731"/>
      <c r="AS26" s="731"/>
      <c r="AT26" s="731"/>
      <c r="AU26" s="731"/>
      <c r="AV26" s="731"/>
      <c r="AW26" s="731"/>
      <c r="AX26" s="731"/>
      <c r="AY26" s="731"/>
      <c r="AZ26" s="731"/>
      <c r="BA26" s="731"/>
      <c r="BB26" s="731"/>
      <c r="BC26" s="731"/>
      <c r="BD26" s="731"/>
      <c r="BE26" s="731"/>
      <c r="BF26" s="706"/>
      <c r="BG26" s="685" t="s">
        <v>235</v>
      </c>
      <c r="BH26" s="686"/>
      <c r="BI26" s="686"/>
      <c r="BJ26" s="686"/>
      <c r="BK26" s="686"/>
      <c r="BL26" s="686"/>
      <c r="BM26" s="686"/>
      <c r="BN26" s="687"/>
      <c r="BO26" s="688" t="s">
        <v>247</v>
      </c>
      <c r="BP26" s="688"/>
      <c r="BQ26" s="688"/>
      <c r="BR26" s="688"/>
      <c r="BS26" s="694" t="s">
        <v>247</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922539</v>
      </c>
      <c r="CS26" s="686"/>
      <c r="CT26" s="686"/>
      <c r="CU26" s="686"/>
      <c r="CV26" s="686"/>
      <c r="CW26" s="686"/>
      <c r="CX26" s="686"/>
      <c r="CY26" s="687"/>
      <c r="CZ26" s="690">
        <v>6.8</v>
      </c>
      <c r="DA26" s="720"/>
      <c r="DB26" s="720"/>
      <c r="DC26" s="724"/>
      <c r="DD26" s="694">
        <v>806825</v>
      </c>
      <c r="DE26" s="686"/>
      <c r="DF26" s="686"/>
      <c r="DG26" s="686"/>
      <c r="DH26" s="686"/>
      <c r="DI26" s="686"/>
      <c r="DJ26" s="686"/>
      <c r="DK26" s="687"/>
      <c r="DL26" s="694" t="s">
        <v>241</v>
      </c>
      <c r="DM26" s="686"/>
      <c r="DN26" s="686"/>
      <c r="DO26" s="686"/>
      <c r="DP26" s="686"/>
      <c r="DQ26" s="686"/>
      <c r="DR26" s="686"/>
      <c r="DS26" s="686"/>
      <c r="DT26" s="686"/>
      <c r="DU26" s="686"/>
      <c r="DV26" s="687"/>
      <c r="DW26" s="690" t="s">
        <v>241</v>
      </c>
      <c r="DX26" s="720"/>
      <c r="DY26" s="720"/>
      <c r="DZ26" s="720"/>
      <c r="EA26" s="720"/>
      <c r="EB26" s="720"/>
      <c r="EC26" s="721"/>
    </row>
    <row r="27" spans="2:133" ht="11.25" customHeight="1" x14ac:dyDescent="0.15">
      <c r="B27" s="682" t="s">
        <v>302</v>
      </c>
      <c r="C27" s="683"/>
      <c r="D27" s="683"/>
      <c r="E27" s="683"/>
      <c r="F27" s="683"/>
      <c r="G27" s="683"/>
      <c r="H27" s="683"/>
      <c r="I27" s="683"/>
      <c r="J27" s="683"/>
      <c r="K27" s="683"/>
      <c r="L27" s="683"/>
      <c r="M27" s="683"/>
      <c r="N27" s="683"/>
      <c r="O27" s="683"/>
      <c r="P27" s="683"/>
      <c r="Q27" s="684"/>
      <c r="R27" s="685">
        <v>2896</v>
      </c>
      <c r="S27" s="686"/>
      <c r="T27" s="686"/>
      <c r="U27" s="686"/>
      <c r="V27" s="686"/>
      <c r="W27" s="686"/>
      <c r="X27" s="686"/>
      <c r="Y27" s="687"/>
      <c r="Z27" s="688">
        <v>0</v>
      </c>
      <c r="AA27" s="688"/>
      <c r="AB27" s="688"/>
      <c r="AC27" s="688"/>
      <c r="AD27" s="689">
        <v>2896</v>
      </c>
      <c r="AE27" s="689"/>
      <c r="AF27" s="689"/>
      <c r="AG27" s="689"/>
      <c r="AH27" s="689"/>
      <c r="AI27" s="689"/>
      <c r="AJ27" s="689"/>
      <c r="AK27" s="689"/>
      <c r="AL27" s="690">
        <v>0.1</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2719660</v>
      </c>
      <c r="BH27" s="686"/>
      <c r="BI27" s="686"/>
      <c r="BJ27" s="686"/>
      <c r="BK27" s="686"/>
      <c r="BL27" s="686"/>
      <c r="BM27" s="686"/>
      <c r="BN27" s="687"/>
      <c r="BO27" s="688">
        <v>100</v>
      </c>
      <c r="BP27" s="688"/>
      <c r="BQ27" s="688"/>
      <c r="BR27" s="688"/>
      <c r="BS27" s="694">
        <v>7352</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2392781</v>
      </c>
      <c r="CS27" s="722"/>
      <c r="CT27" s="722"/>
      <c r="CU27" s="722"/>
      <c r="CV27" s="722"/>
      <c r="CW27" s="722"/>
      <c r="CX27" s="722"/>
      <c r="CY27" s="723"/>
      <c r="CZ27" s="690">
        <v>17.7</v>
      </c>
      <c r="DA27" s="720"/>
      <c r="DB27" s="720"/>
      <c r="DC27" s="724"/>
      <c r="DD27" s="694">
        <v>673428</v>
      </c>
      <c r="DE27" s="722"/>
      <c r="DF27" s="722"/>
      <c r="DG27" s="722"/>
      <c r="DH27" s="722"/>
      <c r="DI27" s="722"/>
      <c r="DJ27" s="722"/>
      <c r="DK27" s="723"/>
      <c r="DL27" s="694">
        <v>503514</v>
      </c>
      <c r="DM27" s="722"/>
      <c r="DN27" s="722"/>
      <c r="DO27" s="722"/>
      <c r="DP27" s="722"/>
      <c r="DQ27" s="722"/>
      <c r="DR27" s="722"/>
      <c r="DS27" s="722"/>
      <c r="DT27" s="722"/>
      <c r="DU27" s="722"/>
      <c r="DV27" s="723"/>
      <c r="DW27" s="690">
        <v>8.5</v>
      </c>
      <c r="DX27" s="720"/>
      <c r="DY27" s="720"/>
      <c r="DZ27" s="720"/>
      <c r="EA27" s="720"/>
      <c r="EB27" s="720"/>
      <c r="EC27" s="721"/>
    </row>
    <row r="28" spans="2:133" ht="11.25" customHeight="1" x14ac:dyDescent="0.15">
      <c r="B28" s="682" t="s">
        <v>305</v>
      </c>
      <c r="C28" s="683"/>
      <c r="D28" s="683"/>
      <c r="E28" s="683"/>
      <c r="F28" s="683"/>
      <c r="G28" s="683"/>
      <c r="H28" s="683"/>
      <c r="I28" s="683"/>
      <c r="J28" s="683"/>
      <c r="K28" s="683"/>
      <c r="L28" s="683"/>
      <c r="M28" s="683"/>
      <c r="N28" s="683"/>
      <c r="O28" s="683"/>
      <c r="P28" s="683"/>
      <c r="Q28" s="684"/>
      <c r="R28" s="685">
        <v>54614</v>
      </c>
      <c r="S28" s="686"/>
      <c r="T28" s="686"/>
      <c r="U28" s="686"/>
      <c r="V28" s="686"/>
      <c r="W28" s="686"/>
      <c r="X28" s="686"/>
      <c r="Y28" s="687"/>
      <c r="Z28" s="688">
        <v>0.4</v>
      </c>
      <c r="AA28" s="688"/>
      <c r="AB28" s="688"/>
      <c r="AC28" s="688"/>
      <c r="AD28" s="689" t="s">
        <v>241</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1008380</v>
      </c>
      <c r="CS28" s="686"/>
      <c r="CT28" s="686"/>
      <c r="CU28" s="686"/>
      <c r="CV28" s="686"/>
      <c r="CW28" s="686"/>
      <c r="CX28" s="686"/>
      <c r="CY28" s="687"/>
      <c r="CZ28" s="690">
        <v>7.5</v>
      </c>
      <c r="DA28" s="720"/>
      <c r="DB28" s="720"/>
      <c r="DC28" s="724"/>
      <c r="DD28" s="694">
        <v>1006956</v>
      </c>
      <c r="DE28" s="686"/>
      <c r="DF28" s="686"/>
      <c r="DG28" s="686"/>
      <c r="DH28" s="686"/>
      <c r="DI28" s="686"/>
      <c r="DJ28" s="686"/>
      <c r="DK28" s="687"/>
      <c r="DL28" s="694">
        <v>1006956</v>
      </c>
      <c r="DM28" s="686"/>
      <c r="DN28" s="686"/>
      <c r="DO28" s="686"/>
      <c r="DP28" s="686"/>
      <c r="DQ28" s="686"/>
      <c r="DR28" s="686"/>
      <c r="DS28" s="686"/>
      <c r="DT28" s="686"/>
      <c r="DU28" s="686"/>
      <c r="DV28" s="687"/>
      <c r="DW28" s="690">
        <v>17.100000000000001</v>
      </c>
      <c r="DX28" s="720"/>
      <c r="DY28" s="720"/>
      <c r="DZ28" s="720"/>
      <c r="EA28" s="720"/>
      <c r="EB28" s="720"/>
      <c r="EC28" s="721"/>
    </row>
    <row r="29" spans="2:133" ht="11.25" customHeight="1" x14ac:dyDescent="0.15">
      <c r="B29" s="682" t="s">
        <v>307</v>
      </c>
      <c r="C29" s="683"/>
      <c r="D29" s="683"/>
      <c r="E29" s="683"/>
      <c r="F29" s="683"/>
      <c r="G29" s="683"/>
      <c r="H29" s="683"/>
      <c r="I29" s="683"/>
      <c r="J29" s="683"/>
      <c r="K29" s="683"/>
      <c r="L29" s="683"/>
      <c r="M29" s="683"/>
      <c r="N29" s="683"/>
      <c r="O29" s="683"/>
      <c r="P29" s="683"/>
      <c r="Q29" s="684"/>
      <c r="R29" s="685">
        <v>86311</v>
      </c>
      <c r="S29" s="686"/>
      <c r="T29" s="686"/>
      <c r="U29" s="686"/>
      <c r="V29" s="686"/>
      <c r="W29" s="686"/>
      <c r="X29" s="686"/>
      <c r="Y29" s="687"/>
      <c r="Z29" s="688">
        <v>0.6</v>
      </c>
      <c r="AA29" s="688"/>
      <c r="AB29" s="688"/>
      <c r="AC29" s="688"/>
      <c r="AD29" s="689">
        <v>17</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1008374</v>
      </c>
      <c r="CS29" s="722"/>
      <c r="CT29" s="722"/>
      <c r="CU29" s="722"/>
      <c r="CV29" s="722"/>
      <c r="CW29" s="722"/>
      <c r="CX29" s="722"/>
      <c r="CY29" s="723"/>
      <c r="CZ29" s="690">
        <v>7.5</v>
      </c>
      <c r="DA29" s="720"/>
      <c r="DB29" s="720"/>
      <c r="DC29" s="724"/>
      <c r="DD29" s="694">
        <v>1006950</v>
      </c>
      <c r="DE29" s="722"/>
      <c r="DF29" s="722"/>
      <c r="DG29" s="722"/>
      <c r="DH29" s="722"/>
      <c r="DI29" s="722"/>
      <c r="DJ29" s="722"/>
      <c r="DK29" s="723"/>
      <c r="DL29" s="694">
        <v>1006950</v>
      </c>
      <c r="DM29" s="722"/>
      <c r="DN29" s="722"/>
      <c r="DO29" s="722"/>
      <c r="DP29" s="722"/>
      <c r="DQ29" s="722"/>
      <c r="DR29" s="722"/>
      <c r="DS29" s="722"/>
      <c r="DT29" s="722"/>
      <c r="DU29" s="722"/>
      <c r="DV29" s="723"/>
      <c r="DW29" s="690">
        <v>17.100000000000001</v>
      </c>
      <c r="DX29" s="720"/>
      <c r="DY29" s="720"/>
      <c r="DZ29" s="720"/>
      <c r="EA29" s="720"/>
      <c r="EB29" s="720"/>
      <c r="EC29" s="721"/>
    </row>
    <row r="30" spans="2:133" ht="11.25" customHeight="1" x14ac:dyDescent="0.15">
      <c r="B30" s="682" t="s">
        <v>310</v>
      </c>
      <c r="C30" s="683"/>
      <c r="D30" s="683"/>
      <c r="E30" s="683"/>
      <c r="F30" s="683"/>
      <c r="G30" s="683"/>
      <c r="H30" s="683"/>
      <c r="I30" s="683"/>
      <c r="J30" s="683"/>
      <c r="K30" s="683"/>
      <c r="L30" s="683"/>
      <c r="M30" s="683"/>
      <c r="N30" s="683"/>
      <c r="O30" s="683"/>
      <c r="P30" s="683"/>
      <c r="Q30" s="684"/>
      <c r="R30" s="685">
        <v>19784</v>
      </c>
      <c r="S30" s="686"/>
      <c r="T30" s="686"/>
      <c r="U30" s="686"/>
      <c r="V30" s="686"/>
      <c r="W30" s="686"/>
      <c r="X30" s="686"/>
      <c r="Y30" s="687"/>
      <c r="Z30" s="688">
        <v>0.1</v>
      </c>
      <c r="AA30" s="688"/>
      <c r="AB30" s="688"/>
      <c r="AC30" s="688"/>
      <c r="AD30" s="689" t="s">
        <v>241</v>
      </c>
      <c r="AE30" s="689"/>
      <c r="AF30" s="689"/>
      <c r="AG30" s="689"/>
      <c r="AH30" s="689"/>
      <c r="AI30" s="689"/>
      <c r="AJ30" s="689"/>
      <c r="AK30" s="689"/>
      <c r="AL30" s="690" t="s">
        <v>241</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311</v>
      </c>
      <c r="BH30" s="732"/>
      <c r="BI30" s="732"/>
      <c r="BJ30" s="732"/>
      <c r="BK30" s="732"/>
      <c r="BL30" s="732"/>
      <c r="BM30" s="732"/>
      <c r="BN30" s="732"/>
      <c r="BO30" s="732"/>
      <c r="BP30" s="732"/>
      <c r="BQ30" s="733"/>
      <c r="BR30" s="664" t="s">
        <v>312</v>
      </c>
      <c r="BS30" s="732"/>
      <c r="BT30" s="732"/>
      <c r="BU30" s="732"/>
      <c r="BV30" s="732"/>
      <c r="BW30" s="732"/>
      <c r="BX30" s="732"/>
      <c r="BY30" s="732"/>
      <c r="BZ30" s="732"/>
      <c r="CA30" s="732"/>
      <c r="CB30" s="733"/>
      <c r="CD30" s="727"/>
      <c r="CE30" s="728"/>
      <c r="CF30" s="700" t="s">
        <v>313</v>
      </c>
      <c r="CG30" s="701"/>
      <c r="CH30" s="701"/>
      <c r="CI30" s="701"/>
      <c r="CJ30" s="701"/>
      <c r="CK30" s="701"/>
      <c r="CL30" s="701"/>
      <c r="CM30" s="701"/>
      <c r="CN30" s="701"/>
      <c r="CO30" s="701"/>
      <c r="CP30" s="701"/>
      <c r="CQ30" s="702"/>
      <c r="CR30" s="685">
        <v>940976</v>
      </c>
      <c r="CS30" s="686"/>
      <c r="CT30" s="686"/>
      <c r="CU30" s="686"/>
      <c r="CV30" s="686"/>
      <c r="CW30" s="686"/>
      <c r="CX30" s="686"/>
      <c r="CY30" s="687"/>
      <c r="CZ30" s="690">
        <v>7</v>
      </c>
      <c r="DA30" s="720"/>
      <c r="DB30" s="720"/>
      <c r="DC30" s="724"/>
      <c r="DD30" s="694">
        <v>939800</v>
      </c>
      <c r="DE30" s="686"/>
      <c r="DF30" s="686"/>
      <c r="DG30" s="686"/>
      <c r="DH30" s="686"/>
      <c r="DI30" s="686"/>
      <c r="DJ30" s="686"/>
      <c r="DK30" s="687"/>
      <c r="DL30" s="694">
        <v>939800</v>
      </c>
      <c r="DM30" s="686"/>
      <c r="DN30" s="686"/>
      <c r="DO30" s="686"/>
      <c r="DP30" s="686"/>
      <c r="DQ30" s="686"/>
      <c r="DR30" s="686"/>
      <c r="DS30" s="686"/>
      <c r="DT30" s="686"/>
      <c r="DU30" s="686"/>
      <c r="DV30" s="687"/>
      <c r="DW30" s="690">
        <v>16</v>
      </c>
      <c r="DX30" s="720"/>
      <c r="DY30" s="720"/>
      <c r="DZ30" s="720"/>
      <c r="EA30" s="720"/>
      <c r="EB30" s="720"/>
      <c r="EC30" s="721"/>
    </row>
    <row r="31" spans="2:133" ht="11.25" customHeight="1" x14ac:dyDescent="0.15">
      <c r="B31" s="682" t="s">
        <v>314</v>
      </c>
      <c r="C31" s="683"/>
      <c r="D31" s="683"/>
      <c r="E31" s="683"/>
      <c r="F31" s="683"/>
      <c r="G31" s="683"/>
      <c r="H31" s="683"/>
      <c r="I31" s="683"/>
      <c r="J31" s="683"/>
      <c r="K31" s="683"/>
      <c r="L31" s="683"/>
      <c r="M31" s="683"/>
      <c r="N31" s="683"/>
      <c r="O31" s="683"/>
      <c r="P31" s="683"/>
      <c r="Q31" s="684"/>
      <c r="R31" s="685">
        <v>4856175</v>
      </c>
      <c r="S31" s="686"/>
      <c r="T31" s="686"/>
      <c r="U31" s="686"/>
      <c r="V31" s="686"/>
      <c r="W31" s="686"/>
      <c r="X31" s="686"/>
      <c r="Y31" s="687"/>
      <c r="Z31" s="688">
        <v>35.700000000000003</v>
      </c>
      <c r="AA31" s="688"/>
      <c r="AB31" s="688"/>
      <c r="AC31" s="688"/>
      <c r="AD31" s="689" t="s">
        <v>235</v>
      </c>
      <c r="AE31" s="689"/>
      <c r="AF31" s="689"/>
      <c r="AG31" s="689"/>
      <c r="AH31" s="689"/>
      <c r="AI31" s="689"/>
      <c r="AJ31" s="689"/>
      <c r="AK31" s="689"/>
      <c r="AL31" s="690" t="s">
        <v>235</v>
      </c>
      <c r="AM31" s="691"/>
      <c r="AN31" s="691"/>
      <c r="AO31" s="692"/>
      <c r="AP31" s="739" t="s">
        <v>315</v>
      </c>
      <c r="AQ31" s="740"/>
      <c r="AR31" s="740"/>
      <c r="AS31" s="740"/>
      <c r="AT31" s="745" t="s">
        <v>316</v>
      </c>
      <c r="AU31" s="231"/>
      <c r="AV31" s="231"/>
      <c r="AW31" s="231"/>
      <c r="AX31" s="671" t="s">
        <v>188</v>
      </c>
      <c r="AY31" s="672"/>
      <c r="AZ31" s="672"/>
      <c r="BA31" s="672"/>
      <c r="BB31" s="672"/>
      <c r="BC31" s="672"/>
      <c r="BD31" s="672"/>
      <c r="BE31" s="672"/>
      <c r="BF31" s="673"/>
      <c r="BG31" s="753">
        <v>98.8</v>
      </c>
      <c r="BH31" s="737"/>
      <c r="BI31" s="737"/>
      <c r="BJ31" s="737"/>
      <c r="BK31" s="737"/>
      <c r="BL31" s="737"/>
      <c r="BM31" s="680">
        <v>96.2</v>
      </c>
      <c r="BN31" s="737"/>
      <c r="BO31" s="737"/>
      <c r="BP31" s="737"/>
      <c r="BQ31" s="738"/>
      <c r="BR31" s="753">
        <v>98.8</v>
      </c>
      <c r="BS31" s="737"/>
      <c r="BT31" s="737"/>
      <c r="BU31" s="737"/>
      <c r="BV31" s="737"/>
      <c r="BW31" s="737"/>
      <c r="BX31" s="680">
        <v>96</v>
      </c>
      <c r="BY31" s="737"/>
      <c r="BZ31" s="737"/>
      <c r="CA31" s="737"/>
      <c r="CB31" s="738"/>
      <c r="CD31" s="727"/>
      <c r="CE31" s="728"/>
      <c r="CF31" s="700" t="s">
        <v>317</v>
      </c>
      <c r="CG31" s="701"/>
      <c r="CH31" s="701"/>
      <c r="CI31" s="701"/>
      <c r="CJ31" s="701"/>
      <c r="CK31" s="701"/>
      <c r="CL31" s="701"/>
      <c r="CM31" s="701"/>
      <c r="CN31" s="701"/>
      <c r="CO31" s="701"/>
      <c r="CP31" s="701"/>
      <c r="CQ31" s="702"/>
      <c r="CR31" s="685">
        <v>67398</v>
      </c>
      <c r="CS31" s="722"/>
      <c r="CT31" s="722"/>
      <c r="CU31" s="722"/>
      <c r="CV31" s="722"/>
      <c r="CW31" s="722"/>
      <c r="CX31" s="722"/>
      <c r="CY31" s="723"/>
      <c r="CZ31" s="690">
        <v>0.5</v>
      </c>
      <c r="DA31" s="720"/>
      <c r="DB31" s="720"/>
      <c r="DC31" s="724"/>
      <c r="DD31" s="694">
        <v>67150</v>
      </c>
      <c r="DE31" s="722"/>
      <c r="DF31" s="722"/>
      <c r="DG31" s="722"/>
      <c r="DH31" s="722"/>
      <c r="DI31" s="722"/>
      <c r="DJ31" s="722"/>
      <c r="DK31" s="723"/>
      <c r="DL31" s="694">
        <v>67150</v>
      </c>
      <c r="DM31" s="722"/>
      <c r="DN31" s="722"/>
      <c r="DO31" s="722"/>
      <c r="DP31" s="722"/>
      <c r="DQ31" s="722"/>
      <c r="DR31" s="722"/>
      <c r="DS31" s="722"/>
      <c r="DT31" s="722"/>
      <c r="DU31" s="722"/>
      <c r="DV31" s="723"/>
      <c r="DW31" s="690">
        <v>1.1000000000000001</v>
      </c>
      <c r="DX31" s="720"/>
      <c r="DY31" s="720"/>
      <c r="DZ31" s="720"/>
      <c r="EA31" s="720"/>
      <c r="EB31" s="720"/>
      <c r="EC31" s="721"/>
    </row>
    <row r="32" spans="2:133" ht="11.25" customHeight="1" x14ac:dyDescent="0.15">
      <c r="B32" s="748" t="s">
        <v>318</v>
      </c>
      <c r="C32" s="749"/>
      <c r="D32" s="749"/>
      <c r="E32" s="749"/>
      <c r="F32" s="749"/>
      <c r="G32" s="749"/>
      <c r="H32" s="749"/>
      <c r="I32" s="749"/>
      <c r="J32" s="749"/>
      <c r="K32" s="749"/>
      <c r="L32" s="749"/>
      <c r="M32" s="749"/>
      <c r="N32" s="749"/>
      <c r="O32" s="749"/>
      <c r="P32" s="749"/>
      <c r="Q32" s="750"/>
      <c r="R32" s="685" t="s">
        <v>241</v>
      </c>
      <c r="S32" s="686"/>
      <c r="T32" s="686"/>
      <c r="U32" s="686"/>
      <c r="V32" s="686"/>
      <c r="W32" s="686"/>
      <c r="X32" s="686"/>
      <c r="Y32" s="687"/>
      <c r="Z32" s="688" t="s">
        <v>138</v>
      </c>
      <c r="AA32" s="688"/>
      <c r="AB32" s="688"/>
      <c r="AC32" s="688"/>
      <c r="AD32" s="689" t="s">
        <v>247</v>
      </c>
      <c r="AE32" s="689"/>
      <c r="AF32" s="689"/>
      <c r="AG32" s="689"/>
      <c r="AH32" s="689"/>
      <c r="AI32" s="689"/>
      <c r="AJ32" s="689"/>
      <c r="AK32" s="689"/>
      <c r="AL32" s="690" t="s">
        <v>247</v>
      </c>
      <c r="AM32" s="691"/>
      <c r="AN32" s="691"/>
      <c r="AO32" s="692"/>
      <c r="AP32" s="741"/>
      <c r="AQ32" s="742"/>
      <c r="AR32" s="742"/>
      <c r="AS32" s="742"/>
      <c r="AT32" s="746"/>
      <c r="AU32" s="230" t="s">
        <v>319</v>
      </c>
      <c r="AV32" s="230"/>
      <c r="AW32" s="230"/>
      <c r="AX32" s="682" t="s">
        <v>320</v>
      </c>
      <c r="AY32" s="683"/>
      <c r="AZ32" s="683"/>
      <c r="BA32" s="683"/>
      <c r="BB32" s="683"/>
      <c r="BC32" s="683"/>
      <c r="BD32" s="683"/>
      <c r="BE32" s="683"/>
      <c r="BF32" s="684"/>
      <c r="BG32" s="754">
        <v>99</v>
      </c>
      <c r="BH32" s="722"/>
      <c r="BI32" s="722"/>
      <c r="BJ32" s="722"/>
      <c r="BK32" s="722"/>
      <c r="BL32" s="722"/>
      <c r="BM32" s="691">
        <v>97.1</v>
      </c>
      <c r="BN32" s="751"/>
      <c r="BO32" s="751"/>
      <c r="BP32" s="751"/>
      <c r="BQ32" s="752"/>
      <c r="BR32" s="754">
        <v>99.1</v>
      </c>
      <c r="BS32" s="722"/>
      <c r="BT32" s="722"/>
      <c r="BU32" s="722"/>
      <c r="BV32" s="722"/>
      <c r="BW32" s="722"/>
      <c r="BX32" s="691">
        <v>97</v>
      </c>
      <c r="BY32" s="751"/>
      <c r="BZ32" s="751"/>
      <c r="CA32" s="751"/>
      <c r="CB32" s="752"/>
      <c r="CD32" s="729"/>
      <c r="CE32" s="730"/>
      <c r="CF32" s="700" t="s">
        <v>321</v>
      </c>
      <c r="CG32" s="701"/>
      <c r="CH32" s="701"/>
      <c r="CI32" s="701"/>
      <c r="CJ32" s="701"/>
      <c r="CK32" s="701"/>
      <c r="CL32" s="701"/>
      <c r="CM32" s="701"/>
      <c r="CN32" s="701"/>
      <c r="CO32" s="701"/>
      <c r="CP32" s="701"/>
      <c r="CQ32" s="702"/>
      <c r="CR32" s="685">
        <v>6</v>
      </c>
      <c r="CS32" s="686"/>
      <c r="CT32" s="686"/>
      <c r="CU32" s="686"/>
      <c r="CV32" s="686"/>
      <c r="CW32" s="686"/>
      <c r="CX32" s="686"/>
      <c r="CY32" s="687"/>
      <c r="CZ32" s="690">
        <v>0</v>
      </c>
      <c r="DA32" s="720"/>
      <c r="DB32" s="720"/>
      <c r="DC32" s="724"/>
      <c r="DD32" s="694">
        <v>6</v>
      </c>
      <c r="DE32" s="686"/>
      <c r="DF32" s="686"/>
      <c r="DG32" s="686"/>
      <c r="DH32" s="686"/>
      <c r="DI32" s="686"/>
      <c r="DJ32" s="686"/>
      <c r="DK32" s="687"/>
      <c r="DL32" s="694">
        <v>6</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322</v>
      </c>
      <c r="C33" s="683"/>
      <c r="D33" s="683"/>
      <c r="E33" s="683"/>
      <c r="F33" s="683"/>
      <c r="G33" s="683"/>
      <c r="H33" s="683"/>
      <c r="I33" s="683"/>
      <c r="J33" s="683"/>
      <c r="K33" s="683"/>
      <c r="L33" s="683"/>
      <c r="M33" s="683"/>
      <c r="N33" s="683"/>
      <c r="O33" s="683"/>
      <c r="P33" s="683"/>
      <c r="Q33" s="684"/>
      <c r="R33" s="685">
        <v>930739</v>
      </c>
      <c r="S33" s="686"/>
      <c r="T33" s="686"/>
      <c r="U33" s="686"/>
      <c r="V33" s="686"/>
      <c r="W33" s="686"/>
      <c r="X33" s="686"/>
      <c r="Y33" s="687"/>
      <c r="Z33" s="688">
        <v>6.8</v>
      </c>
      <c r="AA33" s="688"/>
      <c r="AB33" s="688"/>
      <c r="AC33" s="688"/>
      <c r="AD33" s="689" t="s">
        <v>247</v>
      </c>
      <c r="AE33" s="689"/>
      <c r="AF33" s="689"/>
      <c r="AG33" s="689"/>
      <c r="AH33" s="689"/>
      <c r="AI33" s="689"/>
      <c r="AJ33" s="689"/>
      <c r="AK33" s="689"/>
      <c r="AL33" s="690" t="s">
        <v>247</v>
      </c>
      <c r="AM33" s="691"/>
      <c r="AN33" s="691"/>
      <c r="AO33" s="692"/>
      <c r="AP33" s="743"/>
      <c r="AQ33" s="744"/>
      <c r="AR33" s="744"/>
      <c r="AS33" s="744"/>
      <c r="AT33" s="747"/>
      <c r="AU33" s="232"/>
      <c r="AV33" s="232"/>
      <c r="AW33" s="232"/>
      <c r="AX33" s="734" t="s">
        <v>323</v>
      </c>
      <c r="AY33" s="735"/>
      <c r="AZ33" s="735"/>
      <c r="BA33" s="735"/>
      <c r="BB33" s="735"/>
      <c r="BC33" s="735"/>
      <c r="BD33" s="735"/>
      <c r="BE33" s="735"/>
      <c r="BF33" s="736"/>
      <c r="BG33" s="755">
        <v>98.3</v>
      </c>
      <c r="BH33" s="756"/>
      <c r="BI33" s="756"/>
      <c r="BJ33" s="756"/>
      <c r="BK33" s="756"/>
      <c r="BL33" s="756"/>
      <c r="BM33" s="757">
        <v>94.3</v>
      </c>
      <c r="BN33" s="756"/>
      <c r="BO33" s="756"/>
      <c r="BP33" s="756"/>
      <c r="BQ33" s="758"/>
      <c r="BR33" s="755">
        <v>98.2</v>
      </c>
      <c r="BS33" s="756"/>
      <c r="BT33" s="756"/>
      <c r="BU33" s="756"/>
      <c r="BV33" s="756"/>
      <c r="BW33" s="756"/>
      <c r="BX33" s="757">
        <v>94</v>
      </c>
      <c r="BY33" s="756"/>
      <c r="BZ33" s="756"/>
      <c r="CA33" s="756"/>
      <c r="CB33" s="758"/>
      <c r="CD33" s="700" t="s">
        <v>324</v>
      </c>
      <c r="CE33" s="701"/>
      <c r="CF33" s="701"/>
      <c r="CG33" s="701"/>
      <c r="CH33" s="701"/>
      <c r="CI33" s="701"/>
      <c r="CJ33" s="701"/>
      <c r="CK33" s="701"/>
      <c r="CL33" s="701"/>
      <c r="CM33" s="701"/>
      <c r="CN33" s="701"/>
      <c r="CO33" s="701"/>
      <c r="CP33" s="701"/>
      <c r="CQ33" s="702"/>
      <c r="CR33" s="685">
        <v>6755330</v>
      </c>
      <c r="CS33" s="722"/>
      <c r="CT33" s="722"/>
      <c r="CU33" s="722"/>
      <c r="CV33" s="722"/>
      <c r="CW33" s="722"/>
      <c r="CX33" s="722"/>
      <c r="CY33" s="723"/>
      <c r="CZ33" s="690">
        <v>50</v>
      </c>
      <c r="DA33" s="720"/>
      <c r="DB33" s="720"/>
      <c r="DC33" s="724"/>
      <c r="DD33" s="694">
        <v>3413330</v>
      </c>
      <c r="DE33" s="722"/>
      <c r="DF33" s="722"/>
      <c r="DG33" s="722"/>
      <c r="DH33" s="722"/>
      <c r="DI33" s="722"/>
      <c r="DJ33" s="722"/>
      <c r="DK33" s="723"/>
      <c r="DL33" s="694">
        <v>2205433</v>
      </c>
      <c r="DM33" s="722"/>
      <c r="DN33" s="722"/>
      <c r="DO33" s="722"/>
      <c r="DP33" s="722"/>
      <c r="DQ33" s="722"/>
      <c r="DR33" s="722"/>
      <c r="DS33" s="722"/>
      <c r="DT33" s="722"/>
      <c r="DU33" s="722"/>
      <c r="DV33" s="723"/>
      <c r="DW33" s="690">
        <v>37.4</v>
      </c>
      <c r="DX33" s="720"/>
      <c r="DY33" s="720"/>
      <c r="DZ33" s="720"/>
      <c r="EA33" s="720"/>
      <c r="EB33" s="720"/>
      <c r="EC33" s="721"/>
    </row>
    <row r="34" spans="2:133" ht="11.25" customHeight="1" x14ac:dyDescent="0.15">
      <c r="B34" s="682" t="s">
        <v>325</v>
      </c>
      <c r="C34" s="683"/>
      <c r="D34" s="683"/>
      <c r="E34" s="683"/>
      <c r="F34" s="683"/>
      <c r="G34" s="683"/>
      <c r="H34" s="683"/>
      <c r="I34" s="683"/>
      <c r="J34" s="683"/>
      <c r="K34" s="683"/>
      <c r="L34" s="683"/>
      <c r="M34" s="683"/>
      <c r="N34" s="683"/>
      <c r="O34" s="683"/>
      <c r="P34" s="683"/>
      <c r="Q34" s="684"/>
      <c r="R34" s="685">
        <v>59661</v>
      </c>
      <c r="S34" s="686"/>
      <c r="T34" s="686"/>
      <c r="U34" s="686"/>
      <c r="V34" s="686"/>
      <c r="W34" s="686"/>
      <c r="X34" s="686"/>
      <c r="Y34" s="687"/>
      <c r="Z34" s="688">
        <v>0.4</v>
      </c>
      <c r="AA34" s="688"/>
      <c r="AB34" s="688"/>
      <c r="AC34" s="688"/>
      <c r="AD34" s="689" t="s">
        <v>241</v>
      </c>
      <c r="AE34" s="689"/>
      <c r="AF34" s="689"/>
      <c r="AG34" s="689"/>
      <c r="AH34" s="689"/>
      <c r="AI34" s="689"/>
      <c r="AJ34" s="689"/>
      <c r="AK34" s="689"/>
      <c r="AL34" s="690" t="s">
        <v>241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1381541</v>
      </c>
      <c r="CS34" s="686"/>
      <c r="CT34" s="686"/>
      <c r="CU34" s="686"/>
      <c r="CV34" s="686"/>
      <c r="CW34" s="686"/>
      <c r="CX34" s="686"/>
      <c r="CY34" s="687"/>
      <c r="CZ34" s="690">
        <v>10.199999999999999</v>
      </c>
      <c r="DA34" s="720"/>
      <c r="DB34" s="720"/>
      <c r="DC34" s="724"/>
      <c r="DD34" s="694">
        <v>973931</v>
      </c>
      <c r="DE34" s="686"/>
      <c r="DF34" s="686"/>
      <c r="DG34" s="686"/>
      <c r="DH34" s="686"/>
      <c r="DI34" s="686"/>
      <c r="DJ34" s="686"/>
      <c r="DK34" s="687"/>
      <c r="DL34" s="694">
        <v>649035</v>
      </c>
      <c r="DM34" s="686"/>
      <c r="DN34" s="686"/>
      <c r="DO34" s="686"/>
      <c r="DP34" s="686"/>
      <c r="DQ34" s="686"/>
      <c r="DR34" s="686"/>
      <c r="DS34" s="686"/>
      <c r="DT34" s="686"/>
      <c r="DU34" s="686"/>
      <c r="DV34" s="687"/>
      <c r="DW34" s="690">
        <v>11</v>
      </c>
      <c r="DX34" s="720"/>
      <c r="DY34" s="720"/>
      <c r="DZ34" s="720"/>
      <c r="EA34" s="720"/>
      <c r="EB34" s="720"/>
      <c r="EC34" s="721"/>
    </row>
    <row r="35" spans="2:133" ht="11.25" customHeight="1" x14ac:dyDescent="0.15">
      <c r="B35" s="682" t="s">
        <v>327</v>
      </c>
      <c r="C35" s="683"/>
      <c r="D35" s="683"/>
      <c r="E35" s="683"/>
      <c r="F35" s="683"/>
      <c r="G35" s="683"/>
      <c r="H35" s="683"/>
      <c r="I35" s="683"/>
      <c r="J35" s="683"/>
      <c r="K35" s="683"/>
      <c r="L35" s="683"/>
      <c r="M35" s="683"/>
      <c r="N35" s="683"/>
      <c r="O35" s="683"/>
      <c r="P35" s="683"/>
      <c r="Q35" s="684"/>
      <c r="R35" s="685">
        <v>18017</v>
      </c>
      <c r="S35" s="686"/>
      <c r="T35" s="686"/>
      <c r="U35" s="686"/>
      <c r="V35" s="686"/>
      <c r="W35" s="686"/>
      <c r="X35" s="686"/>
      <c r="Y35" s="687"/>
      <c r="Z35" s="688">
        <v>0.1</v>
      </c>
      <c r="AA35" s="688"/>
      <c r="AB35" s="688"/>
      <c r="AC35" s="688"/>
      <c r="AD35" s="689" t="s">
        <v>138</v>
      </c>
      <c r="AE35" s="689"/>
      <c r="AF35" s="689"/>
      <c r="AG35" s="689"/>
      <c r="AH35" s="689"/>
      <c r="AI35" s="689"/>
      <c r="AJ35" s="689"/>
      <c r="AK35" s="689"/>
      <c r="AL35" s="690" t="s">
        <v>241</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132928</v>
      </c>
      <c r="CS35" s="722"/>
      <c r="CT35" s="722"/>
      <c r="CU35" s="722"/>
      <c r="CV35" s="722"/>
      <c r="CW35" s="722"/>
      <c r="CX35" s="722"/>
      <c r="CY35" s="723"/>
      <c r="CZ35" s="690">
        <v>1</v>
      </c>
      <c r="DA35" s="720"/>
      <c r="DB35" s="720"/>
      <c r="DC35" s="724"/>
      <c r="DD35" s="694">
        <v>107645</v>
      </c>
      <c r="DE35" s="722"/>
      <c r="DF35" s="722"/>
      <c r="DG35" s="722"/>
      <c r="DH35" s="722"/>
      <c r="DI35" s="722"/>
      <c r="DJ35" s="722"/>
      <c r="DK35" s="723"/>
      <c r="DL35" s="694">
        <v>59805</v>
      </c>
      <c r="DM35" s="722"/>
      <c r="DN35" s="722"/>
      <c r="DO35" s="722"/>
      <c r="DP35" s="722"/>
      <c r="DQ35" s="722"/>
      <c r="DR35" s="722"/>
      <c r="DS35" s="722"/>
      <c r="DT35" s="722"/>
      <c r="DU35" s="722"/>
      <c r="DV35" s="723"/>
      <c r="DW35" s="690">
        <v>1</v>
      </c>
      <c r="DX35" s="720"/>
      <c r="DY35" s="720"/>
      <c r="DZ35" s="720"/>
      <c r="EA35" s="720"/>
      <c r="EB35" s="720"/>
      <c r="EC35" s="721"/>
    </row>
    <row r="36" spans="2:133" ht="11.25" customHeight="1" x14ac:dyDescent="0.15">
      <c r="B36" s="682" t="s">
        <v>331</v>
      </c>
      <c r="C36" s="683"/>
      <c r="D36" s="683"/>
      <c r="E36" s="683"/>
      <c r="F36" s="683"/>
      <c r="G36" s="683"/>
      <c r="H36" s="683"/>
      <c r="I36" s="683"/>
      <c r="J36" s="683"/>
      <c r="K36" s="683"/>
      <c r="L36" s="683"/>
      <c r="M36" s="683"/>
      <c r="N36" s="683"/>
      <c r="O36" s="683"/>
      <c r="P36" s="683"/>
      <c r="Q36" s="684"/>
      <c r="R36" s="685">
        <v>74982</v>
      </c>
      <c r="S36" s="686"/>
      <c r="T36" s="686"/>
      <c r="U36" s="686"/>
      <c r="V36" s="686"/>
      <c r="W36" s="686"/>
      <c r="X36" s="686"/>
      <c r="Y36" s="687"/>
      <c r="Z36" s="688">
        <v>0.6</v>
      </c>
      <c r="AA36" s="688"/>
      <c r="AB36" s="688"/>
      <c r="AC36" s="688"/>
      <c r="AD36" s="689" t="s">
        <v>241</v>
      </c>
      <c r="AE36" s="689"/>
      <c r="AF36" s="689"/>
      <c r="AG36" s="689"/>
      <c r="AH36" s="689"/>
      <c r="AI36" s="689"/>
      <c r="AJ36" s="689"/>
      <c r="AK36" s="689"/>
      <c r="AL36" s="690" t="s">
        <v>241</v>
      </c>
      <c r="AM36" s="691"/>
      <c r="AN36" s="691"/>
      <c r="AO36" s="692"/>
      <c r="AP36" s="235"/>
      <c r="AQ36" s="759" t="s">
        <v>332</v>
      </c>
      <c r="AR36" s="760"/>
      <c r="AS36" s="760"/>
      <c r="AT36" s="760"/>
      <c r="AU36" s="760"/>
      <c r="AV36" s="760"/>
      <c r="AW36" s="760"/>
      <c r="AX36" s="760"/>
      <c r="AY36" s="761"/>
      <c r="AZ36" s="674">
        <v>1396327</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-69828</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3971525</v>
      </c>
      <c r="CS36" s="686"/>
      <c r="CT36" s="686"/>
      <c r="CU36" s="686"/>
      <c r="CV36" s="686"/>
      <c r="CW36" s="686"/>
      <c r="CX36" s="686"/>
      <c r="CY36" s="687"/>
      <c r="CZ36" s="690">
        <v>29.4</v>
      </c>
      <c r="DA36" s="720"/>
      <c r="DB36" s="720"/>
      <c r="DC36" s="724"/>
      <c r="DD36" s="694">
        <v>1229994</v>
      </c>
      <c r="DE36" s="686"/>
      <c r="DF36" s="686"/>
      <c r="DG36" s="686"/>
      <c r="DH36" s="686"/>
      <c r="DI36" s="686"/>
      <c r="DJ36" s="686"/>
      <c r="DK36" s="687"/>
      <c r="DL36" s="694">
        <v>649940</v>
      </c>
      <c r="DM36" s="686"/>
      <c r="DN36" s="686"/>
      <c r="DO36" s="686"/>
      <c r="DP36" s="686"/>
      <c r="DQ36" s="686"/>
      <c r="DR36" s="686"/>
      <c r="DS36" s="686"/>
      <c r="DT36" s="686"/>
      <c r="DU36" s="686"/>
      <c r="DV36" s="687"/>
      <c r="DW36" s="690">
        <v>11</v>
      </c>
      <c r="DX36" s="720"/>
      <c r="DY36" s="720"/>
      <c r="DZ36" s="720"/>
      <c r="EA36" s="720"/>
      <c r="EB36" s="720"/>
      <c r="EC36" s="721"/>
    </row>
    <row r="37" spans="2:133" ht="11.25" customHeight="1" x14ac:dyDescent="0.15">
      <c r="B37" s="682" t="s">
        <v>335</v>
      </c>
      <c r="C37" s="683"/>
      <c r="D37" s="683"/>
      <c r="E37" s="683"/>
      <c r="F37" s="683"/>
      <c r="G37" s="683"/>
      <c r="H37" s="683"/>
      <c r="I37" s="683"/>
      <c r="J37" s="683"/>
      <c r="K37" s="683"/>
      <c r="L37" s="683"/>
      <c r="M37" s="683"/>
      <c r="N37" s="683"/>
      <c r="O37" s="683"/>
      <c r="P37" s="683"/>
      <c r="Q37" s="684"/>
      <c r="R37" s="685">
        <v>67126</v>
      </c>
      <c r="S37" s="686"/>
      <c r="T37" s="686"/>
      <c r="U37" s="686"/>
      <c r="V37" s="686"/>
      <c r="W37" s="686"/>
      <c r="X37" s="686"/>
      <c r="Y37" s="687"/>
      <c r="Z37" s="688">
        <v>0.5</v>
      </c>
      <c r="AA37" s="688"/>
      <c r="AB37" s="688"/>
      <c r="AC37" s="688"/>
      <c r="AD37" s="689" t="s">
        <v>241</v>
      </c>
      <c r="AE37" s="689"/>
      <c r="AF37" s="689"/>
      <c r="AG37" s="689"/>
      <c r="AH37" s="689"/>
      <c r="AI37" s="689"/>
      <c r="AJ37" s="689"/>
      <c r="AK37" s="689"/>
      <c r="AL37" s="690" t="s">
        <v>241</v>
      </c>
      <c r="AM37" s="691"/>
      <c r="AN37" s="691"/>
      <c r="AO37" s="692"/>
      <c r="AQ37" s="763" t="s">
        <v>336</v>
      </c>
      <c r="AR37" s="764"/>
      <c r="AS37" s="764"/>
      <c r="AT37" s="764"/>
      <c r="AU37" s="764"/>
      <c r="AV37" s="764"/>
      <c r="AW37" s="764"/>
      <c r="AX37" s="764"/>
      <c r="AY37" s="765"/>
      <c r="AZ37" s="685">
        <v>466000</v>
      </c>
      <c r="BA37" s="686"/>
      <c r="BB37" s="686"/>
      <c r="BC37" s="686"/>
      <c r="BD37" s="722"/>
      <c r="BE37" s="722"/>
      <c r="BF37" s="752"/>
      <c r="BG37" s="700" t="s">
        <v>337</v>
      </c>
      <c r="BH37" s="701"/>
      <c r="BI37" s="701"/>
      <c r="BJ37" s="701"/>
      <c r="BK37" s="701"/>
      <c r="BL37" s="701"/>
      <c r="BM37" s="701"/>
      <c r="BN37" s="701"/>
      <c r="BO37" s="701"/>
      <c r="BP37" s="701"/>
      <c r="BQ37" s="701"/>
      <c r="BR37" s="701"/>
      <c r="BS37" s="701"/>
      <c r="BT37" s="701"/>
      <c r="BU37" s="702"/>
      <c r="BV37" s="685">
        <v>-84546</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332841</v>
      </c>
      <c r="CS37" s="722"/>
      <c r="CT37" s="722"/>
      <c r="CU37" s="722"/>
      <c r="CV37" s="722"/>
      <c r="CW37" s="722"/>
      <c r="CX37" s="722"/>
      <c r="CY37" s="723"/>
      <c r="CZ37" s="690">
        <v>2.5</v>
      </c>
      <c r="DA37" s="720"/>
      <c r="DB37" s="720"/>
      <c r="DC37" s="724"/>
      <c r="DD37" s="694">
        <v>332841</v>
      </c>
      <c r="DE37" s="722"/>
      <c r="DF37" s="722"/>
      <c r="DG37" s="722"/>
      <c r="DH37" s="722"/>
      <c r="DI37" s="722"/>
      <c r="DJ37" s="722"/>
      <c r="DK37" s="723"/>
      <c r="DL37" s="694">
        <v>332841</v>
      </c>
      <c r="DM37" s="722"/>
      <c r="DN37" s="722"/>
      <c r="DO37" s="722"/>
      <c r="DP37" s="722"/>
      <c r="DQ37" s="722"/>
      <c r="DR37" s="722"/>
      <c r="DS37" s="722"/>
      <c r="DT37" s="722"/>
      <c r="DU37" s="722"/>
      <c r="DV37" s="723"/>
      <c r="DW37" s="690">
        <v>5.6</v>
      </c>
      <c r="DX37" s="720"/>
      <c r="DY37" s="720"/>
      <c r="DZ37" s="720"/>
      <c r="EA37" s="720"/>
      <c r="EB37" s="720"/>
      <c r="EC37" s="721"/>
    </row>
    <row r="38" spans="2:133" ht="11.25" customHeight="1" x14ac:dyDescent="0.15">
      <c r="B38" s="682" t="s">
        <v>339</v>
      </c>
      <c r="C38" s="683"/>
      <c r="D38" s="683"/>
      <c r="E38" s="683"/>
      <c r="F38" s="683"/>
      <c r="G38" s="683"/>
      <c r="H38" s="683"/>
      <c r="I38" s="683"/>
      <c r="J38" s="683"/>
      <c r="K38" s="683"/>
      <c r="L38" s="683"/>
      <c r="M38" s="683"/>
      <c r="N38" s="683"/>
      <c r="O38" s="683"/>
      <c r="P38" s="683"/>
      <c r="Q38" s="684"/>
      <c r="R38" s="685">
        <v>261536</v>
      </c>
      <c r="S38" s="686"/>
      <c r="T38" s="686"/>
      <c r="U38" s="686"/>
      <c r="V38" s="686"/>
      <c r="W38" s="686"/>
      <c r="X38" s="686"/>
      <c r="Y38" s="687"/>
      <c r="Z38" s="688">
        <v>1.9</v>
      </c>
      <c r="AA38" s="688"/>
      <c r="AB38" s="688"/>
      <c r="AC38" s="688"/>
      <c r="AD38" s="689">
        <v>1015</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61082</v>
      </c>
      <c r="BA38" s="686"/>
      <c r="BB38" s="686"/>
      <c r="BC38" s="686"/>
      <c r="BD38" s="722"/>
      <c r="BE38" s="722"/>
      <c r="BF38" s="752"/>
      <c r="BG38" s="700" t="s">
        <v>341</v>
      </c>
      <c r="BH38" s="701"/>
      <c r="BI38" s="701"/>
      <c r="BJ38" s="701"/>
      <c r="BK38" s="701"/>
      <c r="BL38" s="701"/>
      <c r="BM38" s="701"/>
      <c r="BN38" s="701"/>
      <c r="BO38" s="701"/>
      <c r="BP38" s="701"/>
      <c r="BQ38" s="701"/>
      <c r="BR38" s="701"/>
      <c r="BS38" s="701"/>
      <c r="BT38" s="701"/>
      <c r="BU38" s="702"/>
      <c r="BV38" s="685">
        <v>3042</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869245</v>
      </c>
      <c r="CS38" s="686"/>
      <c r="CT38" s="686"/>
      <c r="CU38" s="686"/>
      <c r="CV38" s="686"/>
      <c r="CW38" s="686"/>
      <c r="CX38" s="686"/>
      <c r="CY38" s="687"/>
      <c r="CZ38" s="690">
        <v>6.4</v>
      </c>
      <c r="DA38" s="720"/>
      <c r="DB38" s="720"/>
      <c r="DC38" s="724"/>
      <c r="DD38" s="694">
        <v>702101</v>
      </c>
      <c r="DE38" s="686"/>
      <c r="DF38" s="686"/>
      <c r="DG38" s="686"/>
      <c r="DH38" s="686"/>
      <c r="DI38" s="686"/>
      <c r="DJ38" s="686"/>
      <c r="DK38" s="687"/>
      <c r="DL38" s="694">
        <v>654628</v>
      </c>
      <c r="DM38" s="686"/>
      <c r="DN38" s="686"/>
      <c r="DO38" s="686"/>
      <c r="DP38" s="686"/>
      <c r="DQ38" s="686"/>
      <c r="DR38" s="686"/>
      <c r="DS38" s="686"/>
      <c r="DT38" s="686"/>
      <c r="DU38" s="686"/>
      <c r="DV38" s="687"/>
      <c r="DW38" s="690">
        <v>11.1</v>
      </c>
      <c r="DX38" s="720"/>
      <c r="DY38" s="720"/>
      <c r="DZ38" s="720"/>
      <c r="EA38" s="720"/>
      <c r="EB38" s="720"/>
      <c r="EC38" s="721"/>
    </row>
    <row r="39" spans="2:133" ht="11.25" customHeight="1" x14ac:dyDescent="0.15">
      <c r="B39" s="682" t="s">
        <v>343</v>
      </c>
      <c r="C39" s="683"/>
      <c r="D39" s="683"/>
      <c r="E39" s="683"/>
      <c r="F39" s="683"/>
      <c r="G39" s="683"/>
      <c r="H39" s="683"/>
      <c r="I39" s="683"/>
      <c r="J39" s="683"/>
      <c r="K39" s="683"/>
      <c r="L39" s="683"/>
      <c r="M39" s="683"/>
      <c r="N39" s="683"/>
      <c r="O39" s="683"/>
      <c r="P39" s="683"/>
      <c r="Q39" s="684"/>
      <c r="R39" s="685">
        <v>1182073</v>
      </c>
      <c r="S39" s="686"/>
      <c r="T39" s="686"/>
      <c r="U39" s="686"/>
      <c r="V39" s="686"/>
      <c r="W39" s="686"/>
      <c r="X39" s="686"/>
      <c r="Y39" s="687"/>
      <c r="Z39" s="688">
        <v>8.6999999999999993</v>
      </c>
      <c r="AA39" s="688"/>
      <c r="AB39" s="688"/>
      <c r="AC39" s="688"/>
      <c r="AD39" s="689" t="s">
        <v>241</v>
      </c>
      <c r="AE39" s="689"/>
      <c r="AF39" s="689"/>
      <c r="AG39" s="689"/>
      <c r="AH39" s="689"/>
      <c r="AI39" s="689"/>
      <c r="AJ39" s="689"/>
      <c r="AK39" s="689"/>
      <c r="AL39" s="690" t="s">
        <v>241</v>
      </c>
      <c r="AM39" s="691"/>
      <c r="AN39" s="691"/>
      <c r="AO39" s="692"/>
      <c r="AQ39" s="763" t="s">
        <v>344</v>
      </c>
      <c r="AR39" s="764"/>
      <c r="AS39" s="764"/>
      <c r="AT39" s="764"/>
      <c r="AU39" s="764"/>
      <c r="AV39" s="764"/>
      <c r="AW39" s="764"/>
      <c r="AX39" s="764"/>
      <c r="AY39" s="765"/>
      <c r="AZ39" s="685">
        <v>16785</v>
      </c>
      <c r="BA39" s="686"/>
      <c r="BB39" s="686"/>
      <c r="BC39" s="686"/>
      <c r="BD39" s="722"/>
      <c r="BE39" s="722"/>
      <c r="BF39" s="752"/>
      <c r="BG39" s="700" t="s">
        <v>345</v>
      </c>
      <c r="BH39" s="701"/>
      <c r="BI39" s="701"/>
      <c r="BJ39" s="701"/>
      <c r="BK39" s="701"/>
      <c r="BL39" s="701"/>
      <c r="BM39" s="701"/>
      <c r="BN39" s="701"/>
      <c r="BO39" s="701"/>
      <c r="BP39" s="701"/>
      <c r="BQ39" s="701"/>
      <c r="BR39" s="701"/>
      <c r="BS39" s="701"/>
      <c r="BT39" s="701"/>
      <c r="BU39" s="702"/>
      <c r="BV39" s="685">
        <v>4729</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208066</v>
      </c>
      <c r="CS39" s="722"/>
      <c r="CT39" s="722"/>
      <c r="CU39" s="722"/>
      <c r="CV39" s="722"/>
      <c r="CW39" s="722"/>
      <c r="CX39" s="722"/>
      <c r="CY39" s="723"/>
      <c r="CZ39" s="690">
        <v>1.5</v>
      </c>
      <c r="DA39" s="720"/>
      <c r="DB39" s="720"/>
      <c r="DC39" s="724"/>
      <c r="DD39" s="694">
        <v>207634</v>
      </c>
      <c r="DE39" s="722"/>
      <c r="DF39" s="722"/>
      <c r="DG39" s="722"/>
      <c r="DH39" s="722"/>
      <c r="DI39" s="722"/>
      <c r="DJ39" s="722"/>
      <c r="DK39" s="723"/>
      <c r="DL39" s="694" t="s">
        <v>241</v>
      </c>
      <c r="DM39" s="722"/>
      <c r="DN39" s="722"/>
      <c r="DO39" s="722"/>
      <c r="DP39" s="722"/>
      <c r="DQ39" s="722"/>
      <c r="DR39" s="722"/>
      <c r="DS39" s="722"/>
      <c r="DT39" s="722"/>
      <c r="DU39" s="722"/>
      <c r="DV39" s="723"/>
      <c r="DW39" s="690" t="s">
        <v>241</v>
      </c>
      <c r="DX39" s="720"/>
      <c r="DY39" s="720"/>
      <c r="DZ39" s="720"/>
      <c r="EA39" s="720"/>
      <c r="EB39" s="720"/>
      <c r="EC39" s="721"/>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247</v>
      </c>
      <c r="AA40" s="688"/>
      <c r="AB40" s="688"/>
      <c r="AC40" s="688"/>
      <c r="AD40" s="689" t="s">
        <v>241</v>
      </c>
      <c r="AE40" s="689"/>
      <c r="AF40" s="689"/>
      <c r="AG40" s="689"/>
      <c r="AH40" s="689"/>
      <c r="AI40" s="689"/>
      <c r="AJ40" s="689"/>
      <c r="AK40" s="689"/>
      <c r="AL40" s="690" t="s">
        <v>247</v>
      </c>
      <c r="AM40" s="691"/>
      <c r="AN40" s="691"/>
      <c r="AO40" s="692"/>
      <c r="AQ40" s="763" t="s">
        <v>348</v>
      </c>
      <c r="AR40" s="764"/>
      <c r="AS40" s="764"/>
      <c r="AT40" s="764"/>
      <c r="AU40" s="764"/>
      <c r="AV40" s="764"/>
      <c r="AW40" s="764"/>
      <c r="AX40" s="764"/>
      <c r="AY40" s="765"/>
      <c r="AZ40" s="685" t="s">
        <v>241</v>
      </c>
      <c r="BA40" s="686"/>
      <c r="BB40" s="686"/>
      <c r="BC40" s="686"/>
      <c r="BD40" s="722"/>
      <c r="BE40" s="722"/>
      <c r="BF40" s="752"/>
      <c r="BG40" s="772" t="s">
        <v>349</v>
      </c>
      <c r="BH40" s="773"/>
      <c r="BI40" s="773"/>
      <c r="BJ40" s="773"/>
      <c r="BK40" s="773"/>
      <c r="BL40" s="236"/>
      <c r="BM40" s="701" t="s">
        <v>350</v>
      </c>
      <c r="BN40" s="701"/>
      <c r="BO40" s="701"/>
      <c r="BP40" s="701"/>
      <c r="BQ40" s="701"/>
      <c r="BR40" s="701"/>
      <c r="BS40" s="701"/>
      <c r="BT40" s="701"/>
      <c r="BU40" s="702"/>
      <c r="BV40" s="685">
        <v>108</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192025</v>
      </c>
      <c r="CS40" s="686"/>
      <c r="CT40" s="686"/>
      <c r="CU40" s="686"/>
      <c r="CV40" s="686"/>
      <c r="CW40" s="686"/>
      <c r="CX40" s="686"/>
      <c r="CY40" s="687"/>
      <c r="CZ40" s="690">
        <v>1.4</v>
      </c>
      <c r="DA40" s="720"/>
      <c r="DB40" s="720"/>
      <c r="DC40" s="724"/>
      <c r="DD40" s="694">
        <v>192025</v>
      </c>
      <c r="DE40" s="686"/>
      <c r="DF40" s="686"/>
      <c r="DG40" s="686"/>
      <c r="DH40" s="686"/>
      <c r="DI40" s="686"/>
      <c r="DJ40" s="686"/>
      <c r="DK40" s="687"/>
      <c r="DL40" s="694">
        <v>192025</v>
      </c>
      <c r="DM40" s="686"/>
      <c r="DN40" s="686"/>
      <c r="DO40" s="686"/>
      <c r="DP40" s="686"/>
      <c r="DQ40" s="686"/>
      <c r="DR40" s="686"/>
      <c r="DS40" s="686"/>
      <c r="DT40" s="686"/>
      <c r="DU40" s="686"/>
      <c r="DV40" s="687"/>
      <c r="DW40" s="690">
        <v>3.3</v>
      </c>
      <c r="DX40" s="720"/>
      <c r="DY40" s="720"/>
      <c r="DZ40" s="720"/>
      <c r="EA40" s="720"/>
      <c r="EB40" s="720"/>
      <c r="EC40" s="721"/>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247</v>
      </c>
      <c r="S41" s="686"/>
      <c r="T41" s="686"/>
      <c r="U41" s="686"/>
      <c r="V41" s="686"/>
      <c r="W41" s="686"/>
      <c r="X41" s="686"/>
      <c r="Y41" s="687"/>
      <c r="Z41" s="688" t="s">
        <v>138</v>
      </c>
      <c r="AA41" s="688"/>
      <c r="AB41" s="688"/>
      <c r="AC41" s="688"/>
      <c r="AD41" s="689" t="s">
        <v>241</v>
      </c>
      <c r="AE41" s="689"/>
      <c r="AF41" s="689"/>
      <c r="AG41" s="689"/>
      <c r="AH41" s="689"/>
      <c r="AI41" s="689"/>
      <c r="AJ41" s="689"/>
      <c r="AK41" s="689"/>
      <c r="AL41" s="690" t="s">
        <v>241</v>
      </c>
      <c r="AM41" s="691"/>
      <c r="AN41" s="691"/>
      <c r="AO41" s="692"/>
      <c r="AQ41" s="763" t="s">
        <v>353</v>
      </c>
      <c r="AR41" s="764"/>
      <c r="AS41" s="764"/>
      <c r="AT41" s="764"/>
      <c r="AU41" s="764"/>
      <c r="AV41" s="764"/>
      <c r="AW41" s="764"/>
      <c r="AX41" s="764"/>
      <c r="AY41" s="765"/>
      <c r="AZ41" s="685">
        <v>196536</v>
      </c>
      <c r="BA41" s="686"/>
      <c r="BB41" s="686"/>
      <c r="BC41" s="686"/>
      <c r="BD41" s="722"/>
      <c r="BE41" s="722"/>
      <c r="BF41" s="752"/>
      <c r="BG41" s="772"/>
      <c r="BH41" s="773"/>
      <c r="BI41" s="773"/>
      <c r="BJ41" s="773"/>
      <c r="BK41" s="773"/>
      <c r="BL41" s="236"/>
      <c r="BM41" s="701" t="s">
        <v>354</v>
      </c>
      <c r="BN41" s="701"/>
      <c r="BO41" s="701"/>
      <c r="BP41" s="701"/>
      <c r="BQ41" s="701"/>
      <c r="BR41" s="701"/>
      <c r="BS41" s="701"/>
      <c r="BT41" s="701"/>
      <c r="BU41" s="702"/>
      <c r="BV41" s="685">
        <v>2</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235</v>
      </c>
      <c r="CS41" s="722"/>
      <c r="CT41" s="722"/>
      <c r="CU41" s="722"/>
      <c r="CV41" s="722"/>
      <c r="CW41" s="722"/>
      <c r="CX41" s="722"/>
      <c r="CY41" s="723"/>
      <c r="CZ41" s="690" t="s">
        <v>235</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v>276566</v>
      </c>
      <c r="S42" s="686"/>
      <c r="T42" s="686"/>
      <c r="U42" s="686"/>
      <c r="V42" s="686"/>
      <c r="W42" s="686"/>
      <c r="X42" s="686"/>
      <c r="Y42" s="687"/>
      <c r="Z42" s="688">
        <v>2</v>
      </c>
      <c r="AA42" s="688"/>
      <c r="AB42" s="688"/>
      <c r="AC42" s="688"/>
      <c r="AD42" s="689" t="s">
        <v>247</v>
      </c>
      <c r="AE42" s="689"/>
      <c r="AF42" s="689"/>
      <c r="AG42" s="689"/>
      <c r="AH42" s="689"/>
      <c r="AI42" s="689"/>
      <c r="AJ42" s="689"/>
      <c r="AK42" s="689"/>
      <c r="AL42" s="690" t="s">
        <v>247</v>
      </c>
      <c r="AM42" s="691"/>
      <c r="AN42" s="691"/>
      <c r="AO42" s="692"/>
      <c r="AQ42" s="784" t="s">
        <v>344</v>
      </c>
      <c r="AR42" s="785"/>
      <c r="AS42" s="785"/>
      <c r="AT42" s="785"/>
      <c r="AU42" s="785"/>
      <c r="AV42" s="785"/>
      <c r="AW42" s="785"/>
      <c r="AX42" s="785"/>
      <c r="AY42" s="786"/>
      <c r="AZ42" s="776">
        <v>655924</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357</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1636931</v>
      </c>
      <c r="CS42" s="686"/>
      <c r="CT42" s="686"/>
      <c r="CU42" s="686"/>
      <c r="CV42" s="686"/>
      <c r="CW42" s="686"/>
      <c r="CX42" s="686"/>
      <c r="CY42" s="687"/>
      <c r="CZ42" s="690">
        <v>12.1</v>
      </c>
      <c r="DA42" s="691"/>
      <c r="DB42" s="691"/>
      <c r="DC42" s="703"/>
      <c r="DD42" s="694">
        <v>57652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359</v>
      </c>
      <c r="C43" s="735"/>
      <c r="D43" s="735"/>
      <c r="E43" s="735"/>
      <c r="F43" s="735"/>
      <c r="G43" s="735"/>
      <c r="H43" s="735"/>
      <c r="I43" s="735"/>
      <c r="J43" s="735"/>
      <c r="K43" s="735"/>
      <c r="L43" s="735"/>
      <c r="M43" s="735"/>
      <c r="N43" s="735"/>
      <c r="O43" s="735"/>
      <c r="P43" s="735"/>
      <c r="Q43" s="736"/>
      <c r="R43" s="776">
        <v>13612325</v>
      </c>
      <c r="S43" s="777"/>
      <c r="T43" s="777"/>
      <c r="U43" s="777"/>
      <c r="V43" s="777"/>
      <c r="W43" s="777"/>
      <c r="X43" s="777"/>
      <c r="Y43" s="778"/>
      <c r="Z43" s="779">
        <v>100</v>
      </c>
      <c r="AA43" s="779"/>
      <c r="AB43" s="779"/>
      <c r="AC43" s="779"/>
      <c r="AD43" s="780">
        <v>5614906</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9400</v>
      </c>
      <c r="CS43" s="722"/>
      <c r="CT43" s="722"/>
      <c r="CU43" s="722"/>
      <c r="CV43" s="722"/>
      <c r="CW43" s="722"/>
      <c r="CX43" s="722"/>
      <c r="CY43" s="723"/>
      <c r="CZ43" s="690">
        <v>0.1</v>
      </c>
      <c r="DA43" s="720"/>
      <c r="DB43" s="720"/>
      <c r="DC43" s="724"/>
      <c r="DD43" s="694">
        <v>960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1636931</v>
      </c>
      <c r="CS44" s="686"/>
      <c r="CT44" s="686"/>
      <c r="CU44" s="686"/>
      <c r="CV44" s="686"/>
      <c r="CW44" s="686"/>
      <c r="CX44" s="686"/>
      <c r="CY44" s="687"/>
      <c r="CZ44" s="690">
        <v>12.1</v>
      </c>
      <c r="DA44" s="691"/>
      <c r="DB44" s="691"/>
      <c r="DC44" s="703"/>
      <c r="DD44" s="694">
        <v>57652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955880</v>
      </c>
      <c r="CS45" s="722"/>
      <c r="CT45" s="722"/>
      <c r="CU45" s="722"/>
      <c r="CV45" s="722"/>
      <c r="CW45" s="722"/>
      <c r="CX45" s="722"/>
      <c r="CY45" s="723"/>
      <c r="CZ45" s="690">
        <v>7.1</v>
      </c>
      <c r="DA45" s="720"/>
      <c r="DB45" s="720"/>
      <c r="DC45" s="724"/>
      <c r="DD45" s="694">
        <v>8743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679062</v>
      </c>
      <c r="CS46" s="686"/>
      <c r="CT46" s="686"/>
      <c r="CU46" s="686"/>
      <c r="CV46" s="686"/>
      <c r="CW46" s="686"/>
      <c r="CX46" s="686"/>
      <c r="CY46" s="687"/>
      <c r="CZ46" s="690">
        <v>5</v>
      </c>
      <c r="DA46" s="691"/>
      <c r="DB46" s="691"/>
      <c r="DC46" s="703"/>
      <c r="DD46" s="694">
        <v>48291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t="s">
        <v>248</v>
      </c>
      <c r="CS47" s="722"/>
      <c r="CT47" s="722"/>
      <c r="CU47" s="722"/>
      <c r="CV47" s="722"/>
      <c r="CW47" s="722"/>
      <c r="CX47" s="722"/>
      <c r="CY47" s="723"/>
      <c r="CZ47" s="690" t="s">
        <v>241</v>
      </c>
      <c r="DA47" s="720"/>
      <c r="DB47" s="720"/>
      <c r="DC47" s="724"/>
      <c r="DD47" s="694" t="s">
        <v>247</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241</v>
      </c>
      <c r="CS48" s="686"/>
      <c r="CT48" s="686"/>
      <c r="CU48" s="686"/>
      <c r="CV48" s="686"/>
      <c r="CW48" s="686"/>
      <c r="CX48" s="686"/>
      <c r="CY48" s="687"/>
      <c r="CZ48" s="690" t="s">
        <v>241</v>
      </c>
      <c r="DA48" s="691"/>
      <c r="DB48" s="691"/>
      <c r="DC48" s="703"/>
      <c r="DD48" s="694" t="s">
        <v>247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369</v>
      </c>
      <c r="CE49" s="735"/>
      <c r="CF49" s="735"/>
      <c r="CG49" s="735"/>
      <c r="CH49" s="735"/>
      <c r="CI49" s="735"/>
      <c r="CJ49" s="735"/>
      <c r="CK49" s="735"/>
      <c r="CL49" s="735"/>
      <c r="CM49" s="735"/>
      <c r="CN49" s="735"/>
      <c r="CO49" s="735"/>
      <c r="CP49" s="735"/>
      <c r="CQ49" s="736"/>
      <c r="CR49" s="776">
        <v>13501516</v>
      </c>
      <c r="CS49" s="756"/>
      <c r="CT49" s="756"/>
      <c r="CU49" s="756"/>
      <c r="CV49" s="756"/>
      <c r="CW49" s="756"/>
      <c r="CX49" s="756"/>
      <c r="CY49" s="787"/>
      <c r="CZ49" s="781">
        <v>100</v>
      </c>
      <c r="DA49" s="788"/>
      <c r="DB49" s="788"/>
      <c r="DC49" s="789"/>
      <c r="DD49" s="790">
        <v>6743746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7gnpzejvdBfXu2U6wWh9DXR/szrJc97SQ9rr7tsr9UyxUlqfBeO/Wk7l0J/OBE+JsySVKhcivz17bTZ+lFcFQ==" saltValue="OxGdzcs7AGrNQ/RSb8Cc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13633</v>
      </c>
      <c r="R7" s="821"/>
      <c r="S7" s="821"/>
      <c r="T7" s="821"/>
      <c r="U7" s="821"/>
      <c r="V7" s="821">
        <v>13522</v>
      </c>
      <c r="W7" s="821"/>
      <c r="X7" s="821"/>
      <c r="Y7" s="821"/>
      <c r="Z7" s="821"/>
      <c r="AA7" s="821">
        <v>111</v>
      </c>
      <c r="AB7" s="821"/>
      <c r="AC7" s="821"/>
      <c r="AD7" s="821"/>
      <c r="AE7" s="822"/>
      <c r="AF7" s="823">
        <v>76</v>
      </c>
      <c r="AG7" s="824"/>
      <c r="AH7" s="824"/>
      <c r="AI7" s="824"/>
      <c r="AJ7" s="825"/>
      <c r="AK7" s="860">
        <v>75</v>
      </c>
      <c r="AL7" s="861"/>
      <c r="AM7" s="861"/>
      <c r="AN7" s="861"/>
      <c r="AO7" s="861"/>
      <c r="AP7" s="861">
        <v>13040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601</v>
      </c>
      <c r="BS7" s="864" t="s">
        <v>602</v>
      </c>
      <c r="BT7" s="865"/>
      <c r="BU7" s="865"/>
      <c r="BV7" s="865"/>
      <c r="BW7" s="865"/>
      <c r="BX7" s="865"/>
      <c r="BY7" s="865"/>
      <c r="BZ7" s="865"/>
      <c r="CA7" s="865"/>
      <c r="CB7" s="865"/>
      <c r="CC7" s="865"/>
      <c r="CD7" s="865"/>
      <c r="CE7" s="865"/>
      <c r="CF7" s="865"/>
      <c r="CG7" s="866"/>
      <c r="CH7" s="857" t="s">
        <v>611</v>
      </c>
      <c r="CI7" s="858"/>
      <c r="CJ7" s="858"/>
      <c r="CK7" s="858"/>
      <c r="CL7" s="859"/>
      <c r="CM7" s="857">
        <v>162</v>
      </c>
      <c r="CN7" s="858"/>
      <c r="CO7" s="858"/>
      <c r="CP7" s="858"/>
      <c r="CQ7" s="859"/>
      <c r="CR7" s="857">
        <v>3</v>
      </c>
      <c r="CS7" s="858"/>
      <c r="CT7" s="858"/>
      <c r="CU7" s="858"/>
      <c r="CV7" s="859"/>
      <c r="CW7" s="857" t="s">
        <v>611</v>
      </c>
      <c r="CX7" s="858"/>
      <c r="CY7" s="858"/>
      <c r="CZ7" s="858"/>
      <c r="DA7" s="859"/>
      <c r="DB7" s="857" t="s">
        <v>611</v>
      </c>
      <c r="DC7" s="858"/>
      <c r="DD7" s="858"/>
      <c r="DE7" s="858"/>
      <c r="DF7" s="859"/>
      <c r="DG7" s="857">
        <v>478</v>
      </c>
      <c r="DH7" s="858"/>
      <c r="DI7" s="858"/>
      <c r="DJ7" s="858"/>
      <c r="DK7" s="859"/>
      <c r="DL7" s="857" t="s">
        <v>611</v>
      </c>
      <c r="DM7" s="858"/>
      <c r="DN7" s="858"/>
      <c r="DO7" s="858"/>
      <c r="DP7" s="859"/>
      <c r="DQ7" s="857" t="s">
        <v>611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13633</v>
      </c>
      <c r="R23" s="880"/>
      <c r="S23" s="880"/>
      <c r="T23" s="880"/>
      <c r="U23" s="880"/>
      <c r="V23" s="880">
        <v>13522</v>
      </c>
      <c r="W23" s="880"/>
      <c r="X23" s="880"/>
      <c r="Y23" s="880"/>
      <c r="Z23" s="880"/>
      <c r="AA23" s="880">
        <v>111</v>
      </c>
      <c r="AB23" s="880"/>
      <c r="AC23" s="880"/>
      <c r="AD23" s="880"/>
      <c r="AE23" s="881"/>
      <c r="AF23" s="882">
        <v>76</v>
      </c>
      <c r="AG23" s="880"/>
      <c r="AH23" s="880"/>
      <c r="AI23" s="880"/>
      <c r="AJ23" s="883"/>
      <c r="AK23" s="884"/>
      <c r="AL23" s="885"/>
      <c r="AM23" s="885"/>
      <c r="AN23" s="885"/>
      <c r="AO23" s="885"/>
      <c r="AP23" s="880">
        <v>13040</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2435</v>
      </c>
      <c r="R28" s="909"/>
      <c r="S28" s="909"/>
      <c r="T28" s="909"/>
      <c r="U28" s="909"/>
      <c r="V28" s="909">
        <v>2505</v>
      </c>
      <c r="W28" s="909"/>
      <c r="X28" s="909"/>
      <c r="Y28" s="909"/>
      <c r="Z28" s="909"/>
      <c r="AA28" s="909">
        <v>-70</v>
      </c>
      <c r="AB28" s="909"/>
      <c r="AC28" s="909"/>
      <c r="AD28" s="909"/>
      <c r="AE28" s="910"/>
      <c r="AF28" s="911">
        <v>-70</v>
      </c>
      <c r="AG28" s="909"/>
      <c r="AH28" s="909"/>
      <c r="AI28" s="909"/>
      <c r="AJ28" s="912"/>
      <c r="AK28" s="913">
        <v>197</v>
      </c>
      <c r="AL28" s="904"/>
      <c r="AM28" s="904"/>
      <c r="AN28" s="904"/>
      <c r="AO28" s="904"/>
      <c r="AP28" s="904" t="s">
        <v>611</v>
      </c>
      <c r="AQ28" s="904"/>
      <c r="AR28" s="904"/>
      <c r="AS28" s="904"/>
      <c r="AT28" s="904"/>
      <c r="AU28" s="904" t="s">
        <v>611</v>
      </c>
      <c r="AV28" s="904"/>
      <c r="AW28" s="904"/>
      <c r="AX28" s="904"/>
      <c r="AY28" s="904"/>
      <c r="AZ28" s="905" t="s">
        <v>611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320</v>
      </c>
      <c r="R29" s="845"/>
      <c r="S29" s="845"/>
      <c r="T29" s="845"/>
      <c r="U29" s="845"/>
      <c r="V29" s="845">
        <v>320</v>
      </c>
      <c r="W29" s="845"/>
      <c r="X29" s="845"/>
      <c r="Y29" s="845"/>
      <c r="Z29" s="845"/>
      <c r="AA29" s="845">
        <v>0</v>
      </c>
      <c r="AB29" s="845"/>
      <c r="AC29" s="845"/>
      <c r="AD29" s="845"/>
      <c r="AE29" s="846"/>
      <c r="AF29" s="847">
        <v>0</v>
      </c>
      <c r="AG29" s="848"/>
      <c r="AH29" s="848"/>
      <c r="AI29" s="848"/>
      <c r="AJ29" s="849"/>
      <c r="AK29" s="916">
        <v>83</v>
      </c>
      <c r="AL29" s="917"/>
      <c r="AM29" s="917"/>
      <c r="AN29" s="917"/>
      <c r="AO29" s="917"/>
      <c r="AP29" s="917" t="s">
        <v>611</v>
      </c>
      <c r="AQ29" s="917"/>
      <c r="AR29" s="917"/>
      <c r="AS29" s="917"/>
      <c r="AT29" s="917"/>
      <c r="AU29" s="917" t="s">
        <v>611</v>
      </c>
      <c r="AV29" s="917"/>
      <c r="AW29" s="917"/>
      <c r="AX29" s="917"/>
      <c r="AY29" s="917"/>
      <c r="AZ29" s="918" t="s">
        <v>611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1999</v>
      </c>
      <c r="R30" s="845"/>
      <c r="S30" s="845"/>
      <c r="T30" s="845"/>
      <c r="U30" s="845"/>
      <c r="V30" s="845">
        <v>1985</v>
      </c>
      <c r="W30" s="845"/>
      <c r="X30" s="845"/>
      <c r="Y30" s="845"/>
      <c r="Z30" s="845"/>
      <c r="AA30" s="845">
        <v>14</v>
      </c>
      <c r="AB30" s="845"/>
      <c r="AC30" s="845"/>
      <c r="AD30" s="845"/>
      <c r="AE30" s="846"/>
      <c r="AF30" s="847">
        <v>14</v>
      </c>
      <c r="AG30" s="848"/>
      <c r="AH30" s="848"/>
      <c r="AI30" s="848"/>
      <c r="AJ30" s="849"/>
      <c r="AK30" s="916">
        <v>315</v>
      </c>
      <c r="AL30" s="917"/>
      <c r="AM30" s="917"/>
      <c r="AN30" s="917"/>
      <c r="AO30" s="917"/>
      <c r="AP30" s="917" t="s">
        <v>611</v>
      </c>
      <c r="AQ30" s="917"/>
      <c r="AR30" s="917"/>
      <c r="AS30" s="917"/>
      <c r="AT30" s="917"/>
      <c r="AU30" s="917" t="s">
        <v>611</v>
      </c>
      <c r="AV30" s="917"/>
      <c r="AW30" s="917"/>
      <c r="AX30" s="917"/>
      <c r="AY30" s="917"/>
      <c r="AZ30" s="918" t="s">
        <v>611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544</v>
      </c>
      <c r="R31" s="845"/>
      <c r="S31" s="845"/>
      <c r="T31" s="845"/>
      <c r="U31" s="845"/>
      <c r="V31" s="845">
        <v>521</v>
      </c>
      <c r="W31" s="845"/>
      <c r="X31" s="845"/>
      <c r="Y31" s="845"/>
      <c r="Z31" s="845"/>
      <c r="AA31" s="845">
        <v>23</v>
      </c>
      <c r="AB31" s="845"/>
      <c r="AC31" s="845"/>
      <c r="AD31" s="845"/>
      <c r="AE31" s="846"/>
      <c r="AF31" s="847">
        <v>411</v>
      </c>
      <c r="AG31" s="848"/>
      <c r="AH31" s="848"/>
      <c r="AI31" s="848"/>
      <c r="AJ31" s="849"/>
      <c r="AK31" s="916">
        <v>3</v>
      </c>
      <c r="AL31" s="917"/>
      <c r="AM31" s="917"/>
      <c r="AN31" s="917"/>
      <c r="AO31" s="917"/>
      <c r="AP31" s="917">
        <v>1119</v>
      </c>
      <c r="AQ31" s="917"/>
      <c r="AR31" s="917"/>
      <c r="AS31" s="917"/>
      <c r="AT31" s="917"/>
      <c r="AU31" s="917" t="s">
        <v>611</v>
      </c>
      <c r="AV31" s="917"/>
      <c r="AW31" s="917"/>
      <c r="AX31" s="917"/>
      <c r="AY31" s="917"/>
      <c r="AZ31" s="918" t="s">
        <v>611</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900</v>
      </c>
      <c r="R32" s="845"/>
      <c r="S32" s="845"/>
      <c r="T32" s="845"/>
      <c r="U32" s="845"/>
      <c r="V32" s="845">
        <v>907</v>
      </c>
      <c r="W32" s="845"/>
      <c r="X32" s="845"/>
      <c r="Y32" s="845"/>
      <c r="Z32" s="845"/>
      <c r="AA32" s="845">
        <v>-7</v>
      </c>
      <c r="AB32" s="845"/>
      <c r="AC32" s="845"/>
      <c r="AD32" s="845"/>
      <c r="AE32" s="846"/>
      <c r="AF32" s="847">
        <v>146</v>
      </c>
      <c r="AG32" s="848"/>
      <c r="AH32" s="848"/>
      <c r="AI32" s="848"/>
      <c r="AJ32" s="849"/>
      <c r="AK32" s="916">
        <v>586</v>
      </c>
      <c r="AL32" s="917"/>
      <c r="AM32" s="917"/>
      <c r="AN32" s="917"/>
      <c r="AO32" s="917"/>
      <c r="AP32" s="917">
        <v>8075</v>
      </c>
      <c r="AQ32" s="917"/>
      <c r="AR32" s="917"/>
      <c r="AS32" s="917"/>
      <c r="AT32" s="917"/>
      <c r="AU32" s="917">
        <v>5047</v>
      </c>
      <c r="AV32" s="917"/>
      <c r="AW32" s="917"/>
      <c r="AX32" s="917"/>
      <c r="AY32" s="917"/>
      <c r="AZ32" s="918" t="s">
        <v>611</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17</v>
      </c>
      <c r="R33" s="845"/>
      <c r="S33" s="845"/>
      <c r="T33" s="845"/>
      <c r="U33" s="845"/>
      <c r="V33" s="845">
        <v>17</v>
      </c>
      <c r="W33" s="845"/>
      <c r="X33" s="845"/>
      <c r="Y33" s="845"/>
      <c r="Z33" s="845"/>
      <c r="AA33" s="845" t="s">
        <v>603</v>
      </c>
      <c r="AB33" s="845"/>
      <c r="AC33" s="845"/>
      <c r="AD33" s="845"/>
      <c r="AE33" s="846"/>
      <c r="AF33" s="847" t="s">
        <v>415</v>
      </c>
      <c r="AG33" s="848"/>
      <c r="AH33" s="848"/>
      <c r="AI33" s="848"/>
      <c r="AJ33" s="849"/>
      <c r="AK33" s="916">
        <v>17</v>
      </c>
      <c r="AL33" s="917"/>
      <c r="AM33" s="917"/>
      <c r="AN33" s="917"/>
      <c r="AO33" s="917"/>
      <c r="AP33" s="917">
        <v>26</v>
      </c>
      <c r="AQ33" s="917"/>
      <c r="AR33" s="917"/>
      <c r="AS33" s="917"/>
      <c r="AT33" s="917"/>
      <c r="AU33" s="917">
        <v>15</v>
      </c>
      <c r="AV33" s="917"/>
      <c r="AW33" s="917"/>
      <c r="AX33" s="917"/>
      <c r="AY33" s="917"/>
      <c r="AZ33" s="918" t="s">
        <v>611</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501</v>
      </c>
      <c r="AG63" s="928"/>
      <c r="AH63" s="928"/>
      <c r="AI63" s="928"/>
      <c r="AJ63" s="929"/>
      <c r="AK63" s="930"/>
      <c r="AL63" s="925"/>
      <c r="AM63" s="925"/>
      <c r="AN63" s="925"/>
      <c r="AO63" s="925"/>
      <c r="AP63" s="928">
        <f>SUM(AP28:AT38)</f>
        <v>9220</v>
      </c>
      <c r="AQ63" s="928"/>
      <c r="AR63" s="928"/>
      <c r="AS63" s="928"/>
      <c r="AT63" s="928"/>
      <c r="AU63" s="928">
        <f>SUM(AU28:AY38)</f>
        <v>5062</v>
      </c>
      <c r="AV63" s="928"/>
      <c r="AW63" s="928"/>
      <c r="AX63" s="928"/>
      <c r="AY63" s="928"/>
      <c r="AZ63" s="932"/>
      <c r="BA63" s="932"/>
      <c r="BB63" s="932"/>
      <c r="BC63" s="932"/>
      <c r="BD63" s="932"/>
      <c r="BE63" s="933"/>
      <c r="BF63" s="934"/>
      <c r="BG63" s="934"/>
      <c r="BH63" s="934"/>
      <c r="BI63" s="935"/>
      <c r="BJ63" s="936" t="s">
        <v>419</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399</v>
      </c>
      <c r="R66" s="804"/>
      <c r="S66" s="804"/>
      <c r="T66" s="804"/>
      <c r="U66" s="805"/>
      <c r="V66" s="803" t="s">
        <v>422</v>
      </c>
      <c r="W66" s="804"/>
      <c r="X66" s="804"/>
      <c r="Y66" s="804"/>
      <c r="Z66" s="805"/>
      <c r="AA66" s="803" t="s">
        <v>423</v>
      </c>
      <c r="AB66" s="804"/>
      <c r="AC66" s="804"/>
      <c r="AD66" s="804"/>
      <c r="AE66" s="805"/>
      <c r="AF66" s="939" t="s">
        <v>402</v>
      </c>
      <c r="AG66" s="899"/>
      <c r="AH66" s="899"/>
      <c r="AI66" s="899"/>
      <c r="AJ66" s="940"/>
      <c r="AK66" s="803" t="s">
        <v>424</v>
      </c>
      <c r="AL66" s="827"/>
      <c r="AM66" s="827"/>
      <c r="AN66" s="827"/>
      <c r="AO66" s="828"/>
      <c r="AP66" s="803" t="s">
        <v>425</v>
      </c>
      <c r="AQ66" s="804"/>
      <c r="AR66" s="804"/>
      <c r="AS66" s="804"/>
      <c r="AT66" s="805"/>
      <c r="AU66" s="803" t="s">
        <v>426</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604</v>
      </c>
      <c r="C68" s="957"/>
      <c r="D68" s="957"/>
      <c r="E68" s="957"/>
      <c r="F68" s="957"/>
      <c r="G68" s="957"/>
      <c r="H68" s="957"/>
      <c r="I68" s="957"/>
      <c r="J68" s="957"/>
      <c r="K68" s="957"/>
      <c r="L68" s="957"/>
      <c r="M68" s="957"/>
      <c r="N68" s="957"/>
      <c r="O68" s="957"/>
      <c r="P68" s="958"/>
      <c r="Q68" s="959">
        <v>1931</v>
      </c>
      <c r="R68" s="953"/>
      <c r="S68" s="953"/>
      <c r="T68" s="953"/>
      <c r="U68" s="953"/>
      <c r="V68" s="953">
        <v>1897</v>
      </c>
      <c r="W68" s="953"/>
      <c r="X68" s="953"/>
      <c r="Y68" s="953"/>
      <c r="Z68" s="953"/>
      <c r="AA68" s="953">
        <v>34</v>
      </c>
      <c r="AB68" s="953"/>
      <c r="AC68" s="953"/>
      <c r="AD68" s="953"/>
      <c r="AE68" s="953"/>
      <c r="AF68" s="953">
        <v>34</v>
      </c>
      <c r="AG68" s="953"/>
      <c r="AH68" s="953"/>
      <c r="AI68" s="953"/>
      <c r="AJ68" s="953"/>
      <c r="AK68" s="953" t="s">
        <v>611</v>
      </c>
      <c r="AL68" s="953"/>
      <c r="AM68" s="953"/>
      <c r="AN68" s="953"/>
      <c r="AO68" s="953"/>
      <c r="AP68" s="953">
        <v>581</v>
      </c>
      <c r="AQ68" s="953"/>
      <c r="AR68" s="953"/>
      <c r="AS68" s="953"/>
      <c r="AT68" s="953"/>
      <c r="AU68" s="953">
        <v>110</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605</v>
      </c>
      <c r="C69" s="961"/>
      <c r="D69" s="961"/>
      <c r="E69" s="961"/>
      <c r="F69" s="961"/>
      <c r="G69" s="961"/>
      <c r="H69" s="961"/>
      <c r="I69" s="961"/>
      <c r="J69" s="961"/>
      <c r="K69" s="961"/>
      <c r="L69" s="961"/>
      <c r="M69" s="961"/>
      <c r="N69" s="961"/>
      <c r="O69" s="961"/>
      <c r="P69" s="962"/>
      <c r="Q69" s="963">
        <v>539</v>
      </c>
      <c r="R69" s="917"/>
      <c r="S69" s="917"/>
      <c r="T69" s="917"/>
      <c r="U69" s="917"/>
      <c r="V69" s="917">
        <v>522</v>
      </c>
      <c r="W69" s="917"/>
      <c r="X69" s="917"/>
      <c r="Y69" s="917"/>
      <c r="Z69" s="917"/>
      <c r="AA69" s="917">
        <v>17</v>
      </c>
      <c r="AB69" s="917"/>
      <c r="AC69" s="917"/>
      <c r="AD69" s="917"/>
      <c r="AE69" s="917"/>
      <c r="AF69" s="917">
        <v>17</v>
      </c>
      <c r="AG69" s="917"/>
      <c r="AH69" s="917"/>
      <c r="AI69" s="917"/>
      <c r="AJ69" s="917"/>
      <c r="AK69" s="917" t="s">
        <v>611</v>
      </c>
      <c r="AL69" s="917"/>
      <c r="AM69" s="917"/>
      <c r="AN69" s="917"/>
      <c r="AO69" s="917"/>
      <c r="AP69" s="917" t="s">
        <v>611</v>
      </c>
      <c r="AQ69" s="917"/>
      <c r="AR69" s="917"/>
      <c r="AS69" s="917"/>
      <c r="AT69" s="917"/>
      <c r="AU69" s="917" t="s">
        <v>611</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606</v>
      </c>
      <c r="C70" s="961"/>
      <c r="D70" s="961"/>
      <c r="E70" s="961"/>
      <c r="F70" s="961"/>
      <c r="G70" s="961"/>
      <c r="H70" s="961"/>
      <c r="I70" s="961"/>
      <c r="J70" s="961"/>
      <c r="K70" s="961"/>
      <c r="L70" s="961"/>
      <c r="M70" s="961"/>
      <c r="N70" s="961"/>
      <c r="O70" s="961"/>
      <c r="P70" s="962"/>
      <c r="Q70" s="963">
        <v>159202</v>
      </c>
      <c r="R70" s="917"/>
      <c r="S70" s="917"/>
      <c r="T70" s="917"/>
      <c r="U70" s="917"/>
      <c r="V70" s="917">
        <v>154250</v>
      </c>
      <c r="W70" s="917"/>
      <c r="X70" s="917"/>
      <c r="Y70" s="917"/>
      <c r="Z70" s="917"/>
      <c r="AA70" s="917">
        <v>4952</v>
      </c>
      <c r="AB70" s="917"/>
      <c r="AC70" s="917"/>
      <c r="AD70" s="917"/>
      <c r="AE70" s="917"/>
      <c r="AF70" s="917">
        <v>4952</v>
      </c>
      <c r="AG70" s="917"/>
      <c r="AH70" s="917"/>
      <c r="AI70" s="917"/>
      <c r="AJ70" s="917"/>
      <c r="AK70" s="917">
        <v>355</v>
      </c>
      <c r="AL70" s="917"/>
      <c r="AM70" s="917"/>
      <c r="AN70" s="917"/>
      <c r="AO70" s="917"/>
      <c r="AP70" s="917" t="s">
        <v>611</v>
      </c>
      <c r="AQ70" s="917"/>
      <c r="AR70" s="917"/>
      <c r="AS70" s="917"/>
      <c r="AT70" s="917"/>
      <c r="AU70" s="917" t="s">
        <v>611</v>
      </c>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607</v>
      </c>
      <c r="C71" s="961"/>
      <c r="D71" s="961"/>
      <c r="E71" s="961"/>
      <c r="F71" s="961"/>
      <c r="G71" s="961"/>
      <c r="H71" s="961"/>
      <c r="I71" s="961"/>
      <c r="J71" s="961"/>
      <c r="K71" s="961"/>
      <c r="L71" s="961"/>
      <c r="M71" s="961"/>
      <c r="N71" s="961"/>
      <c r="O71" s="961"/>
      <c r="P71" s="962"/>
      <c r="Q71" s="963">
        <v>3603</v>
      </c>
      <c r="R71" s="917"/>
      <c r="S71" s="917"/>
      <c r="T71" s="917"/>
      <c r="U71" s="917"/>
      <c r="V71" s="917">
        <v>3083</v>
      </c>
      <c r="W71" s="917"/>
      <c r="X71" s="917"/>
      <c r="Y71" s="917"/>
      <c r="Z71" s="917"/>
      <c r="AA71" s="917">
        <v>520</v>
      </c>
      <c r="AB71" s="917"/>
      <c r="AC71" s="917"/>
      <c r="AD71" s="917"/>
      <c r="AE71" s="917"/>
      <c r="AF71" s="917">
        <v>520</v>
      </c>
      <c r="AG71" s="917"/>
      <c r="AH71" s="917"/>
      <c r="AI71" s="917"/>
      <c r="AJ71" s="917"/>
      <c r="AK71" s="917" t="s">
        <v>611</v>
      </c>
      <c r="AL71" s="917"/>
      <c r="AM71" s="917"/>
      <c r="AN71" s="917"/>
      <c r="AO71" s="917"/>
      <c r="AP71" s="917" t="s">
        <v>611</v>
      </c>
      <c r="AQ71" s="917"/>
      <c r="AR71" s="917"/>
      <c r="AS71" s="917"/>
      <c r="AT71" s="917"/>
      <c r="AU71" s="917" t="s">
        <v>611</v>
      </c>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t="s">
        <v>608</v>
      </c>
      <c r="C72" s="961"/>
      <c r="D72" s="961"/>
      <c r="E72" s="961"/>
      <c r="F72" s="961"/>
      <c r="G72" s="961"/>
      <c r="H72" s="961"/>
      <c r="I72" s="961"/>
      <c r="J72" s="961"/>
      <c r="K72" s="961"/>
      <c r="L72" s="961"/>
      <c r="M72" s="961"/>
      <c r="N72" s="961"/>
      <c r="O72" s="961"/>
      <c r="P72" s="962"/>
      <c r="Q72" s="963">
        <v>154</v>
      </c>
      <c r="R72" s="917"/>
      <c r="S72" s="917"/>
      <c r="T72" s="917"/>
      <c r="U72" s="917"/>
      <c r="V72" s="917">
        <v>150</v>
      </c>
      <c r="W72" s="917"/>
      <c r="X72" s="917"/>
      <c r="Y72" s="917"/>
      <c r="Z72" s="917"/>
      <c r="AA72" s="917">
        <v>4</v>
      </c>
      <c r="AB72" s="917"/>
      <c r="AC72" s="917"/>
      <c r="AD72" s="917"/>
      <c r="AE72" s="917"/>
      <c r="AF72" s="917">
        <v>4</v>
      </c>
      <c r="AG72" s="917"/>
      <c r="AH72" s="917"/>
      <c r="AI72" s="917"/>
      <c r="AJ72" s="917"/>
      <c r="AK72" s="917" t="s">
        <v>611</v>
      </c>
      <c r="AL72" s="917"/>
      <c r="AM72" s="917"/>
      <c r="AN72" s="917"/>
      <c r="AO72" s="917"/>
      <c r="AP72" s="917" t="s">
        <v>611</v>
      </c>
      <c r="AQ72" s="917"/>
      <c r="AR72" s="917"/>
      <c r="AS72" s="917"/>
      <c r="AT72" s="917"/>
      <c r="AU72" s="917" t="s">
        <v>611</v>
      </c>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t="s">
        <v>609</v>
      </c>
      <c r="C73" s="961"/>
      <c r="D73" s="961"/>
      <c r="E73" s="961"/>
      <c r="F73" s="961"/>
      <c r="G73" s="961"/>
      <c r="H73" s="961"/>
      <c r="I73" s="961"/>
      <c r="J73" s="961"/>
      <c r="K73" s="961"/>
      <c r="L73" s="961"/>
      <c r="M73" s="961"/>
      <c r="N73" s="961"/>
      <c r="O73" s="961"/>
      <c r="P73" s="962"/>
      <c r="Q73" s="963">
        <v>6</v>
      </c>
      <c r="R73" s="917"/>
      <c r="S73" s="917"/>
      <c r="T73" s="917"/>
      <c r="U73" s="917"/>
      <c r="V73" s="917">
        <v>4</v>
      </c>
      <c r="W73" s="917"/>
      <c r="X73" s="917"/>
      <c r="Y73" s="917"/>
      <c r="Z73" s="917"/>
      <c r="AA73" s="917">
        <v>2</v>
      </c>
      <c r="AB73" s="917"/>
      <c r="AC73" s="917"/>
      <c r="AD73" s="917"/>
      <c r="AE73" s="917"/>
      <c r="AF73" s="917">
        <v>2</v>
      </c>
      <c r="AG73" s="917"/>
      <c r="AH73" s="917"/>
      <c r="AI73" s="917"/>
      <c r="AJ73" s="917"/>
      <c r="AK73" s="917" t="s">
        <v>611</v>
      </c>
      <c r="AL73" s="917"/>
      <c r="AM73" s="917"/>
      <c r="AN73" s="917"/>
      <c r="AO73" s="917"/>
      <c r="AP73" s="917" t="s">
        <v>611</v>
      </c>
      <c r="AQ73" s="917"/>
      <c r="AR73" s="917"/>
      <c r="AS73" s="917"/>
      <c r="AT73" s="917"/>
      <c r="AU73" s="917" t="s">
        <v>611</v>
      </c>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t="s">
        <v>610</v>
      </c>
      <c r="C74" s="961"/>
      <c r="D74" s="961"/>
      <c r="E74" s="961"/>
      <c r="F74" s="961"/>
      <c r="G74" s="961"/>
      <c r="H74" s="961"/>
      <c r="I74" s="961"/>
      <c r="J74" s="961"/>
      <c r="K74" s="961"/>
      <c r="L74" s="961"/>
      <c r="M74" s="961"/>
      <c r="N74" s="961"/>
      <c r="O74" s="961"/>
      <c r="P74" s="962"/>
      <c r="Q74" s="963">
        <v>1</v>
      </c>
      <c r="R74" s="917"/>
      <c r="S74" s="917"/>
      <c r="T74" s="917"/>
      <c r="U74" s="917"/>
      <c r="V74" s="917">
        <v>1</v>
      </c>
      <c r="W74" s="917"/>
      <c r="X74" s="917"/>
      <c r="Y74" s="917"/>
      <c r="Z74" s="917"/>
      <c r="AA74" s="917">
        <v>0</v>
      </c>
      <c r="AB74" s="917"/>
      <c r="AC74" s="917"/>
      <c r="AD74" s="917"/>
      <c r="AE74" s="917"/>
      <c r="AF74" s="917">
        <v>0</v>
      </c>
      <c r="AG74" s="917"/>
      <c r="AH74" s="917"/>
      <c r="AI74" s="917"/>
      <c r="AJ74" s="917"/>
      <c r="AK74" s="917" t="s">
        <v>611</v>
      </c>
      <c r="AL74" s="917"/>
      <c r="AM74" s="917"/>
      <c r="AN74" s="917"/>
      <c r="AO74" s="917"/>
      <c r="AP74" s="917" t="s">
        <v>611</v>
      </c>
      <c r="AQ74" s="917"/>
      <c r="AR74" s="917"/>
      <c r="AS74" s="917"/>
      <c r="AT74" s="917"/>
      <c r="AU74" s="917" t="s">
        <v>611</v>
      </c>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SUM(AF68:AJ75)</f>
        <v>5529</v>
      </c>
      <c r="AG88" s="928"/>
      <c r="AH88" s="928"/>
      <c r="AI88" s="928"/>
      <c r="AJ88" s="928"/>
      <c r="AK88" s="925"/>
      <c r="AL88" s="925"/>
      <c r="AM88" s="925"/>
      <c r="AN88" s="925"/>
      <c r="AO88" s="925"/>
      <c r="AP88" s="928">
        <f t="shared" ref="AP88" si="0">SUM(AP68:AT87)</f>
        <v>581</v>
      </c>
      <c r="AQ88" s="928"/>
      <c r="AR88" s="928"/>
      <c r="AS88" s="928"/>
      <c r="AT88" s="928"/>
      <c r="AU88" s="928">
        <f>SUM(AU68:AY87)</f>
        <v>110</v>
      </c>
      <c r="AV88" s="928"/>
      <c r="AW88" s="928"/>
      <c r="AX88" s="928"/>
      <c r="AY88" s="928"/>
      <c r="AZ88" s="976"/>
      <c r="BA88" s="976"/>
      <c r="BB88" s="976"/>
      <c r="BC88" s="976"/>
      <c r="BD88" s="977"/>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f>SUM(CR7:CR101)</f>
        <v>3</v>
      </c>
      <c r="CS102" s="937"/>
      <c r="CT102" s="937"/>
      <c r="CU102" s="937"/>
      <c r="CV102" s="982"/>
      <c r="CW102" s="981"/>
      <c r="CX102" s="937"/>
      <c r="CY102" s="937"/>
      <c r="CZ102" s="937"/>
      <c r="DA102" s="982"/>
      <c r="DB102" s="981"/>
      <c r="DC102" s="937"/>
      <c r="DD102" s="937"/>
      <c r="DE102" s="937"/>
      <c r="DF102" s="982"/>
      <c r="DG102" s="981">
        <f>SUM(DG7:DG101)</f>
        <v>478</v>
      </c>
      <c r="DH102" s="937"/>
      <c r="DI102" s="937"/>
      <c r="DJ102" s="937"/>
      <c r="DK102" s="982"/>
      <c r="DL102" s="981"/>
      <c r="DM102" s="937"/>
      <c r="DN102" s="937"/>
      <c r="DO102" s="937"/>
      <c r="DP102" s="982"/>
      <c r="DQ102" s="981"/>
      <c r="DR102" s="937"/>
      <c r="DS102" s="937"/>
      <c r="DT102" s="937"/>
      <c r="DU102" s="982"/>
      <c r="DV102" s="1005"/>
      <c r="DW102" s="934"/>
      <c r="DX102" s="934"/>
      <c r="DY102" s="934"/>
      <c r="DZ102" s="93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3" t="s">
        <v>435</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436</v>
      </c>
      <c r="AB109" s="984"/>
      <c r="AC109" s="984"/>
      <c r="AD109" s="984"/>
      <c r="AE109" s="985"/>
      <c r="AF109" s="983" t="s">
        <v>437</v>
      </c>
      <c r="AG109" s="984"/>
      <c r="AH109" s="984"/>
      <c r="AI109" s="984"/>
      <c r="AJ109" s="985"/>
      <c r="AK109" s="983" t="s">
        <v>311</v>
      </c>
      <c r="AL109" s="984"/>
      <c r="AM109" s="984"/>
      <c r="AN109" s="984"/>
      <c r="AO109" s="985"/>
      <c r="AP109" s="983" t="s">
        <v>438</v>
      </c>
      <c r="AQ109" s="984"/>
      <c r="AR109" s="984"/>
      <c r="AS109" s="984"/>
      <c r="AT109" s="986"/>
      <c r="AU109" s="1003" t="s">
        <v>435</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436</v>
      </c>
      <c r="BR109" s="984"/>
      <c r="BS109" s="984"/>
      <c r="BT109" s="984"/>
      <c r="BU109" s="985"/>
      <c r="BV109" s="983" t="s">
        <v>437</v>
      </c>
      <c r="BW109" s="984"/>
      <c r="BX109" s="984"/>
      <c r="BY109" s="984"/>
      <c r="BZ109" s="985"/>
      <c r="CA109" s="983" t="s">
        <v>311</v>
      </c>
      <c r="CB109" s="984"/>
      <c r="CC109" s="984"/>
      <c r="CD109" s="984"/>
      <c r="CE109" s="985"/>
      <c r="CF109" s="1004" t="s">
        <v>438</v>
      </c>
      <c r="CG109" s="1004"/>
      <c r="CH109" s="1004"/>
      <c r="CI109" s="1004"/>
      <c r="CJ109" s="1004"/>
      <c r="CK109" s="983" t="s">
        <v>439</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436</v>
      </c>
      <c r="DH109" s="984"/>
      <c r="DI109" s="984"/>
      <c r="DJ109" s="984"/>
      <c r="DK109" s="985"/>
      <c r="DL109" s="983" t="s">
        <v>437</v>
      </c>
      <c r="DM109" s="984"/>
      <c r="DN109" s="984"/>
      <c r="DO109" s="984"/>
      <c r="DP109" s="985"/>
      <c r="DQ109" s="983" t="s">
        <v>311</v>
      </c>
      <c r="DR109" s="984"/>
      <c r="DS109" s="984"/>
      <c r="DT109" s="984"/>
      <c r="DU109" s="985"/>
      <c r="DV109" s="983" t="s">
        <v>438</v>
      </c>
      <c r="DW109" s="984"/>
      <c r="DX109" s="984"/>
      <c r="DY109" s="984"/>
      <c r="DZ109" s="986"/>
    </row>
    <row r="110" spans="1:131" s="248" customFormat="1" ht="26.25" customHeight="1" x14ac:dyDescent="0.15">
      <c r="A110" s="987" t="s">
        <v>440</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931460</v>
      </c>
      <c r="AB110" s="991"/>
      <c r="AC110" s="991"/>
      <c r="AD110" s="991"/>
      <c r="AE110" s="992"/>
      <c r="AF110" s="993">
        <v>923776</v>
      </c>
      <c r="AG110" s="991"/>
      <c r="AH110" s="991"/>
      <c r="AI110" s="991"/>
      <c r="AJ110" s="992"/>
      <c r="AK110" s="993">
        <v>1008374</v>
      </c>
      <c r="AL110" s="991"/>
      <c r="AM110" s="991"/>
      <c r="AN110" s="991"/>
      <c r="AO110" s="992"/>
      <c r="AP110" s="994">
        <v>20.6</v>
      </c>
      <c r="AQ110" s="995"/>
      <c r="AR110" s="995"/>
      <c r="AS110" s="995"/>
      <c r="AT110" s="996"/>
      <c r="AU110" s="997" t="s">
        <v>73</v>
      </c>
      <c r="AV110" s="998"/>
      <c r="AW110" s="998"/>
      <c r="AX110" s="998"/>
      <c r="AY110" s="998"/>
      <c r="AZ110" s="1037" t="s">
        <v>441</v>
      </c>
      <c r="BA110" s="988"/>
      <c r="BB110" s="988"/>
      <c r="BC110" s="988"/>
      <c r="BD110" s="988"/>
      <c r="BE110" s="988"/>
      <c r="BF110" s="988"/>
      <c r="BG110" s="988"/>
      <c r="BH110" s="988"/>
      <c r="BI110" s="988"/>
      <c r="BJ110" s="988"/>
      <c r="BK110" s="988"/>
      <c r="BL110" s="988"/>
      <c r="BM110" s="988"/>
      <c r="BN110" s="988"/>
      <c r="BO110" s="988"/>
      <c r="BP110" s="989"/>
      <c r="BQ110" s="1023">
        <v>12449776</v>
      </c>
      <c r="BR110" s="1024"/>
      <c r="BS110" s="1024"/>
      <c r="BT110" s="1024"/>
      <c r="BU110" s="1024"/>
      <c r="BV110" s="1024">
        <v>12798591</v>
      </c>
      <c r="BW110" s="1024"/>
      <c r="BX110" s="1024"/>
      <c r="BY110" s="1024"/>
      <c r="BZ110" s="1024"/>
      <c r="CA110" s="1024">
        <v>13039688</v>
      </c>
      <c r="CB110" s="1024"/>
      <c r="CC110" s="1024"/>
      <c r="CD110" s="1024"/>
      <c r="CE110" s="1024"/>
      <c r="CF110" s="1038">
        <v>266.5</v>
      </c>
      <c r="CG110" s="1039"/>
      <c r="CH110" s="1039"/>
      <c r="CI110" s="1039"/>
      <c r="CJ110" s="1039"/>
      <c r="CK110" s="1040" t="s">
        <v>442</v>
      </c>
      <c r="CL110" s="1041"/>
      <c r="CM110" s="1020" t="s">
        <v>443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444</v>
      </c>
      <c r="DH110" s="1024"/>
      <c r="DI110" s="1024"/>
      <c r="DJ110" s="1024"/>
      <c r="DK110" s="1024"/>
      <c r="DL110" s="1024" t="s">
        <v>444</v>
      </c>
      <c r="DM110" s="1024"/>
      <c r="DN110" s="1024"/>
      <c r="DO110" s="1024"/>
      <c r="DP110" s="1024"/>
      <c r="DQ110" s="1024" t="s">
        <v>444</v>
      </c>
      <c r="DR110" s="1024"/>
      <c r="DS110" s="1024"/>
      <c r="DT110" s="1024"/>
      <c r="DU110" s="1024"/>
      <c r="DV110" s="1025" t="s">
        <v>444</v>
      </c>
      <c r="DW110" s="1025"/>
      <c r="DX110" s="1025"/>
      <c r="DY110" s="1025"/>
      <c r="DZ110" s="1026"/>
    </row>
    <row r="111" spans="1:131" s="248" customFormat="1" ht="26.25" customHeight="1" x14ac:dyDescent="0.15">
      <c r="A111" s="1027" t="s">
        <v>445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446</v>
      </c>
      <c r="AB111" s="1031"/>
      <c r="AC111" s="1031"/>
      <c r="AD111" s="1031"/>
      <c r="AE111" s="1032"/>
      <c r="AF111" s="1033" t="s">
        <v>396</v>
      </c>
      <c r="AG111" s="1031"/>
      <c r="AH111" s="1031"/>
      <c r="AI111" s="1031"/>
      <c r="AJ111" s="1032"/>
      <c r="AK111" s="1033" t="s">
        <v>447</v>
      </c>
      <c r="AL111" s="1031"/>
      <c r="AM111" s="1031"/>
      <c r="AN111" s="1031"/>
      <c r="AO111" s="1032"/>
      <c r="AP111" s="1034" t="s">
        <v>448</v>
      </c>
      <c r="AQ111" s="1035"/>
      <c r="AR111" s="1035"/>
      <c r="AS111" s="1035"/>
      <c r="AT111" s="1036"/>
      <c r="AU111" s="999"/>
      <c r="AV111" s="1000"/>
      <c r="AW111" s="1000"/>
      <c r="AX111" s="1000"/>
      <c r="AY111" s="1000"/>
      <c r="AZ111" s="1046" t="s">
        <v>449</v>
      </c>
      <c r="BA111" s="1047"/>
      <c r="BB111" s="1047"/>
      <c r="BC111" s="1047"/>
      <c r="BD111" s="1047"/>
      <c r="BE111" s="1047"/>
      <c r="BF111" s="1047"/>
      <c r="BG111" s="1047"/>
      <c r="BH111" s="1047"/>
      <c r="BI111" s="1047"/>
      <c r="BJ111" s="1047"/>
      <c r="BK111" s="1047"/>
      <c r="BL111" s="1047"/>
      <c r="BM111" s="1047"/>
      <c r="BN111" s="1047"/>
      <c r="BO111" s="1047"/>
      <c r="BP111" s="1048"/>
      <c r="BQ111" s="1016">
        <v>338166</v>
      </c>
      <c r="BR111" s="1017"/>
      <c r="BS111" s="1017"/>
      <c r="BT111" s="1017"/>
      <c r="BU111" s="1017"/>
      <c r="BV111" s="1017">
        <v>317286</v>
      </c>
      <c r="BW111" s="1017"/>
      <c r="BX111" s="1017"/>
      <c r="BY111" s="1017"/>
      <c r="BZ111" s="1017"/>
      <c r="CA111" s="1017">
        <v>298900</v>
      </c>
      <c r="CB111" s="1017"/>
      <c r="CC111" s="1017"/>
      <c r="CD111" s="1017"/>
      <c r="CE111" s="1017"/>
      <c r="CF111" s="1011">
        <v>6.1</v>
      </c>
      <c r="CG111" s="1012"/>
      <c r="CH111" s="1012"/>
      <c r="CI111" s="1012"/>
      <c r="CJ111" s="1012"/>
      <c r="CK111" s="1042"/>
      <c r="CL111" s="1043"/>
      <c r="CM111" s="1013" t="s">
        <v>450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241</v>
      </c>
      <c r="DH111" s="1017"/>
      <c r="DI111" s="1017"/>
      <c r="DJ111" s="1017"/>
      <c r="DK111" s="1017"/>
      <c r="DL111" s="1017" t="s">
        <v>396</v>
      </c>
      <c r="DM111" s="1017"/>
      <c r="DN111" s="1017"/>
      <c r="DO111" s="1017"/>
      <c r="DP111" s="1017"/>
      <c r="DQ111" s="1017" t="s">
        <v>448</v>
      </c>
      <c r="DR111" s="1017"/>
      <c r="DS111" s="1017"/>
      <c r="DT111" s="1017"/>
      <c r="DU111" s="1017"/>
      <c r="DV111" s="1018" t="s">
        <v>448</v>
      </c>
      <c r="DW111" s="1018"/>
      <c r="DX111" s="1018"/>
      <c r="DY111" s="1018"/>
      <c r="DZ111" s="1019"/>
    </row>
    <row r="112" spans="1:131" s="248" customFormat="1" ht="26.25" customHeight="1" x14ac:dyDescent="0.15">
      <c r="A112" s="1049" t="s">
        <v>451</v>
      </c>
      <c r="B112" s="1050"/>
      <c r="C112" s="1047" t="s">
        <v>452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453</v>
      </c>
      <c r="AB112" s="1056"/>
      <c r="AC112" s="1056"/>
      <c r="AD112" s="1056"/>
      <c r="AE112" s="1057"/>
      <c r="AF112" s="1058" t="s">
        <v>454</v>
      </c>
      <c r="AG112" s="1056"/>
      <c r="AH112" s="1056"/>
      <c r="AI112" s="1056"/>
      <c r="AJ112" s="1057"/>
      <c r="AK112" s="1058" t="s">
        <v>129</v>
      </c>
      <c r="AL112" s="1056"/>
      <c r="AM112" s="1056"/>
      <c r="AN112" s="1056"/>
      <c r="AO112" s="1057"/>
      <c r="AP112" s="1059" t="s">
        <v>396</v>
      </c>
      <c r="AQ112" s="1060"/>
      <c r="AR112" s="1060"/>
      <c r="AS112" s="1060"/>
      <c r="AT112" s="1061"/>
      <c r="AU112" s="999"/>
      <c r="AV112" s="1000"/>
      <c r="AW112" s="1000"/>
      <c r="AX112" s="1000"/>
      <c r="AY112" s="1000"/>
      <c r="AZ112" s="1046" t="s">
        <v>455</v>
      </c>
      <c r="BA112" s="1047"/>
      <c r="BB112" s="1047"/>
      <c r="BC112" s="1047"/>
      <c r="BD112" s="1047"/>
      <c r="BE112" s="1047"/>
      <c r="BF112" s="1047"/>
      <c r="BG112" s="1047"/>
      <c r="BH112" s="1047"/>
      <c r="BI112" s="1047"/>
      <c r="BJ112" s="1047"/>
      <c r="BK112" s="1047"/>
      <c r="BL112" s="1047"/>
      <c r="BM112" s="1047"/>
      <c r="BN112" s="1047"/>
      <c r="BO112" s="1047"/>
      <c r="BP112" s="1048"/>
      <c r="BQ112" s="1016">
        <v>4919067</v>
      </c>
      <c r="BR112" s="1017"/>
      <c r="BS112" s="1017"/>
      <c r="BT112" s="1017"/>
      <c r="BU112" s="1017"/>
      <c r="BV112" s="1017">
        <v>5003343</v>
      </c>
      <c r="BW112" s="1017"/>
      <c r="BX112" s="1017"/>
      <c r="BY112" s="1017"/>
      <c r="BZ112" s="1017"/>
      <c r="CA112" s="1017">
        <v>5061784</v>
      </c>
      <c r="CB112" s="1017"/>
      <c r="CC112" s="1017"/>
      <c r="CD112" s="1017"/>
      <c r="CE112" s="1017"/>
      <c r="CF112" s="1011">
        <v>103.5</v>
      </c>
      <c r="CG112" s="1012"/>
      <c r="CH112" s="1012"/>
      <c r="CI112" s="1012"/>
      <c r="CJ112" s="1012"/>
      <c r="CK112" s="1042"/>
      <c r="CL112" s="1043"/>
      <c r="CM112" s="1013" t="s">
        <v>456</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457</v>
      </c>
      <c r="DH112" s="1017"/>
      <c r="DI112" s="1017"/>
      <c r="DJ112" s="1017"/>
      <c r="DK112" s="1017"/>
      <c r="DL112" s="1017" t="s">
        <v>454</v>
      </c>
      <c r="DM112" s="1017"/>
      <c r="DN112" s="1017"/>
      <c r="DO112" s="1017"/>
      <c r="DP112" s="1017"/>
      <c r="DQ112" s="1017" t="s">
        <v>458</v>
      </c>
      <c r="DR112" s="1017"/>
      <c r="DS112" s="1017"/>
      <c r="DT112" s="1017"/>
      <c r="DU112" s="1017"/>
      <c r="DV112" s="1018" t="s">
        <v>396</v>
      </c>
      <c r="DW112" s="1018"/>
      <c r="DX112" s="1018"/>
      <c r="DY112" s="1018"/>
      <c r="DZ112" s="1019"/>
    </row>
    <row r="113" spans="1:130" s="248" customFormat="1" ht="26.25" customHeight="1" x14ac:dyDescent="0.15">
      <c r="A113" s="1051"/>
      <c r="B113" s="1052"/>
      <c r="C113" s="1047" t="s">
        <v>459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386484</v>
      </c>
      <c r="AB113" s="1031"/>
      <c r="AC113" s="1031"/>
      <c r="AD113" s="1031"/>
      <c r="AE113" s="1032"/>
      <c r="AF113" s="1033">
        <v>397047</v>
      </c>
      <c r="AG113" s="1031"/>
      <c r="AH113" s="1031"/>
      <c r="AI113" s="1031"/>
      <c r="AJ113" s="1032"/>
      <c r="AK113" s="1033">
        <v>429531</v>
      </c>
      <c r="AL113" s="1031"/>
      <c r="AM113" s="1031"/>
      <c r="AN113" s="1031"/>
      <c r="AO113" s="1032"/>
      <c r="AP113" s="1034">
        <v>8.8000000000000007</v>
      </c>
      <c r="AQ113" s="1035"/>
      <c r="AR113" s="1035"/>
      <c r="AS113" s="1035"/>
      <c r="AT113" s="1036"/>
      <c r="AU113" s="999"/>
      <c r="AV113" s="1000"/>
      <c r="AW113" s="1000"/>
      <c r="AX113" s="1000"/>
      <c r="AY113" s="1000"/>
      <c r="AZ113" s="1046" t="s">
        <v>460</v>
      </c>
      <c r="BA113" s="1047"/>
      <c r="BB113" s="1047"/>
      <c r="BC113" s="1047"/>
      <c r="BD113" s="1047"/>
      <c r="BE113" s="1047"/>
      <c r="BF113" s="1047"/>
      <c r="BG113" s="1047"/>
      <c r="BH113" s="1047"/>
      <c r="BI113" s="1047"/>
      <c r="BJ113" s="1047"/>
      <c r="BK113" s="1047"/>
      <c r="BL113" s="1047"/>
      <c r="BM113" s="1047"/>
      <c r="BN113" s="1047"/>
      <c r="BO113" s="1047"/>
      <c r="BP113" s="1048"/>
      <c r="BQ113" s="1016">
        <v>138423</v>
      </c>
      <c r="BR113" s="1017"/>
      <c r="BS113" s="1017"/>
      <c r="BT113" s="1017"/>
      <c r="BU113" s="1017"/>
      <c r="BV113" s="1017">
        <v>107199</v>
      </c>
      <c r="BW113" s="1017"/>
      <c r="BX113" s="1017"/>
      <c r="BY113" s="1017"/>
      <c r="BZ113" s="1017"/>
      <c r="CA113" s="1017">
        <v>110001</v>
      </c>
      <c r="CB113" s="1017"/>
      <c r="CC113" s="1017"/>
      <c r="CD113" s="1017"/>
      <c r="CE113" s="1017"/>
      <c r="CF113" s="1011">
        <v>2.2000000000000002</v>
      </c>
      <c r="CG113" s="1012"/>
      <c r="CH113" s="1012"/>
      <c r="CI113" s="1012"/>
      <c r="CJ113" s="1012"/>
      <c r="CK113" s="1042"/>
      <c r="CL113" s="1043"/>
      <c r="CM113" s="1013" t="s">
        <v>461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129</v>
      </c>
      <c r="DH113" s="1056"/>
      <c r="DI113" s="1056"/>
      <c r="DJ113" s="1056"/>
      <c r="DK113" s="1057"/>
      <c r="DL113" s="1058" t="s">
        <v>448</v>
      </c>
      <c r="DM113" s="1056"/>
      <c r="DN113" s="1056"/>
      <c r="DO113" s="1056"/>
      <c r="DP113" s="1057"/>
      <c r="DQ113" s="1058" t="s">
        <v>396</v>
      </c>
      <c r="DR113" s="1056"/>
      <c r="DS113" s="1056"/>
      <c r="DT113" s="1056"/>
      <c r="DU113" s="1057"/>
      <c r="DV113" s="1059" t="s">
        <v>448</v>
      </c>
      <c r="DW113" s="1060"/>
      <c r="DX113" s="1060"/>
      <c r="DY113" s="1060"/>
      <c r="DZ113" s="1061"/>
    </row>
    <row r="114" spans="1:130" s="248" customFormat="1" ht="26.25" customHeight="1" x14ac:dyDescent="0.15">
      <c r="A114" s="1051"/>
      <c r="B114" s="1052"/>
      <c r="C114" s="1047" t="s">
        <v>462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60833</v>
      </c>
      <c r="AB114" s="1056"/>
      <c r="AC114" s="1056"/>
      <c r="AD114" s="1056"/>
      <c r="AE114" s="1057"/>
      <c r="AF114" s="1058">
        <v>50915</v>
      </c>
      <c r="AG114" s="1056"/>
      <c r="AH114" s="1056"/>
      <c r="AI114" s="1056"/>
      <c r="AJ114" s="1057"/>
      <c r="AK114" s="1058">
        <v>42176</v>
      </c>
      <c r="AL114" s="1056"/>
      <c r="AM114" s="1056"/>
      <c r="AN114" s="1056"/>
      <c r="AO114" s="1057"/>
      <c r="AP114" s="1059">
        <v>0.9</v>
      </c>
      <c r="AQ114" s="1060"/>
      <c r="AR114" s="1060"/>
      <c r="AS114" s="1060"/>
      <c r="AT114" s="1061"/>
      <c r="AU114" s="999"/>
      <c r="AV114" s="1000"/>
      <c r="AW114" s="1000"/>
      <c r="AX114" s="1000"/>
      <c r="AY114" s="1000"/>
      <c r="AZ114" s="1046" t="s">
        <v>463</v>
      </c>
      <c r="BA114" s="1047"/>
      <c r="BB114" s="1047"/>
      <c r="BC114" s="1047"/>
      <c r="BD114" s="1047"/>
      <c r="BE114" s="1047"/>
      <c r="BF114" s="1047"/>
      <c r="BG114" s="1047"/>
      <c r="BH114" s="1047"/>
      <c r="BI114" s="1047"/>
      <c r="BJ114" s="1047"/>
      <c r="BK114" s="1047"/>
      <c r="BL114" s="1047"/>
      <c r="BM114" s="1047"/>
      <c r="BN114" s="1047"/>
      <c r="BO114" s="1047"/>
      <c r="BP114" s="1048"/>
      <c r="BQ114" s="1016">
        <v>795577</v>
      </c>
      <c r="BR114" s="1017"/>
      <c r="BS114" s="1017"/>
      <c r="BT114" s="1017"/>
      <c r="BU114" s="1017"/>
      <c r="BV114" s="1017">
        <v>741390</v>
      </c>
      <c r="BW114" s="1017"/>
      <c r="BX114" s="1017"/>
      <c r="BY114" s="1017"/>
      <c r="BZ114" s="1017"/>
      <c r="CA114" s="1017">
        <v>713809</v>
      </c>
      <c r="CB114" s="1017"/>
      <c r="CC114" s="1017"/>
      <c r="CD114" s="1017"/>
      <c r="CE114" s="1017"/>
      <c r="CF114" s="1011">
        <v>14.6</v>
      </c>
      <c r="CG114" s="1012"/>
      <c r="CH114" s="1012"/>
      <c r="CI114" s="1012"/>
      <c r="CJ114" s="1012"/>
      <c r="CK114" s="1042"/>
      <c r="CL114" s="1043"/>
      <c r="CM114" s="1013" t="s">
        <v>464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129</v>
      </c>
      <c r="DH114" s="1056"/>
      <c r="DI114" s="1056"/>
      <c r="DJ114" s="1056"/>
      <c r="DK114" s="1057"/>
      <c r="DL114" s="1058" t="s">
        <v>446</v>
      </c>
      <c r="DM114" s="1056"/>
      <c r="DN114" s="1056"/>
      <c r="DO114" s="1056"/>
      <c r="DP114" s="1057"/>
      <c r="DQ114" s="1058" t="s">
        <v>129</v>
      </c>
      <c r="DR114" s="1056"/>
      <c r="DS114" s="1056"/>
      <c r="DT114" s="1056"/>
      <c r="DU114" s="1057"/>
      <c r="DV114" s="1059" t="s">
        <v>446</v>
      </c>
      <c r="DW114" s="1060"/>
      <c r="DX114" s="1060"/>
      <c r="DY114" s="1060"/>
      <c r="DZ114" s="1061"/>
    </row>
    <row r="115" spans="1:130" s="248" customFormat="1" ht="26.25" customHeight="1" x14ac:dyDescent="0.15">
      <c r="A115" s="1051"/>
      <c r="B115" s="1052"/>
      <c r="C115" s="1047" t="s">
        <v>465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21164</v>
      </c>
      <c r="AB115" s="1031"/>
      <c r="AC115" s="1031"/>
      <c r="AD115" s="1031"/>
      <c r="AE115" s="1032"/>
      <c r="AF115" s="1033">
        <v>20880</v>
      </c>
      <c r="AG115" s="1031"/>
      <c r="AH115" s="1031"/>
      <c r="AI115" s="1031"/>
      <c r="AJ115" s="1032"/>
      <c r="AK115" s="1033">
        <v>20105</v>
      </c>
      <c r="AL115" s="1031"/>
      <c r="AM115" s="1031"/>
      <c r="AN115" s="1031"/>
      <c r="AO115" s="1032"/>
      <c r="AP115" s="1034">
        <v>0.4</v>
      </c>
      <c r="AQ115" s="1035"/>
      <c r="AR115" s="1035"/>
      <c r="AS115" s="1035"/>
      <c r="AT115" s="1036"/>
      <c r="AU115" s="999"/>
      <c r="AV115" s="1000"/>
      <c r="AW115" s="1000"/>
      <c r="AX115" s="1000"/>
      <c r="AY115" s="1000"/>
      <c r="AZ115" s="1046" t="s">
        <v>466</v>
      </c>
      <c r="BA115" s="1047"/>
      <c r="BB115" s="1047"/>
      <c r="BC115" s="1047"/>
      <c r="BD115" s="1047"/>
      <c r="BE115" s="1047"/>
      <c r="BF115" s="1047"/>
      <c r="BG115" s="1047"/>
      <c r="BH115" s="1047"/>
      <c r="BI115" s="1047"/>
      <c r="BJ115" s="1047"/>
      <c r="BK115" s="1047"/>
      <c r="BL115" s="1047"/>
      <c r="BM115" s="1047"/>
      <c r="BN115" s="1047"/>
      <c r="BO115" s="1047"/>
      <c r="BP115" s="1048"/>
      <c r="BQ115" s="1016" t="s">
        <v>448</v>
      </c>
      <c r="BR115" s="1017"/>
      <c r="BS115" s="1017"/>
      <c r="BT115" s="1017"/>
      <c r="BU115" s="1017"/>
      <c r="BV115" s="1017" t="s">
        <v>458</v>
      </c>
      <c r="BW115" s="1017"/>
      <c r="BX115" s="1017"/>
      <c r="BY115" s="1017"/>
      <c r="BZ115" s="1017"/>
      <c r="CA115" s="1017" t="s">
        <v>454</v>
      </c>
      <c r="CB115" s="1017"/>
      <c r="CC115" s="1017"/>
      <c r="CD115" s="1017"/>
      <c r="CE115" s="1017"/>
      <c r="CF115" s="1011" t="s">
        <v>447</v>
      </c>
      <c r="CG115" s="1012"/>
      <c r="CH115" s="1012"/>
      <c r="CI115" s="1012"/>
      <c r="CJ115" s="1012"/>
      <c r="CK115" s="1042"/>
      <c r="CL115" s="1043"/>
      <c r="CM115" s="1046" t="s">
        <v>467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286725</v>
      </c>
      <c r="DH115" s="1056"/>
      <c r="DI115" s="1056"/>
      <c r="DJ115" s="1056"/>
      <c r="DK115" s="1057"/>
      <c r="DL115" s="1058">
        <v>286725</v>
      </c>
      <c r="DM115" s="1056"/>
      <c r="DN115" s="1056"/>
      <c r="DO115" s="1056"/>
      <c r="DP115" s="1057"/>
      <c r="DQ115" s="1058">
        <v>286725</v>
      </c>
      <c r="DR115" s="1056"/>
      <c r="DS115" s="1056"/>
      <c r="DT115" s="1056"/>
      <c r="DU115" s="1057"/>
      <c r="DV115" s="1059">
        <v>5.9</v>
      </c>
      <c r="DW115" s="1060"/>
      <c r="DX115" s="1060"/>
      <c r="DY115" s="1060"/>
      <c r="DZ115" s="1061"/>
    </row>
    <row r="116" spans="1:130" s="248" customFormat="1" ht="26.25" customHeight="1" x14ac:dyDescent="0.15">
      <c r="A116" s="1053"/>
      <c r="B116" s="1054"/>
      <c r="C116" s="1062" t="s">
        <v>468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129</v>
      </c>
      <c r="AB116" s="1056"/>
      <c r="AC116" s="1056"/>
      <c r="AD116" s="1056"/>
      <c r="AE116" s="1057"/>
      <c r="AF116" s="1058" t="s">
        <v>396</v>
      </c>
      <c r="AG116" s="1056"/>
      <c r="AH116" s="1056"/>
      <c r="AI116" s="1056"/>
      <c r="AJ116" s="1057"/>
      <c r="AK116" s="1058" t="s">
        <v>458</v>
      </c>
      <c r="AL116" s="1056"/>
      <c r="AM116" s="1056"/>
      <c r="AN116" s="1056"/>
      <c r="AO116" s="1057"/>
      <c r="AP116" s="1059" t="s">
        <v>457</v>
      </c>
      <c r="AQ116" s="1060"/>
      <c r="AR116" s="1060"/>
      <c r="AS116" s="1060"/>
      <c r="AT116" s="1061"/>
      <c r="AU116" s="999"/>
      <c r="AV116" s="1000"/>
      <c r="AW116" s="1000"/>
      <c r="AX116" s="1000"/>
      <c r="AY116" s="1000"/>
      <c r="AZ116" s="1064" t="s">
        <v>469</v>
      </c>
      <c r="BA116" s="1065"/>
      <c r="BB116" s="1065"/>
      <c r="BC116" s="1065"/>
      <c r="BD116" s="1065"/>
      <c r="BE116" s="1065"/>
      <c r="BF116" s="1065"/>
      <c r="BG116" s="1065"/>
      <c r="BH116" s="1065"/>
      <c r="BI116" s="1065"/>
      <c r="BJ116" s="1065"/>
      <c r="BK116" s="1065"/>
      <c r="BL116" s="1065"/>
      <c r="BM116" s="1065"/>
      <c r="BN116" s="1065"/>
      <c r="BO116" s="1065"/>
      <c r="BP116" s="1066"/>
      <c r="BQ116" s="1016" t="s">
        <v>241</v>
      </c>
      <c r="BR116" s="1017"/>
      <c r="BS116" s="1017"/>
      <c r="BT116" s="1017"/>
      <c r="BU116" s="1017"/>
      <c r="BV116" s="1017" t="s">
        <v>129</v>
      </c>
      <c r="BW116" s="1017"/>
      <c r="BX116" s="1017"/>
      <c r="BY116" s="1017"/>
      <c r="BZ116" s="1017"/>
      <c r="CA116" s="1017" t="s">
        <v>241</v>
      </c>
      <c r="CB116" s="1017"/>
      <c r="CC116" s="1017"/>
      <c r="CD116" s="1017"/>
      <c r="CE116" s="1017"/>
      <c r="CF116" s="1011" t="s">
        <v>454</v>
      </c>
      <c r="CG116" s="1012"/>
      <c r="CH116" s="1012"/>
      <c r="CI116" s="1012"/>
      <c r="CJ116" s="1012"/>
      <c r="CK116" s="1042"/>
      <c r="CL116" s="1043"/>
      <c r="CM116" s="1013" t="s">
        <v>470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v>51441</v>
      </c>
      <c r="DH116" s="1056"/>
      <c r="DI116" s="1056"/>
      <c r="DJ116" s="1056"/>
      <c r="DK116" s="1057"/>
      <c r="DL116" s="1058">
        <v>30561</v>
      </c>
      <c r="DM116" s="1056"/>
      <c r="DN116" s="1056"/>
      <c r="DO116" s="1056"/>
      <c r="DP116" s="1057"/>
      <c r="DQ116" s="1058">
        <v>12175</v>
      </c>
      <c r="DR116" s="1056"/>
      <c r="DS116" s="1056"/>
      <c r="DT116" s="1056"/>
      <c r="DU116" s="1057"/>
      <c r="DV116" s="1059">
        <v>0.2</v>
      </c>
      <c r="DW116" s="1060"/>
      <c r="DX116" s="1060"/>
      <c r="DY116" s="1060"/>
      <c r="DZ116" s="1061"/>
    </row>
    <row r="117" spans="1:130" s="248" customFormat="1" ht="26.25" customHeight="1" x14ac:dyDescent="0.15">
      <c r="A117" s="100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2" t="s">
        <v>471</v>
      </c>
      <c r="Z117" s="985"/>
      <c r="AA117" s="1073">
        <v>1399941</v>
      </c>
      <c r="AB117" s="1074"/>
      <c r="AC117" s="1074"/>
      <c r="AD117" s="1074"/>
      <c r="AE117" s="1075"/>
      <c r="AF117" s="1076">
        <v>1392618</v>
      </c>
      <c r="AG117" s="1074"/>
      <c r="AH117" s="1074"/>
      <c r="AI117" s="1074"/>
      <c r="AJ117" s="1075"/>
      <c r="AK117" s="1076">
        <v>1500186</v>
      </c>
      <c r="AL117" s="1074"/>
      <c r="AM117" s="1074"/>
      <c r="AN117" s="1074"/>
      <c r="AO117" s="1075"/>
      <c r="AP117" s="1077"/>
      <c r="AQ117" s="1078"/>
      <c r="AR117" s="1078"/>
      <c r="AS117" s="1078"/>
      <c r="AT117" s="1079"/>
      <c r="AU117" s="999"/>
      <c r="AV117" s="1000"/>
      <c r="AW117" s="1000"/>
      <c r="AX117" s="1000"/>
      <c r="AY117" s="1000"/>
      <c r="AZ117" s="1064" t="s">
        <v>472</v>
      </c>
      <c r="BA117" s="1065"/>
      <c r="BB117" s="1065"/>
      <c r="BC117" s="1065"/>
      <c r="BD117" s="1065"/>
      <c r="BE117" s="1065"/>
      <c r="BF117" s="1065"/>
      <c r="BG117" s="1065"/>
      <c r="BH117" s="1065"/>
      <c r="BI117" s="1065"/>
      <c r="BJ117" s="1065"/>
      <c r="BK117" s="1065"/>
      <c r="BL117" s="1065"/>
      <c r="BM117" s="1065"/>
      <c r="BN117" s="1065"/>
      <c r="BO117" s="1065"/>
      <c r="BP117" s="1066"/>
      <c r="BQ117" s="1016" t="s">
        <v>129</v>
      </c>
      <c r="BR117" s="1017"/>
      <c r="BS117" s="1017"/>
      <c r="BT117" s="1017"/>
      <c r="BU117" s="1017"/>
      <c r="BV117" s="1017" t="s">
        <v>453</v>
      </c>
      <c r="BW117" s="1017"/>
      <c r="BX117" s="1017"/>
      <c r="BY117" s="1017"/>
      <c r="BZ117" s="1017"/>
      <c r="CA117" s="1017" t="s">
        <v>129</v>
      </c>
      <c r="CB117" s="1017"/>
      <c r="CC117" s="1017"/>
      <c r="CD117" s="1017"/>
      <c r="CE117" s="1017"/>
      <c r="CF117" s="1011" t="s">
        <v>457</v>
      </c>
      <c r="CG117" s="1012"/>
      <c r="CH117" s="1012"/>
      <c r="CI117" s="1012"/>
      <c r="CJ117" s="1012"/>
      <c r="CK117" s="1042"/>
      <c r="CL117" s="1043"/>
      <c r="CM117" s="1013" t="s">
        <v>473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447</v>
      </c>
      <c r="DH117" s="1056"/>
      <c r="DI117" s="1056"/>
      <c r="DJ117" s="1056"/>
      <c r="DK117" s="1057"/>
      <c r="DL117" s="1058" t="s">
        <v>129</v>
      </c>
      <c r="DM117" s="1056"/>
      <c r="DN117" s="1056"/>
      <c r="DO117" s="1056"/>
      <c r="DP117" s="1057"/>
      <c r="DQ117" s="1058" t="s">
        <v>396</v>
      </c>
      <c r="DR117" s="1056"/>
      <c r="DS117" s="1056"/>
      <c r="DT117" s="1056"/>
      <c r="DU117" s="1057"/>
      <c r="DV117" s="1059" t="s">
        <v>474</v>
      </c>
      <c r="DW117" s="1060"/>
      <c r="DX117" s="1060"/>
      <c r="DY117" s="1060"/>
      <c r="DZ117" s="1061"/>
    </row>
    <row r="118" spans="1:130" s="248" customFormat="1" ht="26.25" customHeight="1" x14ac:dyDescent="0.15">
      <c r="A118" s="1003" t="s">
        <v>439</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436</v>
      </c>
      <c r="AB118" s="984"/>
      <c r="AC118" s="984"/>
      <c r="AD118" s="984"/>
      <c r="AE118" s="985"/>
      <c r="AF118" s="983" t="s">
        <v>437</v>
      </c>
      <c r="AG118" s="984"/>
      <c r="AH118" s="984"/>
      <c r="AI118" s="984"/>
      <c r="AJ118" s="985"/>
      <c r="AK118" s="983" t="s">
        <v>311</v>
      </c>
      <c r="AL118" s="984"/>
      <c r="AM118" s="984"/>
      <c r="AN118" s="984"/>
      <c r="AO118" s="985"/>
      <c r="AP118" s="1068" t="s">
        <v>438</v>
      </c>
      <c r="AQ118" s="1069"/>
      <c r="AR118" s="1069"/>
      <c r="AS118" s="1069"/>
      <c r="AT118" s="1070"/>
      <c r="AU118" s="999"/>
      <c r="AV118" s="1000"/>
      <c r="AW118" s="1000"/>
      <c r="AX118" s="1000"/>
      <c r="AY118" s="1000"/>
      <c r="AZ118" s="1071" t="s">
        <v>475</v>
      </c>
      <c r="BA118" s="1062"/>
      <c r="BB118" s="1062"/>
      <c r="BC118" s="1062"/>
      <c r="BD118" s="1062"/>
      <c r="BE118" s="1062"/>
      <c r="BF118" s="1062"/>
      <c r="BG118" s="1062"/>
      <c r="BH118" s="1062"/>
      <c r="BI118" s="1062"/>
      <c r="BJ118" s="1062"/>
      <c r="BK118" s="1062"/>
      <c r="BL118" s="1062"/>
      <c r="BM118" s="1062"/>
      <c r="BN118" s="1062"/>
      <c r="BO118" s="1062"/>
      <c r="BP118" s="1063"/>
      <c r="BQ118" s="1094" t="s">
        <v>396</v>
      </c>
      <c r="BR118" s="1095"/>
      <c r="BS118" s="1095"/>
      <c r="BT118" s="1095"/>
      <c r="BU118" s="1095"/>
      <c r="BV118" s="1095" t="s">
        <v>396</v>
      </c>
      <c r="BW118" s="1095"/>
      <c r="BX118" s="1095"/>
      <c r="BY118" s="1095"/>
      <c r="BZ118" s="1095"/>
      <c r="CA118" s="1095" t="s">
        <v>453</v>
      </c>
      <c r="CB118" s="1095"/>
      <c r="CC118" s="1095"/>
      <c r="CD118" s="1095"/>
      <c r="CE118" s="1095"/>
      <c r="CF118" s="1011" t="s">
        <v>474</v>
      </c>
      <c r="CG118" s="1012"/>
      <c r="CH118" s="1012"/>
      <c r="CI118" s="1012"/>
      <c r="CJ118" s="1012"/>
      <c r="CK118" s="1042"/>
      <c r="CL118" s="1043"/>
      <c r="CM118" s="1013" t="s">
        <v>476</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448</v>
      </c>
      <c r="DH118" s="1056"/>
      <c r="DI118" s="1056"/>
      <c r="DJ118" s="1056"/>
      <c r="DK118" s="1057"/>
      <c r="DL118" s="1058" t="s">
        <v>129</v>
      </c>
      <c r="DM118" s="1056"/>
      <c r="DN118" s="1056"/>
      <c r="DO118" s="1056"/>
      <c r="DP118" s="1057"/>
      <c r="DQ118" s="1058" t="s">
        <v>474</v>
      </c>
      <c r="DR118" s="1056"/>
      <c r="DS118" s="1056"/>
      <c r="DT118" s="1056"/>
      <c r="DU118" s="1057"/>
      <c r="DV118" s="1059" t="s">
        <v>446</v>
      </c>
      <c r="DW118" s="1060"/>
      <c r="DX118" s="1060"/>
      <c r="DY118" s="1060"/>
      <c r="DZ118" s="1061"/>
    </row>
    <row r="119" spans="1:130" s="248" customFormat="1" ht="26.25" customHeight="1" x14ac:dyDescent="0.15">
      <c r="A119" s="1155" t="s">
        <v>442</v>
      </c>
      <c r="B119" s="1041"/>
      <c r="C119" s="1020" t="s">
        <v>443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90" t="s">
        <v>474</v>
      </c>
      <c r="AB119" s="991"/>
      <c r="AC119" s="991"/>
      <c r="AD119" s="991"/>
      <c r="AE119" s="992"/>
      <c r="AF119" s="993" t="s">
        <v>457</v>
      </c>
      <c r="AG119" s="991"/>
      <c r="AH119" s="991"/>
      <c r="AI119" s="991"/>
      <c r="AJ119" s="992"/>
      <c r="AK119" s="993" t="s">
        <v>129</v>
      </c>
      <c r="AL119" s="991"/>
      <c r="AM119" s="991"/>
      <c r="AN119" s="991"/>
      <c r="AO119" s="992"/>
      <c r="AP119" s="994" t="s">
        <v>457</v>
      </c>
      <c r="AQ119" s="995"/>
      <c r="AR119" s="995"/>
      <c r="AS119" s="995"/>
      <c r="AT119" s="996"/>
      <c r="AU119" s="1001"/>
      <c r="AV119" s="1002"/>
      <c r="AW119" s="1002"/>
      <c r="AX119" s="1002"/>
      <c r="AY119" s="1002"/>
      <c r="AZ119" s="279" t="s">
        <v>188</v>
      </c>
      <c r="BA119" s="279"/>
      <c r="BB119" s="279"/>
      <c r="BC119" s="279"/>
      <c r="BD119" s="279"/>
      <c r="BE119" s="279"/>
      <c r="BF119" s="279"/>
      <c r="BG119" s="279"/>
      <c r="BH119" s="279"/>
      <c r="BI119" s="279"/>
      <c r="BJ119" s="279"/>
      <c r="BK119" s="279"/>
      <c r="BL119" s="279"/>
      <c r="BM119" s="279"/>
      <c r="BN119" s="279"/>
      <c r="BO119" s="1072" t="s">
        <v>477</v>
      </c>
      <c r="BP119" s="1103"/>
      <c r="BQ119" s="1094">
        <v>18641009</v>
      </c>
      <c r="BR119" s="1095"/>
      <c r="BS119" s="1095"/>
      <c r="BT119" s="1095"/>
      <c r="BU119" s="1095"/>
      <c r="BV119" s="1095">
        <v>18967809</v>
      </c>
      <c r="BW119" s="1095"/>
      <c r="BX119" s="1095"/>
      <c r="BY119" s="1095"/>
      <c r="BZ119" s="1095"/>
      <c r="CA119" s="1095">
        <v>19224182</v>
      </c>
      <c r="CB119" s="1095"/>
      <c r="CC119" s="1095"/>
      <c r="CD119" s="1095"/>
      <c r="CE119" s="1095"/>
      <c r="CF119" s="1096"/>
      <c r="CG119" s="1097"/>
      <c r="CH119" s="1097"/>
      <c r="CI119" s="1097"/>
      <c r="CJ119" s="1098"/>
      <c r="CK119" s="1044"/>
      <c r="CL119" s="1045"/>
      <c r="CM119" s="1099" t="s">
        <v>478</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129</v>
      </c>
      <c r="DH119" s="1081"/>
      <c r="DI119" s="1081"/>
      <c r="DJ119" s="1081"/>
      <c r="DK119" s="1082"/>
      <c r="DL119" s="1080" t="s">
        <v>447</v>
      </c>
      <c r="DM119" s="1081"/>
      <c r="DN119" s="1081"/>
      <c r="DO119" s="1081"/>
      <c r="DP119" s="1082"/>
      <c r="DQ119" s="1080" t="s">
        <v>396</v>
      </c>
      <c r="DR119" s="1081"/>
      <c r="DS119" s="1081"/>
      <c r="DT119" s="1081"/>
      <c r="DU119" s="1082"/>
      <c r="DV119" s="1083" t="s">
        <v>446</v>
      </c>
      <c r="DW119" s="1084"/>
      <c r="DX119" s="1084"/>
      <c r="DY119" s="1084"/>
      <c r="DZ119" s="1085"/>
    </row>
    <row r="120" spans="1:130" s="248" customFormat="1" ht="26.25" customHeight="1" x14ac:dyDescent="0.15">
      <c r="A120" s="1156"/>
      <c r="B120" s="1043"/>
      <c r="C120" s="1013" t="s">
        <v>450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446</v>
      </c>
      <c r="AB120" s="1056"/>
      <c r="AC120" s="1056"/>
      <c r="AD120" s="1056"/>
      <c r="AE120" s="1057"/>
      <c r="AF120" s="1058" t="s">
        <v>454</v>
      </c>
      <c r="AG120" s="1056"/>
      <c r="AH120" s="1056"/>
      <c r="AI120" s="1056"/>
      <c r="AJ120" s="1057"/>
      <c r="AK120" s="1058" t="s">
        <v>447</v>
      </c>
      <c r="AL120" s="1056"/>
      <c r="AM120" s="1056"/>
      <c r="AN120" s="1056"/>
      <c r="AO120" s="1057"/>
      <c r="AP120" s="1059" t="s">
        <v>446</v>
      </c>
      <c r="AQ120" s="1060"/>
      <c r="AR120" s="1060"/>
      <c r="AS120" s="1060"/>
      <c r="AT120" s="1061"/>
      <c r="AU120" s="1086" t="s">
        <v>479</v>
      </c>
      <c r="AV120" s="1087"/>
      <c r="AW120" s="1087"/>
      <c r="AX120" s="1087"/>
      <c r="AY120" s="1088"/>
      <c r="AZ120" s="1037" t="s">
        <v>480</v>
      </c>
      <c r="BA120" s="988"/>
      <c r="BB120" s="988"/>
      <c r="BC120" s="988"/>
      <c r="BD120" s="988"/>
      <c r="BE120" s="988"/>
      <c r="BF120" s="988"/>
      <c r="BG120" s="988"/>
      <c r="BH120" s="988"/>
      <c r="BI120" s="988"/>
      <c r="BJ120" s="988"/>
      <c r="BK120" s="988"/>
      <c r="BL120" s="988"/>
      <c r="BM120" s="988"/>
      <c r="BN120" s="988"/>
      <c r="BO120" s="988"/>
      <c r="BP120" s="989"/>
      <c r="BQ120" s="1023">
        <v>1331771</v>
      </c>
      <c r="BR120" s="1024"/>
      <c r="BS120" s="1024"/>
      <c r="BT120" s="1024"/>
      <c r="BU120" s="1024"/>
      <c r="BV120" s="1024">
        <v>1387086</v>
      </c>
      <c r="BW120" s="1024"/>
      <c r="BX120" s="1024"/>
      <c r="BY120" s="1024"/>
      <c r="BZ120" s="1024"/>
      <c r="CA120" s="1024">
        <v>1605452</v>
      </c>
      <c r="CB120" s="1024"/>
      <c r="CC120" s="1024"/>
      <c r="CD120" s="1024"/>
      <c r="CE120" s="1024"/>
      <c r="CF120" s="1038">
        <v>32.799999999999997</v>
      </c>
      <c r="CG120" s="1039"/>
      <c r="CH120" s="1039"/>
      <c r="CI120" s="1039"/>
      <c r="CJ120" s="1039"/>
      <c r="CK120" s="1104" t="s">
        <v>481</v>
      </c>
      <c r="CL120" s="1105"/>
      <c r="CM120" s="1105"/>
      <c r="CN120" s="1105"/>
      <c r="CO120" s="1106"/>
      <c r="CP120" s="1112" t="s">
        <v>482</v>
      </c>
      <c r="CQ120" s="1113"/>
      <c r="CR120" s="1113"/>
      <c r="CS120" s="1113"/>
      <c r="CT120" s="1113"/>
      <c r="CU120" s="1113"/>
      <c r="CV120" s="1113"/>
      <c r="CW120" s="1113"/>
      <c r="CX120" s="1113"/>
      <c r="CY120" s="1113"/>
      <c r="CZ120" s="1113"/>
      <c r="DA120" s="1113"/>
      <c r="DB120" s="1113"/>
      <c r="DC120" s="1113"/>
      <c r="DD120" s="1113"/>
      <c r="DE120" s="1113"/>
      <c r="DF120" s="1114"/>
      <c r="DG120" s="1023" t="s">
        <v>457</v>
      </c>
      <c r="DH120" s="1024"/>
      <c r="DI120" s="1024"/>
      <c r="DJ120" s="1024"/>
      <c r="DK120" s="1024"/>
      <c r="DL120" s="1024" t="s">
        <v>396</v>
      </c>
      <c r="DM120" s="1024"/>
      <c r="DN120" s="1024"/>
      <c r="DO120" s="1024"/>
      <c r="DP120" s="1024"/>
      <c r="DQ120" s="1024">
        <v>5047118</v>
      </c>
      <c r="DR120" s="1024"/>
      <c r="DS120" s="1024"/>
      <c r="DT120" s="1024"/>
      <c r="DU120" s="1024"/>
      <c r="DV120" s="1025">
        <v>103.2</v>
      </c>
      <c r="DW120" s="1025"/>
      <c r="DX120" s="1025"/>
      <c r="DY120" s="1025"/>
      <c r="DZ120" s="1026"/>
    </row>
    <row r="121" spans="1:130" s="248" customFormat="1" ht="26.25" customHeight="1" x14ac:dyDescent="0.15">
      <c r="A121" s="1156"/>
      <c r="B121" s="1043"/>
      <c r="C121" s="1064" t="s">
        <v>483</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457</v>
      </c>
      <c r="AB121" s="1056"/>
      <c r="AC121" s="1056"/>
      <c r="AD121" s="1056"/>
      <c r="AE121" s="1057"/>
      <c r="AF121" s="1058" t="s">
        <v>396</v>
      </c>
      <c r="AG121" s="1056"/>
      <c r="AH121" s="1056"/>
      <c r="AI121" s="1056"/>
      <c r="AJ121" s="1057"/>
      <c r="AK121" s="1058" t="s">
        <v>446</v>
      </c>
      <c r="AL121" s="1056"/>
      <c r="AM121" s="1056"/>
      <c r="AN121" s="1056"/>
      <c r="AO121" s="1057"/>
      <c r="AP121" s="1059" t="s">
        <v>129</v>
      </c>
      <c r="AQ121" s="1060"/>
      <c r="AR121" s="1060"/>
      <c r="AS121" s="1060"/>
      <c r="AT121" s="1061"/>
      <c r="AU121" s="1089"/>
      <c r="AV121" s="1090"/>
      <c r="AW121" s="1090"/>
      <c r="AX121" s="1090"/>
      <c r="AY121" s="1091"/>
      <c r="AZ121" s="1046" t="s">
        <v>484</v>
      </c>
      <c r="BA121" s="1047"/>
      <c r="BB121" s="1047"/>
      <c r="BC121" s="1047"/>
      <c r="BD121" s="1047"/>
      <c r="BE121" s="1047"/>
      <c r="BF121" s="1047"/>
      <c r="BG121" s="1047"/>
      <c r="BH121" s="1047"/>
      <c r="BI121" s="1047"/>
      <c r="BJ121" s="1047"/>
      <c r="BK121" s="1047"/>
      <c r="BL121" s="1047"/>
      <c r="BM121" s="1047"/>
      <c r="BN121" s="1047"/>
      <c r="BO121" s="1047"/>
      <c r="BP121" s="1048"/>
      <c r="BQ121" s="1016">
        <v>1498977</v>
      </c>
      <c r="BR121" s="1017"/>
      <c r="BS121" s="1017"/>
      <c r="BT121" s="1017"/>
      <c r="BU121" s="1017"/>
      <c r="BV121" s="1017">
        <v>1530274</v>
      </c>
      <c r="BW121" s="1017"/>
      <c r="BX121" s="1017"/>
      <c r="BY121" s="1017"/>
      <c r="BZ121" s="1017"/>
      <c r="CA121" s="1017">
        <v>1600742</v>
      </c>
      <c r="CB121" s="1017"/>
      <c r="CC121" s="1017"/>
      <c r="CD121" s="1017"/>
      <c r="CE121" s="1017"/>
      <c r="CF121" s="1011">
        <v>32.700000000000003</v>
      </c>
      <c r="CG121" s="1012"/>
      <c r="CH121" s="1012"/>
      <c r="CI121" s="1012"/>
      <c r="CJ121" s="1012"/>
      <c r="CK121" s="1107"/>
      <c r="CL121" s="1108"/>
      <c r="CM121" s="1108"/>
      <c r="CN121" s="1108"/>
      <c r="CO121" s="1109"/>
      <c r="CP121" s="1117" t="s">
        <v>485</v>
      </c>
      <c r="CQ121" s="1118"/>
      <c r="CR121" s="1118"/>
      <c r="CS121" s="1118"/>
      <c r="CT121" s="1118"/>
      <c r="CU121" s="1118"/>
      <c r="CV121" s="1118"/>
      <c r="CW121" s="1118"/>
      <c r="CX121" s="1118"/>
      <c r="CY121" s="1118"/>
      <c r="CZ121" s="1118"/>
      <c r="DA121" s="1118"/>
      <c r="DB121" s="1118"/>
      <c r="DC121" s="1118"/>
      <c r="DD121" s="1118"/>
      <c r="DE121" s="1118"/>
      <c r="DF121" s="1119"/>
      <c r="DG121" s="1016" t="s">
        <v>448</v>
      </c>
      <c r="DH121" s="1017"/>
      <c r="DI121" s="1017"/>
      <c r="DJ121" s="1017"/>
      <c r="DK121" s="1017"/>
      <c r="DL121" s="1017">
        <v>8172</v>
      </c>
      <c r="DM121" s="1017"/>
      <c r="DN121" s="1017"/>
      <c r="DO121" s="1017"/>
      <c r="DP121" s="1017"/>
      <c r="DQ121" s="1017">
        <v>14666</v>
      </c>
      <c r="DR121" s="1017"/>
      <c r="DS121" s="1017"/>
      <c r="DT121" s="1017"/>
      <c r="DU121" s="1017"/>
      <c r="DV121" s="1018">
        <v>0.3</v>
      </c>
      <c r="DW121" s="1018"/>
      <c r="DX121" s="1018"/>
      <c r="DY121" s="1018"/>
      <c r="DZ121" s="1019"/>
    </row>
    <row r="122" spans="1:130" s="248" customFormat="1" ht="26.25" customHeight="1" x14ac:dyDescent="0.15">
      <c r="A122" s="1156"/>
      <c r="B122" s="1043"/>
      <c r="C122" s="1013" t="s">
        <v>464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457</v>
      </c>
      <c r="AB122" s="1056"/>
      <c r="AC122" s="1056"/>
      <c r="AD122" s="1056"/>
      <c r="AE122" s="1057"/>
      <c r="AF122" s="1058" t="s">
        <v>129</v>
      </c>
      <c r="AG122" s="1056"/>
      <c r="AH122" s="1056"/>
      <c r="AI122" s="1056"/>
      <c r="AJ122" s="1057"/>
      <c r="AK122" s="1058" t="s">
        <v>454</v>
      </c>
      <c r="AL122" s="1056"/>
      <c r="AM122" s="1056"/>
      <c r="AN122" s="1056"/>
      <c r="AO122" s="1057"/>
      <c r="AP122" s="1059" t="s">
        <v>129</v>
      </c>
      <c r="AQ122" s="1060"/>
      <c r="AR122" s="1060"/>
      <c r="AS122" s="1060"/>
      <c r="AT122" s="1061"/>
      <c r="AU122" s="1089"/>
      <c r="AV122" s="1090"/>
      <c r="AW122" s="1090"/>
      <c r="AX122" s="1090"/>
      <c r="AY122" s="1091"/>
      <c r="AZ122" s="1071" t="s">
        <v>486</v>
      </c>
      <c r="BA122" s="1062"/>
      <c r="BB122" s="1062"/>
      <c r="BC122" s="1062"/>
      <c r="BD122" s="1062"/>
      <c r="BE122" s="1062"/>
      <c r="BF122" s="1062"/>
      <c r="BG122" s="1062"/>
      <c r="BH122" s="1062"/>
      <c r="BI122" s="1062"/>
      <c r="BJ122" s="1062"/>
      <c r="BK122" s="1062"/>
      <c r="BL122" s="1062"/>
      <c r="BM122" s="1062"/>
      <c r="BN122" s="1062"/>
      <c r="BO122" s="1062"/>
      <c r="BP122" s="1063"/>
      <c r="BQ122" s="1094">
        <v>12273052</v>
      </c>
      <c r="BR122" s="1095"/>
      <c r="BS122" s="1095"/>
      <c r="BT122" s="1095"/>
      <c r="BU122" s="1095"/>
      <c r="BV122" s="1095">
        <v>12082688</v>
      </c>
      <c r="BW122" s="1095"/>
      <c r="BX122" s="1095"/>
      <c r="BY122" s="1095"/>
      <c r="BZ122" s="1095"/>
      <c r="CA122" s="1095">
        <v>11853160</v>
      </c>
      <c r="CB122" s="1095"/>
      <c r="CC122" s="1095"/>
      <c r="CD122" s="1095"/>
      <c r="CE122" s="1095"/>
      <c r="CF122" s="1115">
        <v>242.3</v>
      </c>
      <c r="CG122" s="1116"/>
      <c r="CH122" s="1116"/>
      <c r="CI122" s="1116"/>
      <c r="CJ122" s="1116"/>
      <c r="CK122" s="1107"/>
      <c r="CL122" s="1108"/>
      <c r="CM122" s="1108"/>
      <c r="CN122" s="1108"/>
      <c r="CO122" s="1109"/>
      <c r="CP122" s="1117" t="s">
        <v>487</v>
      </c>
      <c r="CQ122" s="1118"/>
      <c r="CR122" s="1118"/>
      <c r="CS122" s="1118"/>
      <c r="CT122" s="1118"/>
      <c r="CU122" s="1118"/>
      <c r="CV122" s="1118"/>
      <c r="CW122" s="1118"/>
      <c r="CX122" s="1118"/>
      <c r="CY122" s="1118"/>
      <c r="CZ122" s="1118"/>
      <c r="DA122" s="1118"/>
      <c r="DB122" s="1118"/>
      <c r="DC122" s="1118"/>
      <c r="DD122" s="1118"/>
      <c r="DE122" s="1118"/>
      <c r="DF122" s="1119"/>
      <c r="DG122" s="1016" t="s">
        <v>129</v>
      </c>
      <c r="DH122" s="1017"/>
      <c r="DI122" s="1017"/>
      <c r="DJ122" s="1017"/>
      <c r="DK122" s="1017"/>
      <c r="DL122" s="1017" t="s">
        <v>396</v>
      </c>
      <c r="DM122" s="1017"/>
      <c r="DN122" s="1017"/>
      <c r="DO122" s="1017"/>
      <c r="DP122" s="1017"/>
      <c r="DQ122" s="1017" t="s">
        <v>396</v>
      </c>
      <c r="DR122" s="1017"/>
      <c r="DS122" s="1017"/>
      <c r="DT122" s="1017"/>
      <c r="DU122" s="1017"/>
      <c r="DV122" s="1018" t="s">
        <v>129</v>
      </c>
      <c r="DW122" s="1018"/>
      <c r="DX122" s="1018"/>
      <c r="DY122" s="1018"/>
      <c r="DZ122" s="1019"/>
    </row>
    <row r="123" spans="1:130" s="248" customFormat="1" ht="26.25" customHeight="1" x14ac:dyDescent="0.15">
      <c r="A123" s="1156"/>
      <c r="B123" s="1043"/>
      <c r="C123" s="1013" t="s">
        <v>470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21164</v>
      </c>
      <c r="AB123" s="1056"/>
      <c r="AC123" s="1056"/>
      <c r="AD123" s="1056"/>
      <c r="AE123" s="1057"/>
      <c r="AF123" s="1058">
        <v>20880</v>
      </c>
      <c r="AG123" s="1056"/>
      <c r="AH123" s="1056"/>
      <c r="AI123" s="1056"/>
      <c r="AJ123" s="1057"/>
      <c r="AK123" s="1058">
        <v>20105</v>
      </c>
      <c r="AL123" s="1056"/>
      <c r="AM123" s="1056"/>
      <c r="AN123" s="1056"/>
      <c r="AO123" s="1057"/>
      <c r="AP123" s="1059">
        <v>0.4</v>
      </c>
      <c r="AQ123" s="1060"/>
      <c r="AR123" s="1060"/>
      <c r="AS123" s="1060"/>
      <c r="AT123" s="1061"/>
      <c r="AU123" s="1092"/>
      <c r="AV123" s="1093"/>
      <c r="AW123" s="1093"/>
      <c r="AX123" s="1093"/>
      <c r="AY123" s="1093"/>
      <c r="AZ123" s="279" t="s">
        <v>188</v>
      </c>
      <c r="BA123" s="279"/>
      <c r="BB123" s="279"/>
      <c r="BC123" s="279"/>
      <c r="BD123" s="279"/>
      <c r="BE123" s="279"/>
      <c r="BF123" s="279"/>
      <c r="BG123" s="279"/>
      <c r="BH123" s="279"/>
      <c r="BI123" s="279"/>
      <c r="BJ123" s="279"/>
      <c r="BK123" s="279"/>
      <c r="BL123" s="279"/>
      <c r="BM123" s="279"/>
      <c r="BN123" s="279"/>
      <c r="BO123" s="1072" t="s">
        <v>488</v>
      </c>
      <c r="BP123" s="1103"/>
      <c r="BQ123" s="1162">
        <v>15103800</v>
      </c>
      <c r="BR123" s="1163"/>
      <c r="BS123" s="1163"/>
      <c r="BT123" s="1163"/>
      <c r="BU123" s="1163"/>
      <c r="BV123" s="1163">
        <v>15000048</v>
      </c>
      <c r="BW123" s="1163"/>
      <c r="BX123" s="1163"/>
      <c r="BY123" s="1163"/>
      <c r="BZ123" s="1163"/>
      <c r="CA123" s="1163">
        <v>15059354</v>
      </c>
      <c r="CB123" s="1163"/>
      <c r="CC123" s="1163"/>
      <c r="CD123" s="1163"/>
      <c r="CE123" s="1163"/>
      <c r="CF123" s="1096"/>
      <c r="CG123" s="1097"/>
      <c r="CH123" s="1097"/>
      <c r="CI123" s="1097"/>
      <c r="CJ123" s="1098"/>
      <c r="CK123" s="1107"/>
      <c r="CL123" s="1108"/>
      <c r="CM123" s="1108"/>
      <c r="CN123" s="1108"/>
      <c r="CO123" s="1109"/>
      <c r="CP123" s="1117" t="s">
        <v>489</v>
      </c>
      <c r="CQ123" s="1118"/>
      <c r="CR123" s="1118"/>
      <c r="CS123" s="1118"/>
      <c r="CT123" s="1118"/>
      <c r="CU123" s="1118"/>
      <c r="CV123" s="1118"/>
      <c r="CW123" s="1118"/>
      <c r="CX123" s="1118"/>
      <c r="CY123" s="1118"/>
      <c r="CZ123" s="1118"/>
      <c r="DA123" s="1118"/>
      <c r="DB123" s="1118"/>
      <c r="DC123" s="1118"/>
      <c r="DD123" s="1118"/>
      <c r="DE123" s="1118"/>
      <c r="DF123" s="1119"/>
      <c r="DG123" s="1055" t="s">
        <v>458</v>
      </c>
      <c r="DH123" s="1056"/>
      <c r="DI123" s="1056"/>
      <c r="DJ123" s="1056"/>
      <c r="DK123" s="1057"/>
      <c r="DL123" s="1058" t="s">
        <v>457</v>
      </c>
      <c r="DM123" s="1056"/>
      <c r="DN123" s="1056"/>
      <c r="DO123" s="1056"/>
      <c r="DP123" s="1057"/>
      <c r="DQ123" s="1058" t="s">
        <v>396</v>
      </c>
      <c r="DR123" s="1056"/>
      <c r="DS123" s="1056"/>
      <c r="DT123" s="1056"/>
      <c r="DU123" s="1057"/>
      <c r="DV123" s="1059" t="s">
        <v>396</v>
      </c>
      <c r="DW123" s="1060"/>
      <c r="DX123" s="1060"/>
      <c r="DY123" s="1060"/>
      <c r="DZ123" s="1061"/>
    </row>
    <row r="124" spans="1:130" s="248" customFormat="1" ht="26.25" customHeight="1" thickBot="1" x14ac:dyDescent="0.2">
      <c r="A124" s="1156"/>
      <c r="B124" s="1043"/>
      <c r="C124" s="1013" t="s">
        <v>473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396</v>
      </c>
      <c r="AB124" s="1056"/>
      <c r="AC124" s="1056"/>
      <c r="AD124" s="1056"/>
      <c r="AE124" s="1057"/>
      <c r="AF124" s="1058" t="s">
        <v>454</v>
      </c>
      <c r="AG124" s="1056"/>
      <c r="AH124" s="1056"/>
      <c r="AI124" s="1056"/>
      <c r="AJ124" s="1057"/>
      <c r="AK124" s="1058" t="s">
        <v>396</v>
      </c>
      <c r="AL124" s="1056"/>
      <c r="AM124" s="1056"/>
      <c r="AN124" s="1056"/>
      <c r="AO124" s="1057"/>
      <c r="AP124" s="1059" t="s">
        <v>396</v>
      </c>
      <c r="AQ124" s="1060"/>
      <c r="AR124" s="1060"/>
      <c r="AS124" s="1060"/>
      <c r="AT124" s="1061"/>
      <c r="AU124" s="1158" t="s">
        <v>490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75.7</v>
      </c>
      <c r="BR124" s="1125"/>
      <c r="BS124" s="1125"/>
      <c r="BT124" s="1125"/>
      <c r="BU124" s="1125"/>
      <c r="BV124" s="1125">
        <v>84.8</v>
      </c>
      <c r="BW124" s="1125"/>
      <c r="BX124" s="1125"/>
      <c r="BY124" s="1125"/>
      <c r="BZ124" s="1125"/>
      <c r="CA124" s="1125">
        <v>85.1</v>
      </c>
      <c r="CB124" s="1125"/>
      <c r="CC124" s="1125"/>
      <c r="CD124" s="1125"/>
      <c r="CE124" s="1125"/>
      <c r="CF124" s="1126"/>
      <c r="CG124" s="1127"/>
      <c r="CH124" s="1127"/>
      <c r="CI124" s="1127"/>
      <c r="CJ124" s="1128"/>
      <c r="CK124" s="1110"/>
      <c r="CL124" s="1110"/>
      <c r="CM124" s="1110"/>
      <c r="CN124" s="1110"/>
      <c r="CO124" s="1111"/>
      <c r="CP124" s="1117" t="s">
        <v>491</v>
      </c>
      <c r="CQ124" s="1118"/>
      <c r="CR124" s="1118"/>
      <c r="CS124" s="1118"/>
      <c r="CT124" s="1118"/>
      <c r="CU124" s="1118"/>
      <c r="CV124" s="1118"/>
      <c r="CW124" s="1118"/>
      <c r="CX124" s="1118"/>
      <c r="CY124" s="1118"/>
      <c r="CZ124" s="1118"/>
      <c r="DA124" s="1118"/>
      <c r="DB124" s="1118"/>
      <c r="DC124" s="1118"/>
      <c r="DD124" s="1118"/>
      <c r="DE124" s="1118"/>
      <c r="DF124" s="1119"/>
      <c r="DG124" s="1102">
        <v>4919067</v>
      </c>
      <c r="DH124" s="1081"/>
      <c r="DI124" s="1081"/>
      <c r="DJ124" s="1081"/>
      <c r="DK124" s="1082"/>
      <c r="DL124" s="1080">
        <v>4995171</v>
      </c>
      <c r="DM124" s="1081"/>
      <c r="DN124" s="1081"/>
      <c r="DO124" s="1081"/>
      <c r="DP124" s="1082"/>
      <c r="DQ124" s="1080" t="s">
        <v>396</v>
      </c>
      <c r="DR124" s="1081"/>
      <c r="DS124" s="1081"/>
      <c r="DT124" s="1081"/>
      <c r="DU124" s="1082"/>
      <c r="DV124" s="1083" t="s">
        <v>396</v>
      </c>
      <c r="DW124" s="1084"/>
      <c r="DX124" s="1084"/>
      <c r="DY124" s="1084"/>
      <c r="DZ124" s="1085"/>
    </row>
    <row r="125" spans="1:130" s="248" customFormat="1" ht="26.25" customHeight="1" x14ac:dyDescent="0.15">
      <c r="A125" s="1156"/>
      <c r="B125" s="1043"/>
      <c r="C125" s="1013" t="s">
        <v>476</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396</v>
      </c>
      <c r="AB125" s="1056"/>
      <c r="AC125" s="1056"/>
      <c r="AD125" s="1056"/>
      <c r="AE125" s="1057"/>
      <c r="AF125" s="1058" t="s">
        <v>453</v>
      </c>
      <c r="AG125" s="1056"/>
      <c r="AH125" s="1056"/>
      <c r="AI125" s="1056"/>
      <c r="AJ125" s="1057"/>
      <c r="AK125" s="1058" t="s">
        <v>448</v>
      </c>
      <c r="AL125" s="1056"/>
      <c r="AM125" s="1056"/>
      <c r="AN125" s="1056"/>
      <c r="AO125" s="1057"/>
      <c r="AP125" s="1059" t="s">
        <v>458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492</v>
      </c>
      <c r="CL125" s="1105"/>
      <c r="CM125" s="1105"/>
      <c r="CN125" s="1105"/>
      <c r="CO125" s="1106"/>
      <c r="CP125" s="1037" t="s">
        <v>493</v>
      </c>
      <c r="CQ125" s="988"/>
      <c r="CR125" s="988"/>
      <c r="CS125" s="988"/>
      <c r="CT125" s="988"/>
      <c r="CU125" s="988"/>
      <c r="CV125" s="988"/>
      <c r="CW125" s="988"/>
      <c r="CX125" s="988"/>
      <c r="CY125" s="988"/>
      <c r="CZ125" s="988"/>
      <c r="DA125" s="988"/>
      <c r="DB125" s="988"/>
      <c r="DC125" s="988"/>
      <c r="DD125" s="988"/>
      <c r="DE125" s="988"/>
      <c r="DF125" s="989"/>
      <c r="DG125" s="1023" t="s">
        <v>457</v>
      </c>
      <c r="DH125" s="1024"/>
      <c r="DI125" s="1024"/>
      <c r="DJ125" s="1024"/>
      <c r="DK125" s="1024"/>
      <c r="DL125" s="1024" t="s">
        <v>458</v>
      </c>
      <c r="DM125" s="1024"/>
      <c r="DN125" s="1024"/>
      <c r="DO125" s="1024"/>
      <c r="DP125" s="1024"/>
      <c r="DQ125" s="1024" t="s">
        <v>396</v>
      </c>
      <c r="DR125" s="1024"/>
      <c r="DS125" s="1024"/>
      <c r="DT125" s="1024"/>
      <c r="DU125" s="1024"/>
      <c r="DV125" s="1025" t="s">
        <v>446</v>
      </c>
      <c r="DW125" s="1025"/>
      <c r="DX125" s="1025"/>
      <c r="DY125" s="1025"/>
      <c r="DZ125" s="1026"/>
    </row>
    <row r="126" spans="1:130" s="248" customFormat="1" ht="26.25" customHeight="1" thickBot="1" x14ac:dyDescent="0.2">
      <c r="A126" s="1156"/>
      <c r="B126" s="1043"/>
      <c r="C126" s="1013" t="s">
        <v>478</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446</v>
      </c>
      <c r="AB126" s="1056"/>
      <c r="AC126" s="1056"/>
      <c r="AD126" s="1056"/>
      <c r="AE126" s="1057"/>
      <c r="AF126" s="1058" t="s">
        <v>446</v>
      </c>
      <c r="AG126" s="1056"/>
      <c r="AH126" s="1056"/>
      <c r="AI126" s="1056"/>
      <c r="AJ126" s="1057"/>
      <c r="AK126" s="1058" t="s">
        <v>454</v>
      </c>
      <c r="AL126" s="1056"/>
      <c r="AM126" s="1056"/>
      <c r="AN126" s="1056"/>
      <c r="AO126" s="1057"/>
      <c r="AP126" s="1059" t="s">
        <v>447</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494</v>
      </c>
      <c r="CQ126" s="1047"/>
      <c r="CR126" s="1047"/>
      <c r="CS126" s="1047"/>
      <c r="CT126" s="1047"/>
      <c r="CU126" s="1047"/>
      <c r="CV126" s="1047"/>
      <c r="CW126" s="1047"/>
      <c r="CX126" s="1047"/>
      <c r="CY126" s="1047"/>
      <c r="CZ126" s="1047"/>
      <c r="DA126" s="1047"/>
      <c r="DB126" s="1047"/>
      <c r="DC126" s="1047"/>
      <c r="DD126" s="1047"/>
      <c r="DE126" s="1047"/>
      <c r="DF126" s="1048"/>
      <c r="DG126" s="1016" t="s">
        <v>396</v>
      </c>
      <c r="DH126" s="1017"/>
      <c r="DI126" s="1017"/>
      <c r="DJ126" s="1017"/>
      <c r="DK126" s="1017"/>
      <c r="DL126" s="1017" t="s">
        <v>446</v>
      </c>
      <c r="DM126" s="1017"/>
      <c r="DN126" s="1017"/>
      <c r="DO126" s="1017"/>
      <c r="DP126" s="1017"/>
      <c r="DQ126" s="1017" t="s">
        <v>447</v>
      </c>
      <c r="DR126" s="1017"/>
      <c r="DS126" s="1017"/>
      <c r="DT126" s="1017"/>
      <c r="DU126" s="1017"/>
      <c r="DV126" s="1018" t="s">
        <v>447</v>
      </c>
      <c r="DW126" s="1018"/>
      <c r="DX126" s="1018"/>
      <c r="DY126" s="1018"/>
      <c r="DZ126" s="1019"/>
    </row>
    <row r="127" spans="1:130" s="248" customFormat="1" ht="26.25" customHeight="1" x14ac:dyDescent="0.15">
      <c r="A127" s="1157"/>
      <c r="B127" s="1045"/>
      <c r="C127" s="1099" t="s">
        <v>495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447</v>
      </c>
      <c r="AB127" s="1056"/>
      <c r="AC127" s="1056"/>
      <c r="AD127" s="1056"/>
      <c r="AE127" s="1057"/>
      <c r="AF127" s="1058" t="s">
        <v>396</v>
      </c>
      <c r="AG127" s="1056"/>
      <c r="AH127" s="1056"/>
      <c r="AI127" s="1056"/>
      <c r="AJ127" s="1057"/>
      <c r="AK127" s="1058" t="s">
        <v>396</v>
      </c>
      <c r="AL127" s="1056"/>
      <c r="AM127" s="1056"/>
      <c r="AN127" s="1056"/>
      <c r="AO127" s="1057"/>
      <c r="AP127" s="1059" t="s">
        <v>458</v>
      </c>
      <c r="AQ127" s="1060"/>
      <c r="AR127" s="1060"/>
      <c r="AS127" s="1060"/>
      <c r="AT127" s="1061"/>
      <c r="AU127" s="284"/>
      <c r="AV127" s="284"/>
      <c r="AW127" s="284"/>
      <c r="AX127" s="1129" t="s">
        <v>496</v>
      </c>
      <c r="AY127" s="1130"/>
      <c r="AZ127" s="1130"/>
      <c r="BA127" s="1130"/>
      <c r="BB127" s="1130"/>
      <c r="BC127" s="1130"/>
      <c r="BD127" s="1130"/>
      <c r="BE127" s="1131"/>
      <c r="BF127" s="1132" t="s">
        <v>497</v>
      </c>
      <c r="BG127" s="1130"/>
      <c r="BH127" s="1130"/>
      <c r="BI127" s="1130"/>
      <c r="BJ127" s="1130"/>
      <c r="BK127" s="1130"/>
      <c r="BL127" s="1131"/>
      <c r="BM127" s="1132" t="s">
        <v>498</v>
      </c>
      <c r="BN127" s="1130"/>
      <c r="BO127" s="1130"/>
      <c r="BP127" s="1130"/>
      <c r="BQ127" s="1130"/>
      <c r="BR127" s="1130"/>
      <c r="BS127" s="1131"/>
      <c r="BT127" s="1132" t="s">
        <v>499</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500</v>
      </c>
      <c r="CQ127" s="1047"/>
      <c r="CR127" s="1047"/>
      <c r="CS127" s="1047"/>
      <c r="CT127" s="1047"/>
      <c r="CU127" s="1047"/>
      <c r="CV127" s="1047"/>
      <c r="CW127" s="1047"/>
      <c r="CX127" s="1047"/>
      <c r="CY127" s="1047"/>
      <c r="CZ127" s="1047"/>
      <c r="DA127" s="1047"/>
      <c r="DB127" s="1047"/>
      <c r="DC127" s="1047"/>
      <c r="DD127" s="1047"/>
      <c r="DE127" s="1047"/>
      <c r="DF127" s="1048"/>
      <c r="DG127" s="1016" t="s">
        <v>453</v>
      </c>
      <c r="DH127" s="1017"/>
      <c r="DI127" s="1017"/>
      <c r="DJ127" s="1017"/>
      <c r="DK127" s="1017"/>
      <c r="DL127" s="1017" t="s">
        <v>447</v>
      </c>
      <c r="DM127" s="1017"/>
      <c r="DN127" s="1017"/>
      <c r="DO127" s="1017"/>
      <c r="DP127" s="1017"/>
      <c r="DQ127" s="1017" t="s">
        <v>396</v>
      </c>
      <c r="DR127" s="1017"/>
      <c r="DS127" s="1017"/>
      <c r="DT127" s="1017"/>
      <c r="DU127" s="1017"/>
      <c r="DV127" s="1018" t="s">
        <v>447</v>
      </c>
      <c r="DW127" s="1018"/>
      <c r="DX127" s="1018"/>
      <c r="DY127" s="1018"/>
      <c r="DZ127" s="1019"/>
    </row>
    <row r="128" spans="1:130" s="248" customFormat="1" ht="26.25" customHeight="1" thickBot="1" x14ac:dyDescent="0.2">
      <c r="A128" s="1140" t="s">
        <v>501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502</v>
      </c>
      <c r="X128" s="1142"/>
      <c r="Y128" s="1142"/>
      <c r="Z128" s="1143"/>
      <c r="AA128" s="1144">
        <v>103904</v>
      </c>
      <c r="AB128" s="1145"/>
      <c r="AC128" s="1145"/>
      <c r="AD128" s="1145"/>
      <c r="AE128" s="1146"/>
      <c r="AF128" s="1147">
        <v>110086</v>
      </c>
      <c r="AG128" s="1145"/>
      <c r="AH128" s="1145"/>
      <c r="AI128" s="1145"/>
      <c r="AJ128" s="1146"/>
      <c r="AK128" s="1147">
        <v>111091</v>
      </c>
      <c r="AL128" s="1145"/>
      <c r="AM128" s="1145"/>
      <c r="AN128" s="1145"/>
      <c r="AO128" s="1146"/>
      <c r="AP128" s="1148"/>
      <c r="AQ128" s="1149"/>
      <c r="AR128" s="1149"/>
      <c r="AS128" s="1149"/>
      <c r="AT128" s="1150"/>
      <c r="AU128" s="284"/>
      <c r="AV128" s="284"/>
      <c r="AW128" s="284"/>
      <c r="AX128" s="987" t="s">
        <v>503</v>
      </c>
      <c r="AY128" s="988"/>
      <c r="AZ128" s="988"/>
      <c r="BA128" s="988"/>
      <c r="BB128" s="988"/>
      <c r="BC128" s="988"/>
      <c r="BD128" s="988"/>
      <c r="BE128" s="989"/>
      <c r="BF128" s="1151" t="s">
        <v>457</v>
      </c>
      <c r="BG128" s="1152"/>
      <c r="BH128" s="1152"/>
      <c r="BI128" s="1152"/>
      <c r="BJ128" s="1152"/>
      <c r="BK128" s="1152"/>
      <c r="BL128" s="1153"/>
      <c r="BM128" s="1151">
        <v>14.5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504</v>
      </c>
      <c r="CQ128" s="1134"/>
      <c r="CR128" s="1134"/>
      <c r="CS128" s="1134"/>
      <c r="CT128" s="1134"/>
      <c r="CU128" s="1134"/>
      <c r="CV128" s="1134"/>
      <c r="CW128" s="1134"/>
      <c r="CX128" s="1134"/>
      <c r="CY128" s="1134"/>
      <c r="CZ128" s="1134"/>
      <c r="DA128" s="1134"/>
      <c r="DB128" s="1134"/>
      <c r="DC128" s="1134"/>
      <c r="DD128" s="1134"/>
      <c r="DE128" s="1134"/>
      <c r="DF128" s="1135"/>
      <c r="DG128" s="1136" t="s">
        <v>457</v>
      </c>
      <c r="DH128" s="1137"/>
      <c r="DI128" s="1137"/>
      <c r="DJ128" s="1137"/>
      <c r="DK128" s="1137"/>
      <c r="DL128" s="1137" t="s">
        <v>457</v>
      </c>
      <c r="DM128" s="1137"/>
      <c r="DN128" s="1137"/>
      <c r="DO128" s="1137"/>
      <c r="DP128" s="1137"/>
      <c r="DQ128" s="1137" t="s">
        <v>447</v>
      </c>
      <c r="DR128" s="1137"/>
      <c r="DS128" s="1137"/>
      <c r="DT128" s="1137"/>
      <c r="DU128" s="1137"/>
      <c r="DV128" s="1138" t="s">
        <v>396</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505</v>
      </c>
      <c r="X129" s="1171"/>
      <c r="Y129" s="1171"/>
      <c r="Z129" s="1172"/>
      <c r="AA129" s="1055">
        <v>5566127</v>
      </c>
      <c r="AB129" s="1056"/>
      <c r="AC129" s="1056"/>
      <c r="AD129" s="1056"/>
      <c r="AE129" s="1057"/>
      <c r="AF129" s="1058">
        <v>5593226</v>
      </c>
      <c r="AG129" s="1056"/>
      <c r="AH129" s="1056"/>
      <c r="AI129" s="1056"/>
      <c r="AJ129" s="1057"/>
      <c r="AK129" s="1058">
        <v>5874532</v>
      </c>
      <c r="AL129" s="1056"/>
      <c r="AM129" s="1056"/>
      <c r="AN129" s="1056"/>
      <c r="AO129" s="1057"/>
      <c r="AP129" s="1173"/>
      <c r="AQ129" s="1174"/>
      <c r="AR129" s="1174"/>
      <c r="AS129" s="1174"/>
      <c r="AT129" s="1175"/>
      <c r="AU129" s="286"/>
      <c r="AV129" s="286"/>
      <c r="AW129" s="286"/>
      <c r="AX129" s="1164" t="s">
        <v>506</v>
      </c>
      <c r="AY129" s="1047"/>
      <c r="AZ129" s="1047"/>
      <c r="BA129" s="1047"/>
      <c r="BB129" s="1047"/>
      <c r="BC129" s="1047"/>
      <c r="BD129" s="1047"/>
      <c r="BE129" s="1048"/>
      <c r="BF129" s="1165" t="s">
        <v>396</v>
      </c>
      <c r="BG129" s="1166"/>
      <c r="BH129" s="1166"/>
      <c r="BI129" s="1166"/>
      <c r="BJ129" s="1166"/>
      <c r="BK129" s="1166"/>
      <c r="BL129" s="1167"/>
      <c r="BM129" s="1165">
        <v>19.5</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507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508</v>
      </c>
      <c r="X130" s="1171"/>
      <c r="Y130" s="1171"/>
      <c r="Z130" s="1172"/>
      <c r="AA130" s="1055">
        <v>894025</v>
      </c>
      <c r="AB130" s="1056"/>
      <c r="AC130" s="1056"/>
      <c r="AD130" s="1056"/>
      <c r="AE130" s="1057"/>
      <c r="AF130" s="1058">
        <v>919625</v>
      </c>
      <c r="AG130" s="1056"/>
      <c r="AH130" s="1056"/>
      <c r="AI130" s="1056"/>
      <c r="AJ130" s="1057"/>
      <c r="AK130" s="1058">
        <v>981875</v>
      </c>
      <c r="AL130" s="1056"/>
      <c r="AM130" s="1056"/>
      <c r="AN130" s="1056"/>
      <c r="AO130" s="1057"/>
      <c r="AP130" s="1173"/>
      <c r="AQ130" s="1174"/>
      <c r="AR130" s="1174"/>
      <c r="AS130" s="1174"/>
      <c r="AT130" s="1175"/>
      <c r="AU130" s="286"/>
      <c r="AV130" s="286"/>
      <c r="AW130" s="286"/>
      <c r="AX130" s="1164" t="s">
        <v>509</v>
      </c>
      <c r="AY130" s="1047"/>
      <c r="AZ130" s="1047"/>
      <c r="BA130" s="1047"/>
      <c r="BB130" s="1047"/>
      <c r="BC130" s="1047"/>
      <c r="BD130" s="1047"/>
      <c r="BE130" s="1048"/>
      <c r="BF130" s="1201">
        <v>8.1999999999999993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510</v>
      </c>
      <c r="X131" s="1209"/>
      <c r="Y131" s="1209"/>
      <c r="Z131" s="1210"/>
      <c r="AA131" s="1102">
        <v>4672102</v>
      </c>
      <c r="AB131" s="1081"/>
      <c r="AC131" s="1081"/>
      <c r="AD131" s="1081"/>
      <c r="AE131" s="1082"/>
      <c r="AF131" s="1080">
        <v>4673601</v>
      </c>
      <c r="AG131" s="1081"/>
      <c r="AH131" s="1081"/>
      <c r="AI131" s="1081"/>
      <c r="AJ131" s="1082"/>
      <c r="AK131" s="1080">
        <v>4892657</v>
      </c>
      <c r="AL131" s="1081"/>
      <c r="AM131" s="1081"/>
      <c r="AN131" s="1081"/>
      <c r="AO131" s="1082"/>
      <c r="AP131" s="1211"/>
      <c r="AQ131" s="1212"/>
      <c r="AR131" s="1212"/>
      <c r="AS131" s="1212"/>
      <c r="AT131" s="1213"/>
      <c r="AU131" s="286"/>
      <c r="AV131" s="286"/>
      <c r="AW131" s="286"/>
      <c r="AX131" s="1183" t="s">
        <v>511</v>
      </c>
      <c r="AY131" s="1134"/>
      <c r="AZ131" s="1134"/>
      <c r="BA131" s="1134"/>
      <c r="BB131" s="1134"/>
      <c r="BC131" s="1134"/>
      <c r="BD131" s="1134"/>
      <c r="BE131" s="1135"/>
      <c r="BF131" s="1184">
        <v>85.1</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512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513</v>
      </c>
      <c r="W132" s="1194"/>
      <c r="X132" s="1194"/>
      <c r="Y132" s="1194"/>
      <c r="Z132" s="1195"/>
      <c r="AA132" s="1196">
        <v>8.6045210490000006</v>
      </c>
      <c r="AB132" s="1197"/>
      <c r="AC132" s="1197"/>
      <c r="AD132" s="1197"/>
      <c r="AE132" s="1198"/>
      <c r="AF132" s="1199">
        <v>7.7650402759999997</v>
      </c>
      <c r="AG132" s="1197"/>
      <c r="AH132" s="1197"/>
      <c r="AI132" s="1197"/>
      <c r="AJ132" s="1198"/>
      <c r="AK132" s="1199">
        <v>8.3230837710000003</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514</v>
      </c>
      <c r="W133" s="1177"/>
      <c r="X133" s="1177"/>
      <c r="Y133" s="1177"/>
      <c r="Z133" s="1178"/>
      <c r="AA133" s="1179">
        <v>9.1999999999999993</v>
      </c>
      <c r="AB133" s="1180"/>
      <c r="AC133" s="1180"/>
      <c r="AD133" s="1180"/>
      <c r="AE133" s="1181"/>
      <c r="AF133" s="1179">
        <v>8.5</v>
      </c>
      <c r="AG133" s="1180"/>
      <c r="AH133" s="1180"/>
      <c r="AI133" s="1180"/>
      <c r="AJ133" s="1181"/>
      <c r="AK133" s="1179">
        <v>8.1999999999999993</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f7S7sJ3I262GnjGqIsdVKVpf6kb4dp2DEiUZxvPhQfKJ57rrhiRZrH289x7uUxn+tidB9cGR5rRO5PGeTc3Kg==" saltValue="2lWNTszNb91ddw4xLFM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FZlUPnN4TVt8mLRYdECZ/R32UFvs98OqKfH9ZnpU2SnhDZb/o4TAamE7v83SW6e2zG5hdEB1McX4SV/JLPWTw==" saltValue="bY3glggRdWOO4lOqEdzC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VLy0RUCqaMglegc7EfZlPwwSl+LfvQiKTc/ZiH7jpz1yZSk7QI1quIp0qhvi+s7ixzQ8DTdiVXTywZBUlyIAA==" saltValue="4q2EU+zqMEmBt2lZbtQo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523</v>
      </c>
      <c r="AL9" s="1217"/>
      <c r="AM9" s="1217"/>
      <c r="AN9" s="1218"/>
      <c r="AO9" s="314">
        <v>1708094</v>
      </c>
      <c r="AP9" s="314">
        <v>64600</v>
      </c>
      <c r="AQ9" s="315">
        <v>63681</v>
      </c>
      <c r="AR9" s="316">
        <v>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524</v>
      </c>
      <c r="AL10" s="1217"/>
      <c r="AM10" s="1217"/>
      <c r="AN10" s="1218"/>
      <c r="AO10" s="317">
        <v>65935</v>
      </c>
      <c r="AP10" s="317">
        <v>2494</v>
      </c>
      <c r="AQ10" s="318">
        <v>8003</v>
      </c>
      <c r="AR10" s="319">
        <v>-68.8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525</v>
      </c>
      <c r="AL11" s="1217"/>
      <c r="AM11" s="1217"/>
      <c r="AN11" s="1218"/>
      <c r="AO11" s="317" t="s">
        <v>526</v>
      </c>
      <c r="AP11" s="317" t="s">
        <v>526</v>
      </c>
      <c r="AQ11" s="318">
        <v>360</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527</v>
      </c>
      <c r="AL12" s="1217"/>
      <c r="AM12" s="1217"/>
      <c r="AN12" s="1218"/>
      <c r="AO12" s="317" t="s">
        <v>526</v>
      </c>
      <c r="AP12" s="317" t="s">
        <v>526</v>
      </c>
      <c r="AQ12" s="318">
        <v>18</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528</v>
      </c>
      <c r="AL13" s="1217"/>
      <c r="AM13" s="1217"/>
      <c r="AN13" s="1218"/>
      <c r="AO13" s="317">
        <v>63068</v>
      </c>
      <c r="AP13" s="317">
        <v>2385</v>
      </c>
      <c r="AQ13" s="318">
        <v>2539</v>
      </c>
      <c r="AR13" s="319">
        <v>-6.1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529</v>
      </c>
      <c r="AL14" s="1217"/>
      <c r="AM14" s="1217"/>
      <c r="AN14" s="1218"/>
      <c r="AO14" s="317">
        <v>9400</v>
      </c>
      <c r="AP14" s="317">
        <v>356</v>
      </c>
      <c r="AQ14" s="318">
        <v>1117</v>
      </c>
      <c r="AR14" s="319">
        <v>-68.099999999999994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530</v>
      </c>
      <c r="AL15" s="1223"/>
      <c r="AM15" s="1223"/>
      <c r="AN15" s="1224"/>
      <c r="AO15" s="317">
        <v>-114510</v>
      </c>
      <c r="AP15" s="317">
        <v>-4331</v>
      </c>
      <c r="AQ15" s="318">
        <v>-4412</v>
      </c>
      <c r="AR15" s="319">
        <v>-1.8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188</v>
      </c>
      <c r="AL16" s="1223"/>
      <c r="AM16" s="1223"/>
      <c r="AN16" s="1224"/>
      <c r="AO16" s="317">
        <v>1731987</v>
      </c>
      <c r="AP16" s="317">
        <v>65504</v>
      </c>
      <c r="AQ16" s="318">
        <v>71307</v>
      </c>
      <c r="AR16" s="319">
        <v>-8.1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535</v>
      </c>
      <c r="AL21" s="1226"/>
      <c r="AM21" s="1226"/>
      <c r="AN21" s="1227"/>
      <c r="AO21" s="330">
        <v>6.77</v>
      </c>
      <c r="AP21" s="331">
        <v>6.49</v>
      </c>
      <c r="AQ21" s="332">
        <v>0.28000000000000003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536</v>
      </c>
      <c r="AL22" s="1226"/>
      <c r="AM22" s="1226"/>
      <c r="AN22" s="1227"/>
      <c r="AO22" s="335">
        <v>94.5</v>
      </c>
      <c r="AP22" s="336">
        <v>97.2</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540</v>
      </c>
      <c r="AL32" s="1220"/>
      <c r="AM32" s="1220"/>
      <c r="AN32" s="1221"/>
      <c r="AO32" s="345">
        <v>1008374</v>
      </c>
      <c r="AP32" s="345">
        <v>38137</v>
      </c>
      <c r="AQ32" s="346">
        <v>31105</v>
      </c>
      <c r="AR32" s="347">
        <v>22.6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541</v>
      </c>
      <c r="AL33" s="1220"/>
      <c r="AM33" s="1220"/>
      <c r="AN33" s="1221"/>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542</v>
      </c>
      <c r="AL34" s="1220"/>
      <c r="AM34" s="1220"/>
      <c r="AN34" s="1221"/>
      <c r="AO34" s="345" t="s">
        <v>526</v>
      </c>
      <c r="AP34" s="345" t="s">
        <v>526</v>
      </c>
      <c r="AQ34" s="346">
        <v>0</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543</v>
      </c>
      <c r="AL35" s="1220"/>
      <c r="AM35" s="1220"/>
      <c r="AN35" s="1221"/>
      <c r="AO35" s="345">
        <v>429531</v>
      </c>
      <c r="AP35" s="345">
        <v>16245</v>
      </c>
      <c r="AQ35" s="346">
        <v>8747</v>
      </c>
      <c r="AR35" s="347">
        <v>85.7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544</v>
      </c>
      <c r="AL36" s="1220"/>
      <c r="AM36" s="1220"/>
      <c r="AN36" s="1221"/>
      <c r="AO36" s="345">
        <v>42176</v>
      </c>
      <c r="AP36" s="345">
        <v>1595</v>
      </c>
      <c r="AQ36" s="346">
        <v>2193</v>
      </c>
      <c r="AR36" s="347">
        <v>-27.3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545</v>
      </c>
      <c r="AL37" s="1220"/>
      <c r="AM37" s="1220"/>
      <c r="AN37" s="1221"/>
      <c r="AO37" s="345">
        <v>20105</v>
      </c>
      <c r="AP37" s="345">
        <v>760</v>
      </c>
      <c r="AQ37" s="346">
        <v>863</v>
      </c>
      <c r="AR37" s="347">
        <v>-11.9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546</v>
      </c>
      <c r="AL38" s="1229"/>
      <c r="AM38" s="1229"/>
      <c r="AN38" s="1230"/>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547</v>
      </c>
      <c r="AL39" s="1229"/>
      <c r="AM39" s="1229"/>
      <c r="AN39" s="1230"/>
      <c r="AO39" s="345">
        <v>-111091</v>
      </c>
      <c r="AP39" s="345">
        <v>-4201</v>
      </c>
      <c r="AQ39" s="346">
        <v>-3092</v>
      </c>
      <c r="AR39" s="347">
        <v>35.9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548</v>
      </c>
      <c r="AL40" s="1220"/>
      <c r="AM40" s="1220"/>
      <c r="AN40" s="1221"/>
      <c r="AO40" s="345">
        <v>-981875</v>
      </c>
      <c r="AP40" s="345">
        <v>-37135</v>
      </c>
      <c r="AQ40" s="346">
        <v>-27116</v>
      </c>
      <c r="AR40" s="347">
        <v>36.9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303</v>
      </c>
      <c r="AL41" s="1232"/>
      <c r="AM41" s="1232"/>
      <c r="AN41" s="1233"/>
      <c r="AO41" s="345">
        <v>407220</v>
      </c>
      <c r="AP41" s="345">
        <v>15401</v>
      </c>
      <c r="AQ41" s="346">
        <v>12702</v>
      </c>
      <c r="AR41" s="347">
        <v>21.2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518</v>
      </c>
      <c r="AN49" s="1236" t="s">
        <v>552</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2477679</v>
      </c>
      <c r="AN51" s="367">
        <v>91837</v>
      </c>
      <c r="AO51" s="368">
        <v>129.6</v>
      </c>
      <c r="AP51" s="369">
        <v>47738</v>
      </c>
      <c r="AQ51" s="370">
        <v>-4.4000000000000004</v>
      </c>
      <c r="AR51" s="371">
        <v>134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1368035</v>
      </c>
      <c r="AN52" s="375">
        <v>50707</v>
      </c>
      <c r="AO52" s="376">
        <v>288.2</v>
      </c>
      <c r="AP52" s="377">
        <v>24937</v>
      </c>
      <c r="AQ52" s="378">
        <v>-5.5</v>
      </c>
      <c r="AR52" s="379">
        <v>293.7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2705352</v>
      </c>
      <c r="AN53" s="367">
        <v>100803</v>
      </c>
      <c r="AO53" s="368">
        <v>9.8000000000000007</v>
      </c>
      <c r="AP53" s="369">
        <v>52191</v>
      </c>
      <c r="AQ53" s="370">
        <v>9.3000000000000007</v>
      </c>
      <c r="AR53" s="371">
        <v>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848561</v>
      </c>
      <c r="AN54" s="375">
        <v>31618</v>
      </c>
      <c r="AO54" s="376">
        <v>-37.6</v>
      </c>
      <c r="AP54" s="377">
        <v>24843</v>
      </c>
      <c r="AQ54" s="378">
        <v>-0.4</v>
      </c>
      <c r="AR54" s="379">
        <v>-37.200000000000003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1295047</v>
      </c>
      <c r="AN55" s="367">
        <v>48397</v>
      </c>
      <c r="AO55" s="368">
        <v>-52</v>
      </c>
      <c r="AP55" s="369">
        <v>47387</v>
      </c>
      <c r="AQ55" s="370">
        <v>-9.1999999999999993</v>
      </c>
      <c r="AR55" s="371">
        <v>-42.8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414190</v>
      </c>
      <c r="AN56" s="375">
        <v>15479</v>
      </c>
      <c r="AO56" s="376">
        <v>-51</v>
      </c>
      <c r="AP56" s="377">
        <v>24928</v>
      </c>
      <c r="AQ56" s="378">
        <v>0.3</v>
      </c>
      <c r="AR56" s="379">
        <v>-51.3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1665689</v>
      </c>
      <c r="AN57" s="367">
        <v>62679</v>
      </c>
      <c r="AO57" s="368">
        <v>29.5</v>
      </c>
      <c r="AP57" s="369">
        <v>51264</v>
      </c>
      <c r="AQ57" s="370">
        <v>8.1999999999999993</v>
      </c>
      <c r="AR57" s="371">
        <v>21.3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650721</v>
      </c>
      <c r="AN58" s="375">
        <v>24486</v>
      </c>
      <c r="AO58" s="376">
        <v>58.2</v>
      </c>
      <c r="AP58" s="377">
        <v>26040</v>
      </c>
      <c r="AQ58" s="378">
        <v>4.5</v>
      </c>
      <c r="AR58" s="379">
        <v>53.7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1636931</v>
      </c>
      <c r="AN59" s="367">
        <v>61909</v>
      </c>
      <c r="AO59" s="368">
        <v>-1.2</v>
      </c>
      <c r="AP59" s="369">
        <v>52068</v>
      </c>
      <c r="AQ59" s="370">
        <v>1.6</v>
      </c>
      <c r="AR59" s="371">
        <v>-2.8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679062</v>
      </c>
      <c r="AN60" s="375">
        <v>25682</v>
      </c>
      <c r="AO60" s="376">
        <v>4.9000000000000004</v>
      </c>
      <c r="AP60" s="377">
        <v>26936</v>
      </c>
      <c r="AQ60" s="378">
        <v>3.4</v>
      </c>
      <c r="AR60" s="379">
        <v>1.5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1956140</v>
      </c>
      <c r="AN61" s="382">
        <v>73125</v>
      </c>
      <c r="AO61" s="383">
        <v>23.1</v>
      </c>
      <c r="AP61" s="384">
        <v>50130</v>
      </c>
      <c r="AQ61" s="385">
        <v>1.1000000000000001</v>
      </c>
      <c r="AR61" s="371">
        <v>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792114</v>
      </c>
      <c r="AN62" s="375">
        <v>29594</v>
      </c>
      <c r="AO62" s="376">
        <v>52.5</v>
      </c>
      <c r="AP62" s="377">
        <v>25537</v>
      </c>
      <c r="AQ62" s="378">
        <v>0.5</v>
      </c>
      <c r="AR62" s="379">
        <v>52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tG+1Lm0MMjGjj+cr00pUVQhgfHzYfQZnZcSiz4gnH1G2//fpR9ktT/K64UdcP5IYrTBEwDwJVQRNgILqzFSeA==" saltValue="8faoZHZ3c3t/Ouf1HSB8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LXznz3OfzzXQeZ4SGxuzhZaJNy0l7YWHCgkfU1Sz1sE6JskHlrjCl77tcKYfZbzDh1TTsL8HjBL4m7n8/66uPQ==" saltValue="UKM+6OiNA/4hkXIWMmRT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9IJTlzZ74QLLeSXU0y0fBN047Gwz1O2A+6g0/qa59JMOKcIoT0M4FGBB/bgr4aTCDR1TsfdEdSO58fijdNzsxA==" saltValue="o54P+aFodwhHxKRY09+G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9" t="s">
        <v>3</v>
      </c>
      <c r="D47" s="1239"/>
      <c r="E47" s="1240"/>
      <c r="F47" s="11">
        <v>12.1</v>
      </c>
      <c r="G47" s="12">
        <v>12.66</v>
      </c>
      <c r="H47" s="12">
        <v>11.17</v>
      </c>
      <c r="I47" s="12">
        <v>11.31</v>
      </c>
      <c r="J47" s="13">
        <v>13.54</v>
      </c>
    </row>
    <row r="48" spans="2:10" ht="57.75" customHeight="1" x14ac:dyDescent="0.15">
      <c r="B48" s="14"/>
      <c r="C48" s="1241" t="s">
        <v>4</v>
      </c>
      <c r="D48" s="1241"/>
      <c r="E48" s="1242"/>
      <c r="F48" s="15">
        <v>2.16</v>
      </c>
      <c r="G48" s="16">
        <v>1.88</v>
      </c>
      <c r="H48" s="16">
        <v>1.46</v>
      </c>
      <c r="I48" s="16">
        <v>1.07</v>
      </c>
      <c r="J48" s="17">
        <v>1.29</v>
      </c>
    </row>
    <row r="49" spans="2:10" ht="57.75" customHeight="1" thickBot="1" x14ac:dyDescent="0.2">
      <c r="B49" s="18"/>
      <c r="C49" s="1243" t="s">
        <v>5</v>
      </c>
      <c r="D49" s="1243"/>
      <c r="E49" s="1244"/>
      <c r="F49" s="19">
        <v>0.32</v>
      </c>
      <c r="G49" s="20" t="s">
        <v>573</v>
      </c>
      <c r="H49" s="20" t="s">
        <v>574</v>
      </c>
      <c r="I49" s="20" t="s">
        <v>575</v>
      </c>
      <c r="J49" s="21">
        <v>2.54</v>
      </c>
    </row>
    <row r="50" spans="2:10" ht="13.5" customHeight="1" x14ac:dyDescent="0.15"/>
  </sheetData>
  <sheetProtection algorithmName="SHA-512" hashValue="cvexFjzvgWdnBWrteVgKUgSETlMACS4t5ta0mtVF+zKU2ilR11UL3GMa8Kjb+SNEdHy4GMXV83NXtk79aVG86A==" saltValue="GvZp1ttwVXkO/qcfdhzE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2022-03-07T07:01:09Z</cp:lastPrinted>
  <dcterms:created xsi:type="dcterms:W3CDTF">2022-02-02T04:52:49Z</dcterms:created>
  <dcterms:modified xsi:type="dcterms:W3CDTF">2022-09-29T01:47:52Z</dcterms:modified>
  <cp:category/>
</cp:coreProperties>
</file>