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7 市町財政\08-1 R1財政状況資料集（公会計分）\03 市町→県\14 内灘町\"/>
    </mc:Choice>
  </mc:AlternateContent>
  <bookViews>
    <workbookView xWindow="0" yWindow="0" windowWidth="20490" windowHeight="7080" tabRatio="76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88" i="12"/>
  <c r="AP88" i="12"/>
  <c r="AF88" i="12"/>
  <c r="AU63" i="12"/>
  <c r="AP63"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E37" i="10"/>
  <c r="AM37" i="10"/>
  <c r="U37" i="10"/>
  <c r="C37" i="10"/>
  <c r="CO36" i="10"/>
  <c r="BW36" i="10"/>
  <c r="BE36" i="10"/>
  <c r="AM36" i="10"/>
  <c r="C36" i="10"/>
  <c r="CO35" i="10"/>
  <c r="BW35" i="10"/>
  <c r="AM35" i="10"/>
  <c r="C35" i="10"/>
  <c r="BW34" i="10"/>
  <c r="C34" i="10"/>
  <c r="CO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<sst xmlns="http://schemas.openxmlformats.org/spreadsheetml/2006/main" count="1117" uniqueCount="613">
  <si>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</si>
  <si>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</si>
  <si>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</si>
  <si>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</si>
  <si>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</si>
  <si>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</si>
  <si>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</si>
  <si>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</si>
  <si>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</si>
  <si>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</si>
  <si>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</si>
  <si>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</si>
  <si>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</si>
  <si>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</si>
  <si>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</si>
  <si>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</si>
  <si>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</si>
  <si>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</si>
  <si>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</si>
  <si>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</si>
  <si>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</si>
  <si>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</si>
  <si>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</si>
  <si>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</si>
  <si>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</si>
  <si>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</si>
  <si>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</si>
  <si>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</si>
  <si>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</si>
  <si>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</si>
  <si>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</si>
  <si>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</si>
  <si>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</si>
  <si>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</si>
  <si>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</si>
  <si>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</si>
  <si>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</si>
  <si>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</si>
  <si>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</si>
  <si>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</si>
  <si>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</si>
  <si>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</si>
  <si>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</si>
  <si>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</si>
  <si>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</si>
  <si>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</si>
  <si>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</si>
  <si>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</si>
  <si>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</si>
  <si>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</si>
  <si>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</si>
  <si>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</si>
  <si>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</si>
  <si>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</si>
  <si>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</si>
  <si>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</si>
  <si>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</si>
  <si>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</si>
  <si>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</si>
  <si>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</si>
  <si>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</si>
  <si>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</si>
  <si>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</si>
  <si>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</si>
  <si>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</si>
  <si>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</si>
  <si>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</si>
  <si>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</si>
  <si>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</si>
  <si>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</si>
  <si>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</si>
  <si>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</si>
  <si>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</si>
  <si>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</si>
  <si>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</si>
  <si>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</si>
  <si>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</si>
  <si>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</si>
  <si>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</si>
  <si>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</si>
  <si>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</si>
  <si>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</si>
  <si>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</si>
  <si>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</si>
  <si>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</si>
  <si>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</si>
  <si>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</si>
  <si>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</si>
  <si>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</si>
  <si>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</si>
  <si>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</si>
  <si>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</si>
  <si>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</si>
  <si>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</si>
  <si>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</si>
  <si>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</si>
  <si>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</si>
  <si>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</si>
  <si>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</si>
  <si>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</si>
  <si>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</si>
  <si>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</si>
  <si>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内灘町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</si>
  <si>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</si>
  <si>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</si>
  <si>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</si>
  <si>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</si>
  <si>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</si>
  <si>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</si>
  <si>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</si>
  <si>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</si>
  <si>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</si>
  <si>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</si>
  <si>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</si>
  <si>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</si>
  <si>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</si>
  <si>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</si>
  <si>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</si>
  <si>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</si>
  <si>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</si>
  <si>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</si>
  <si>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</si>
  <si>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</si>
  <si>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</si>
  <si>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</si>
  <si>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</si>
  <si>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</si>
  <si>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</si>
  <si>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</si>
  <si>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</si>
  <si>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</si>
  <si>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</si>
  <si>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</si>
  <si>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</si>
  <si>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</si>
  <si>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</si>
  <si>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</si>
  <si>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</si>
  <si>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</si>
  <si>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</si>
  <si>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</si>
  <si>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</si>
  <si>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</si>
  <si>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</si>
  <si>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</si>
  <si>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</si>
  <si>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</si>
  <si>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</si>
  <si>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</si>
  <si>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</si>
  <si>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</si>
  <si>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</si>
  <si>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</si>
  <si>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</si>
  <si>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</si>
  <si>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</si>
  <si>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</si>
  <si>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</si>
  <si>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</si>
  <si>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</si>
  <si>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</si>
  <si>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</si>
  <si>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</si>
  <si>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</si>
  <si>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</si>
  <si>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</si>
  <si>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</si>
  <si>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</si>
  <si>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</si>
  <si>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</si>
  <si>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</si>
  <si>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</si>
  <si>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</si>
  <si>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</si>
  <si>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</si>
  <si>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</si>
  <si>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</si>
  <si>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</si>
  <si>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</si>
  <si>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</si>
  <si>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</si>
  <si>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</si>
  <si>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</si>
  <si>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</si>
  <si>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</si>
  <si>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</si>
  <si>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</si>
  <si>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</si>
  <si>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</si>
  <si>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</si>
  <si>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</si>
  <si>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</si>
  <si>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</si>
  <si>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</si>
  <si>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</si>
  <si>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</si>
  <si>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</si>
  <si>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</si>
  <si>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</si>
  <si>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</si>
  <si>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</si>
  <si>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</si>
  <si>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</si>
  <si>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</si>
  <si>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</si>
  <si>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</si>
  <si>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</si>
  <si>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</si>
  <si>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</si>
  <si>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</si>
  <si>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</si>
  <si>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</si>
  <si>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</si>
  <si>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</si>
  <si>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</si>
  <si>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</si>
  <si>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</si>
  <si>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</si>
  <si>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</si>
  <si>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</si>
  <si>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石川県内灘町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</si>
  <si>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</si>
  <si>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</si>
  <si>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</si>
  <si>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</si>
  <si>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</si>
  <si>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</si>
  <si>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</si>
  <si>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</si>
  <si>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</si>
  <si>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</si>
  <si>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</si>
  <si>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</si>
  <si>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</si>
  <si>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</si>
  <si>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</si>
  <si>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</si>
  <si>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</si>
  <si>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</si>
  <si>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</si>
  <si>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</si>
  <si>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</si>
  <si>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</si>
  <si>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</si>
  <si>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</si>
  <si>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</si>
  <si>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</si>
  <si>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</si>
  <si>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</si>
  <si>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</si>
  <si>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</si>
  <si>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</si>
  <si>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</si>
  <si>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</si>
  <si>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</si>
  <si>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</si>
  <si>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</si>
  <si>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</si>
  <si>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</si>
  <si>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</si>
  <si>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</si>
  <si>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</si>
  <si>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</si>
  <si>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</si>
  <si>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</si>
  <si>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</si>
  <si>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</si>
  <si>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</si>
  <si>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</si>
  <si>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</si>
  <si>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</si>
  <si>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</si>
  <si>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</si>
  <si>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</si>
  <si>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</si>
  <si>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</si>
  <si>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</si>
  <si>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</si>
  <si>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</si>
  <si>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</si>
  <si>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</si>
  <si>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</si>
  <si>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</si>
  <si>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</si>
  <si>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</si>
  <si>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</si>
  <si>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</si>
  <si>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</si>
  <si>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</si>
  <si>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</si>
  <si>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</si>
  <si>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</si>
  <si>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</si>
  <si>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</si>
  <si>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</si>
  <si>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</si>
  <si>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</si>
  <si>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</si>
  <si>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</si>
  <si>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</si>
  <si>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</si>
  <si>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</si>
  <si>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</si>
  <si>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</si>
  <si>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</si>
  <si>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</si>
  <si>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</si>
  <si>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</si>
  <si>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</si>
  <si>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</si>
  <si>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</si>
  <si>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</si>
  <si>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</si>
  <si>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</si>
  <si>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</si>
  <si>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</si>
  <si>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</si>
  <si>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</si>
  <si>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</si>
  <si>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</si>
  <si>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</si>
  <si>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</si>
  <si>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</si>
  <si>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</si>
  <si>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</si>
  <si>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</si>
  <si>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</si>
  <si>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</si>
  <si>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</si>
  <si>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</si>
  <si>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</si>
  <si>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</si>
  <si>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</si>
  <si>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</si>
  <si>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</si>
  <si>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</si>
  <si>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</si>
  <si>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</si>
  <si>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</si>
  <si>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</si>
  <si>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</si>
  <si>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</si>
  <si>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</si>
  <si>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</si>
  <si>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</si>
  <si>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</si>
  <si>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</si>
  <si>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</si>
  <si>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</si>
  <si>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</si>
  <si>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</si>
  <si>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</si>
  <si>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</si>
  <si>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</si>
  <si>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</si>
  <si>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</si>
  <si>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</si>
  <si>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</si>
  <si>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</si>
  <si>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</si>
  <si>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</si>
  <si>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</si>
  <si>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</si>
  <si>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</si>
  <si>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</si>
  <si>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</si>
  <si>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</si>
  <si>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</si>
  <si>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</si>
  <si>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</si>
  <si>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</si>
  <si>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</si>
  <si>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</si>
  <si>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</si>
  <si>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石川県内灘町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</si>
  <si>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</si>
  <si>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</si>
  <si>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</si>
  <si>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</si>
  <si>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</si>
  <si>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</si>
  <si>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</si>
  <si>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</si>
  <si>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</si>
  <si>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</si>
  <si>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</si>
  <si>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</si>
  <si>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</si>
  <si>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</si>
  <si>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</si>
  <si>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</si>
  <si>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</si>
  <si>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</si>
  <si>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</si>
  <si>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</si>
  <si>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</si>
  <si>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</si>
  <si>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</si>
  <si>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</si>
  <si>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</si>
  <si>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</si>
  <si>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</si>
  <si>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</si>
  <si>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</si>
  <si>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</si>
  <si>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</si>
  <si>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</si>
  <si>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</si>
  <si>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内灘町国民健康保険特別会計</t>
    <phoneticPr fontId="5"/>
  </si>
  <si>
    <t>内灘町後期高齢者医療特別会計</t>
    <phoneticPr fontId="5"/>
  </si>
  <si>
    <t>内灘町介護保険特別会計</t>
    <phoneticPr fontId="5"/>
  </si>
  <si>
    <t>内灘町水道事業会計</t>
    <phoneticPr fontId="5"/>
  </si>
  <si>
    <t>法適用企業</t>
    <phoneticPr fontId="5"/>
  </si>
  <si>
    <t>内灘町公共下水道事業特別会計</t>
    <phoneticPr fontId="5"/>
  </si>
  <si>
    <t>法非適用企業</t>
    <phoneticPr fontId="5"/>
  </si>
  <si>
    <t>内灘町新エネルギー事業特別会計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</si>
  <si>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</si>
  <si>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</si>
  <si>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</si>
  <si>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</si>
  <si>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</si>
  <si>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</si>
  <si>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</si>
  <si>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</si>
  <si>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</si>
  <si>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</si>
  <si>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</si>
  <si>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</si>
  <si>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</si>
  <si>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</si>
  <si>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</si>
  <si>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</si>
  <si>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</si>
  <si>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</si>
  <si>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</si>
  <si>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</si>
  <si>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</si>
  <si>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</si>
  <si>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</si>
  <si>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</si>
  <si>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</si>
  <si>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</si>
  <si>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</si>
  <si>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</si>
  <si>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</si>
  <si>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</si>
  <si>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</si>
  <si>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</si>
  <si>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</si>
  <si>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</si>
  <si>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</si>
  <si>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</si>
  <si>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</si>
  <si>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</si>
  <si>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</si>
  <si>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</si>
  <si>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</si>
  <si>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</si>
  <si>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</si>
  <si>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</si>
  <si>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</si>
  <si>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</si>
  <si>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</si>
  <si>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</si>
  <si>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</si>
  <si>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</si>
  <si>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</si>
  <si>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</si>
  <si>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</si>
  <si>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</si>
  <si>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</si>
  <si>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</si>
  <si>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</si>
  <si>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</si>
  <si>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</si>
  <si>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内灘町公共下水道事業特別会計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</si>
  <si>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</si>
  <si>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</si>
  <si>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内灘町新エネルギー事業特別会計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</si>
  <si>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</si>
  <si>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内灘町介護保険特別会計</t>
    <phoneticPr fontId="5"/>
  </si>
  <si>
    <t>(Ｆ)</t>
    <phoneticPr fontId="5"/>
  </si>
  <si>
    <t>内灘町後期高齢者医療特別会計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</si>
  <si>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</si>
  <si>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</si>
  <si>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</si>
  <si>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</si>
  <si>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</si>
  <si>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</si>
  <si>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</si>
  <si>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</si>
  <si>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</si>
  <si>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</si>
  <si>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</si>
  <si>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</si>
  <si>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</si>
  <si>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</si>
  <si>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</si>
  <si>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</si>
  <si>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</si>
  <si>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</si>
  <si>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</si>
  <si>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</si>
  <si>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</si>
  <si>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</si>
  <si>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</si>
  <si>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</si>
  <si>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</si>
  <si>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</si>
  <si>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</si>
  <si>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</si>
  <si>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</si>
  <si>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</si>
  <si>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</si>
  <si>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</si>
  <si>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</si>
  <si>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</si>
  <si>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</si>
  <si>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</si>
  <si>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</si>
  <si>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</si>
  <si>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</si>
  <si>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</si>
  <si>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</si>
  <si>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</si>
  <si>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</si>
  <si>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</si>
  <si>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</si>
  <si>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</si>
  <si>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</si>
  <si>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</si>
  <si>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</si>
  <si>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</si>
  <si>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</si>
  <si>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</si>
  <si>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</si>
  <si>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</si>
  <si>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</si>
  <si>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</si>
  <si>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</si>
  <si>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</si>
  <si>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</si>
  <si>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</si>
  <si>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</si>
  <si>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</si>
  <si>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</si>
  <si>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</si>
  <si>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</si>
  <si>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</si>
  <si>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</si>
  <si>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</si>
  <si>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</si>
  <si>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</si>
  <si>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</si>
  <si>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</si>
  <si>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</si>
  <si>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</si>
  <si>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</si>
  <si>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</si>
  <si>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</si>
  <si>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</si>
  <si>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</si>
  <si>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</si>
  <si>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</si>
  <si>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</si>
  <si>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</si>
  <si>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</si>
  <si>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0.91</t>
  </si>
  <si>
    <t>▲ 2.70</t>
  </si>
  <si>
    <t>▲ 0.92</t>
  </si>
  <si>
    <t>内灘町国民健康保険特別会計</t>
  </si>
  <si>
    <t>▲ 3.66</t>
  </si>
  <si>
    <t>▲ 3.73</t>
  </si>
  <si>
    <t>▲ 1.62</t>
  </si>
  <si>
    <t>▲ 1.47</t>
  </si>
  <si>
    <t>▲ 1.87</t>
  </si>
  <si>
    <t>内灘町水道事業会計</t>
  </si>
  <si>
    <t>一般会計</t>
  </si>
  <si>
    <t>内灘町介護保険特別会計</t>
  </si>
  <si>
    <t>内灘町公共下水道事業特別会計</t>
  </si>
  <si>
    <t>内灘町後期高齢者医療特別会計</t>
  </si>
  <si>
    <t>内灘町新エネルギー事業特別会計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</si>
  <si>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</si>
  <si>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</si>
  <si>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</si>
  <si>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</si>
  <si>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</si>
  <si>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</si>
  <si>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</si>
  <si>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</si>
  <si>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</si>
  <si>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内灘町土地開発公社</t>
    <rPh sb="0" eb="3">
      <t>ウチナダマチ</t>
    </rPh>
    <rPh sb="3" eb="5">
      <t>トチ</t>
    </rPh>
    <rPh sb="5" eb="7">
      <t>カイハツ</t>
    </rPh>
    <rPh sb="7" eb="9">
      <t>コウシャ</t>
    </rPh>
    <phoneticPr fontId="2"/>
  </si>
  <si>
    <t>河北郡市広域事務組合</t>
    <rPh sb="0" eb="3">
      <t>カホクグン</t>
    </rPh>
    <rPh sb="3" eb="4">
      <t>シ</t>
    </rPh>
    <rPh sb="4" eb="6">
      <t>コウイキ</t>
    </rPh>
    <rPh sb="6" eb="8">
      <t>ジム</t>
    </rPh>
    <rPh sb="8" eb="10">
      <t>クミアイ</t>
    </rPh>
    <phoneticPr fontId="2"/>
  </si>
  <si>
    <t>石川県後期高齢者医療広域連合（一般会計）</t>
    <phoneticPr fontId="2"/>
  </si>
  <si>
    <t>石川県後期高齢者医療広域連合（後期高齢者医療特別会計）</t>
    <phoneticPr fontId="2"/>
  </si>
  <si>
    <t>石川県市町村消防団員等公務災害補償等組合</t>
  </si>
  <si>
    <t>石川県市町村消防賞じゅつ金組合</t>
  </si>
  <si>
    <t>石川県市町村議会議員公務災害等組合</t>
  </si>
  <si>
    <t>-</t>
    <phoneticPr fontId="2"/>
  </si>
  <si>
    <t>石川県市町村職員退職手当組合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</si>
  <si>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</si>
  <si>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</si>
  <si>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</si>
  <si>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</si>
  <si>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</si>
  <si>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</si>
  <si>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</si>
  <si>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</si>
  <si>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</si>
  <si>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</si>
  <si>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</si>
  <si>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令和元年度においては、将来負担比率・有形固定資産減価償却率ともに増加した。将来負担比率の増加については、令和元年度に産業支援センター整備・文化会館大規模改修等大規模な投資的事業を実施したことなどにより地方債残高が増加したためと考えられ、有形固定資産減価償却率の増加については、道路の減価償却額が増加したことなどにより減価償却率が上昇したためと考えられる。
　今後は個別施設計画に沿って長寿命化対策等を行い、施設の適切な維持管理に努めていく。</t>
    <phoneticPr fontId="5"/>
  </si>
  <si>
    <t>　将来負担比率は類似団体と比較して高くなっている。これは、平成28年度に温浴施設、令和元年度に文化会館など、老朽化した施設の改修・更新整備を行ってきたほか、平成29年度に新たに白帆台小学校を建設、平成30年度に南部地域防災センターを建設、令和元年度に産業支援センターを建設したことなどにより、地方債残高が増加していることが要因として考えられる。
　実質公債費比率は平成27年度以降、公営企業に対する準元利償還金の増加などにより上昇傾向にあったが、令和元年度においては一部事務組合への建設経費負担金の減少などがあったことから減少に転じた。しかしながら、今後は近年の大規模な投資的事業の地方債償還開始等により、実質公債費比率がさらに上昇していくことが見込ま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</si>
</sst>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43B5-4B66-9747-FEE4100AE7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40006</c:v>
                </c:pt>
                <c:pt idx="1">
                  <c:v>91837</c:v>
                </c:pt>
                <c:pt idx="2">
                  <c:v>100803</c:v>
                </c:pt>
                <c:pt idx="3">
                  <c:v>48397</c:v>
                </c:pt>
                <c:pt idx="4">
                  <c:v>62679</c:v>
                </c:pt>
              </c:numCache>
            </c:numRef>
          </c:val>
          <c:smooth val="0"/>
          <c:extLst>
            <c:ext xmlns:c16="http://schemas.microsoft.com/office/drawing/2014/chart" uri="{C3380CC4-5D6E-409C-BE32-E72D297353CC}">
              <c16:uniqueId val="{00000001-43B5-4B66-9747-FEE4100AE7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2.08</c:v>
                </c:pt>
                <c:pt idx="1">
                  <c:v>2.16</c:v>
                </c:pt>
                <c:pt idx="2">
                  <c:v>1.88</c:v>
                </c:pt>
                <c:pt idx="3">
                  <c:v>1.46</c:v>
                </c:pt>
                <c:pt idx="4">
                  <c:v>1.07</c:v>
                </c:pt>
              </c:numCache>
            </c:numRef>
          </c:val>
          <c:extLst>
            <c:ext xmlns:c16="http://schemas.microsoft.com/office/drawing/2014/chart" uri="{C3380CC4-5D6E-409C-BE32-E72D297353CC}">
              <c16:uniqueId val="{00000000-0E1A-4602-B626-6AB39F7565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11.04</c:v>
                </c:pt>
                <c:pt idx="1">
                  <c:v>12.1</c:v>
                </c:pt>
                <c:pt idx="2">
                  <c:v>12.66</c:v>
                </c:pt>
                <c:pt idx="3">
                  <c:v>11.17</c:v>
                </c:pt>
                <c:pt idx="4">
                  <c:v>11.31</c:v>
                </c:pt>
              </c:numCache>
            </c:numRef>
          </c:val>
          <c:extLst>
            <c:ext xmlns:c16="http://schemas.microsoft.com/office/drawing/2014/chart" uri="{C3380CC4-5D6E-409C-BE32-E72D297353CC}">
              <c16:uniqueId val="{00000001-0E1A-4602-B626-6AB39F7565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0.28000000000000003</c:v>
                </c:pt>
                <c:pt idx="1">
                  <c:v>0.32</c:v>
                </c:pt>
                <c:pt idx="2">
                  <c:v>-0.91</c:v>
                </c:pt>
                <c:pt idx="3">
                  <c:v>-2.7</c:v>
                </c:pt>
                <c:pt idx="4">
                  <c:v>-0.92</c:v>
                </c:pt>
              </c:numCache>
            </c:numRef>
          </c:val>
          <c:smooth val="0"/>
          <c:extLst>
            <c:ext xmlns:c16="http://schemas.microsoft.com/office/drawing/2014/chart" uri="{C3380CC4-5D6E-409C-BE32-E72D297353CC}">
              <c16:uniqueId val="{00000002-0E1A-4602-B626-6AB39F7565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945-4503-B5A7-719F9F5FD8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45-4503-B5A7-719F9F5FD84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945-4503-B5A7-719F9F5FD846}"/>
            </c:ext>
          </c:extLst>
        </c:ser>
        <c:ser>
          <c:idx val="3"/>
          <c:order val="3"/>
          <c:tx>
            <c:strRef>
              <c:f>データシート!$A$30</c:f>
              <c:strCache>
                <c:ptCount val="1"/>
                <c:pt idx="0">
                  <c:v>内灘町新エネルギー事業特別会計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945-4503-B5A7-719F9F5FD846}"/>
            </c:ext>
          </c:extLst>
        </c:ser>
        <c:ser>
          <c:idx val="4"/>
          <c:order val="4"/>
          <c:tx>
            <c:strRef>
              <c:f>データシート!$A$31</c:f>
              <c:strCache>
                <c:ptCount val="1"/>
                <c:pt idx="0">
                  <c:v>内灘町後期高齢者医療特別会計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945-4503-B5A7-719F9F5FD846}"/>
            </c:ext>
          </c:extLst>
        </c:ser>
        <c:ser>
          <c:idx val="5"/>
          <c:order val="5"/>
          <c:tx>
            <c:strRef>
              <c:f>データシート!$A$32</c:f>
              <c:strCache>
                <c:ptCount val="1"/>
                <c:pt idx="0">
                  <c:v>内灘町公共下水道事業特別会計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c:v>
                </c:pt>
                <c:pt idx="4">
                  <c:v>#N/A</c:v>
                </c:pt>
                <c:pt idx="5">
                  <c:v>0</c:v>
                </c:pt>
                <c:pt idx="6">
                  <c:v>#N/A</c:v>
                </c:pt>
                <c:pt idx="7">
                  <c:v>0</c:v>
                </c:pt>
                <c:pt idx="8">
                  <c:v>#N/A</c:v>
                </c:pt>
                <c:pt idx="9">
                  <c:v>0.28000000000000003</c:v>
                </c:pt>
              </c:numCache>
            </c:numRef>
          </c:val>
          <c:extLst>
            <c:ext xmlns:c16="http://schemas.microsoft.com/office/drawing/2014/chart" uri="{C3380CC4-5D6E-409C-BE32-E72D297353CC}">
              <c16:uniqueId val="{00000005-C945-4503-B5A7-719F9F5FD846}"/>
            </c:ext>
          </c:extLst>
        </c:ser>
        <c:ser>
          <c:idx val="6"/>
          <c:order val="6"/>
          <c:tx>
            <c:strRef>
              <c:f>データシート!$A$33</c:f>
              <c:strCache>
                <c:ptCount val="1"/>
                <c:pt idx="0">
                  <c:v>内灘町介護保険特別会計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7.0000000000000007E-2</c:v>
                </c:pt>
                <c:pt idx="2">
                  <c:v>#N/A</c:v>
                </c:pt>
                <c:pt idx="3">
                  <c:v>0.02</c:v>
                </c:pt>
                <c:pt idx="4">
                  <c:v>#N/A</c:v>
                </c:pt>
                <c:pt idx="5">
                  <c:v>0.41</c:v>
                </c:pt>
                <c:pt idx="6">
                  <c:v>#N/A</c:v>
                </c:pt>
                <c:pt idx="7">
                  <c:v>0.38</c:v>
                </c:pt>
                <c:pt idx="8">
                  <c:v>#N/A</c:v>
                </c:pt>
                <c:pt idx="9">
                  <c:v>0.32</c:v>
                </c:pt>
              </c:numCache>
            </c:numRef>
          </c:val>
          <c:extLst>
            <c:ext xmlns:c16="http://schemas.microsoft.com/office/drawing/2014/chart" uri="{C3380CC4-5D6E-409C-BE32-E72D297353CC}">
              <c16:uniqueId val="{00000006-C945-4503-B5A7-719F9F5FD84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2.0699999999999998</c:v>
                </c:pt>
                <c:pt idx="2">
                  <c:v>#N/A</c:v>
                </c:pt>
                <c:pt idx="3">
                  <c:v>2.15</c:v>
                </c:pt>
                <c:pt idx="4">
                  <c:v>#N/A</c:v>
                </c:pt>
                <c:pt idx="5">
                  <c:v>1.87</c:v>
                </c:pt>
                <c:pt idx="6">
                  <c:v>#N/A</c:v>
                </c:pt>
                <c:pt idx="7">
                  <c:v>1.45</c:v>
                </c:pt>
                <c:pt idx="8">
                  <c:v>#N/A</c:v>
                </c:pt>
                <c:pt idx="9">
                  <c:v>1.06</c:v>
                </c:pt>
              </c:numCache>
            </c:numRef>
          </c:val>
          <c:extLst>
            <c:ext xmlns:c16="http://schemas.microsoft.com/office/drawing/2014/chart" uri="{C3380CC4-5D6E-409C-BE32-E72D297353CC}">
              <c16:uniqueId val="{00000007-C945-4503-B5A7-719F9F5FD846}"/>
            </c:ext>
          </c:extLst>
        </c:ser>
        <c:ser>
          <c:idx val="8"/>
          <c:order val="8"/>
          <c:tx>
            <c:strRef>
              <c:f>データシート!$A$35</c:f>
              <c:strCache>
                <c:ptCount val="1"/>
                <c:pt idx="0">
                  <c:v>内灘町水道事業会計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8.14</c:v>
                </c:pt>
                <c:pt idx="2">
                  <c:v>#N/A</c:v>
                </c:pt>
                <c:pt idx="3">
                  <c:v>8.5399999999999991</c:v>
                </c:pt>
                <c:pt idx="4">
                  <c:v>#N/A</c:v>
                </c:pt>
                <c:pt idx="5">
                  <c:v>8.4700000000000006</c:v>
                </c:pt>
                <c:pt idx="6">
                  <c:v>#N/A</c:v>
                </c:pt>
                <c:pt idx="7">
                  <c:v>8.68</c:v>
                </c:pt>
                <c:pt idx="8">
                  <c:v>#N/A</c:v>
                </c:pt>
                <c:pt idx="9">
                  <c:v>9.1199999999999992</c:v>
                </c:pt>
              </c:numCache>
            </c:numRef>
          </c:val>
          <c:extLst>
            <c:ext xmlns:c16="http://schemas.microsoft.com/office/drawing/2014/chart" uri="{C3380CC4-5D6E-409C-BE32-E72D297353CC}">
              <c16:uniqueId val="{00000008-C945-4503-B5A7-719F9F5FD846}"/>
            </c:ext>
          </c:extLst>
        </c:ser>
        <c:ser>
          <c:idx val="9"/>
          <c:order val="9"/>
          <c:tx>
            <c:strRef>
              <c:f>データシート!$A$36</c:f>
              <c:strCache>
                <c:ptCount val="1"/>
                <c:pt idx="0">
                  <c:v>内灘町国民健康保険特別会計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3.66</c:v>
                </c:pt>
                <c:pt idx="1">
                  <c:v>#N/A</c:v>
                </c:pt>
                <c:pt idx="2">
                  <c:v>3.73</c:v>
                </c:pt>
                <c:pt idx="3">
                  <c:v>#N/A</c:v>
                </c:pt>
                <c:pt idx="4">
                  <c:v>1.62</c:v>
                </c:pt>
                <c:pt idx="5">
                  <c:v>#N/A</c:v>
                </c:pt>
                <c:pt idx="6">
                  <c:v>1.47</c:v>
                </c:pt>
                <c:pt idx="7">
                  <c:v>#N/A</c:v>
                </c:pt>
                <c:pt idx="8">
                  <c:v>1.87</c:v>
                </c:pt>
                <c:pt idx="9">
                  <c:v>#N/A</c:v>
                </c:pt>
              </c:numCache>
            </c:numRef>
          </c:val>
          <c:extLst>
            <c:ext xmlns:c16="http://schemas.microsoft.com/office/drawing/2014/chart" uri="{C3380CC4-5D6E-409C-BE32-E72D297353CC}">
              <c16:uniqueId val="{00000009-C945-4503-B5A7-719F9F5FD8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1084</c:v>
                </c:pt>
                <c:pt idx="5">
                  <c:v>987</c:v>
                </c:pt>
                <c:pt idx="8">
                  <c:v>995</c:v>
                </c:pt>
                <c:pt idx="11">
                  <c:v>998</c:v>
                </c:pt>
                <c:pt idx="14">
                  <c:v>1029</c:v>
                </c:pt>
              </c:numCache>
            </c:numRef>
          </c:val>
          <c:extLst>
            <c:ext xmlns:c16="http://schemas.microsoft.com/office/drawing/2014/chart" uri="{C3380CC4-5D6E-409C-BE32-E72D297353CC}">
              <c16:uniqueId val="{00000000-929A-4619-86BF-49EFAD1147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29A-4619-86BF-49EFAD1147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26</c:v>
                </c:pt>
                <c:pt idx="3">
                  <c:v>22</c:v>
                </c:pt>
                <c:pt idx="6">
                  <c:v>21</c:v>
                </c:pt>
                <c:pt idx="9">
                  <c:v>21</c:v>
                </c:pt>
                <c:pt idx="12">
                  <c:v>21</c:v>
                </c:pt>
              </c:numCache>
            </c:numRef>
          </c:val>
          <c:extLst>
            <c:ext xmlns:c16="http://schemas.microsoft.com/office/drawing/2014/chart" uri="{C3380CC4-5D6E-409C-BE32-E72D297353CC}">
              <c16:uniqueId val="{00000002-929A-4619-86BF-49EFAD1147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180</c:v>
                </c:pt>
                <c:pt idx="3">
                  <c:v>179</c:v>
                </c:pt>
                <c:pt idx="6">
                  <c:v>126</c:v>
                </c:pt>
                <c:pt idx="9">
                  <c:v>61</c:v>
                </c:pt>
                <c:pt idx="12">
                  <c:v>51</c:v>
                </c:pt>
              </c:numCache>
            </c:numRef>
          </c:val>
          <c:extLst>
            <c:ext xmlns:c16="http://schemas.microsoft.com/office/drawing/2014/chart" uri="{C3380CC4-5D6E-409C-BE32-E72D297353CC}">
              <c16:uniqueId val="{00000003-929A-4619-86BF-49EFAD1147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312</c:v>
                </c:pt>
                <c:pt idx="3">
                  <c:v>332</c:v>
                </c:pt>
                <c:pt idx="6">
                  <c:v>364</c:v>
                </c:pt>
                <c:pt idx="9">
                  <c:v>386</c:v>
                </c:pt>
                <c:pt idx="12">
                  <c:v>397</c:v>
                </c:pt>
              </c:numCache>
            </c:numRef>
          </c:val>
          <c:extLst>
            <c:ext xmlns:c16="http://schemas.microsoft.com/office/drawing/2014/chart" uri="{C3380CC4-5D6E-409C-BE32-E72D297353CC}">
              <c16:uniqueId val="{00000004-929A-4619-86BF-49EFAD1147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9A-4619-86BF-49EFAD1147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9A-4619-86BF-49EFAD1147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905</c:v>
                </c:pt>
                <c:pt idx="3">
                  <c:v>919</c:v>
                </c:pt>
                <c:pt idx="6">
                  <c:v>912</c:v>
                </c:pt>
                <c:pt idx="9">
                  <c:v>931</c:v>
                </c:pt>
                <c:pt idx="12">
                  <c:v>924</c:v>
                </c:pt>
              </c:numCache>
            </c:numRef>
          </c:val>
          <c:extLst>
            <c:ext xmlns:c16="http://schemas.microsoft.com/office/drawing/2014/chart" uri="{C3380CC4-5D6E-409C-BE32-E72D297353CC}">
              <c16:uniqueId val="{00000007-929A-4619-86BF-49EFAD1147F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339</c:v>
                </c:pt>
                <c:pt idx="2">
                  <c:v>#N/A</c:v>
                </c:pt>
                <c:pt idx="3">
                  <c:v>#N/A</c:v>
                </c:pt>
                <c:pt idx="4">
                  <c:v>465</c:v>
                </c:pt>
                <c:pt idx="5">
                  <c:v>#N/A</c:v>
                </c:pt>
                <c:pt idx="6">
                  <c:v>#N/A</c:v>
                </c:pt>
                <c:pt idx="7">
                  <c:v>428</c:v>
                </c:pt>
                <c:pt idx="8">
                  <c:v>#N/A</c:v>
                </c:pt>
                <c:pt idx="9">
                  <c:v>#N/A</c:v>
                </c:pt>
                <c:pt idx="10">
                  <c:v>401</c:v>
                </c:pt>
                <c:pt idx="11">
                  <c:v>#N/A</c:v>
                </c:pt>
                <c:pt idx="12">
                  <c:v>#N/A</c:v>
                </c:pt>
                <c:pt idx="13">
                  <c:v>364</c:v>
                </c:pt>
                <c:pt idx="14">
                  <c:v>#N/A</c:v>
                </c:pt>
              </c:numCache>
            </c:numRef>
          </c:val>
          <c:smooth val="0"/>
          <c:extLst>
            <c:ext xmlns:c16="http://schemas.microsoft.com/office/drawing/2014/chart" uri="{C3380CC4-5D6E-409C-BE32-E72D297353CC}">
              <c16:uniqueId val="{00000008-929A-4619-86BF-49EFAD1147F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11882</c:v>
                </c:pt>
                <c:pt idx="5">
                  <c:v>12156</c:v>
                </c:pt>
                <c:pt idx="8">
                  <c:v>12142</c:v>
                </c:pt>
                <c:pt idx="11">
                  <c:v>12273</c:v>
                </c:pt>
                <c:pt idx="14">
                  <c:v>12083</c:v>
                </c:pt>
              </c:numCache>
            </c:numRef>
          </c:val>
          <c:extLst>
            <c:ext xmlns:c16="http://schemas.microsoft.com/office/drawing/2014/chart" uri="{C3380CC4-5D6E-409C-BE32-E72D297353CC}">
              <c16:uniqueId val="{00000000-C871-4C25-A2C1-76BBEBF939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1391</c:v>
                </c:pt>
                <c:pt idx="5">
                  <c:v>1440</c:v>
                </c:pt>
                <c:pt idx="8">
                  <c:v>1558</c:v>
                </c:pt>
                <c:pt idx="11">
                  <c:v>1499</c:v>
                </c:pt>
                <c:pt idx="14">
                  <c:v>1530</c:v>
                </c:pt>
              </c:numCache>
            </c:numRef>
          </c:val>
          <c:extLst>
            <c:ext xmlns:c16="http://schemas.microsoft.com/office/drawing/2014/chart" uri="{C3380CC4-5D6E-409C-BE32-E72D297353CC}">
              <c16:uniqueId val="{00000001-C871-4C25-A2C1-76BBEBF939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1655</c:v>
                </c:pt>
                <c:pt idx="5">
                  <c:v>1569</c:v>
                </c:pt>
                <c:pt idx="8">
                  <c:v>1415</c:v>
                </c:pt>
                <c:pt idx="11">
                  <c:v>1332</c:v>
                </c:pt>
                <c:pt idx="14">
                  <c:v>1387</c:v>
                </c:pt>
              </c:numCache>
            </c:numRef>
          </c:val>
          <c:extLst>
            <c:ext xmlns:c16="http://schemas.microsoft.com/office/drawing/2014/chart" uri="{C3380CC4-5D6E-409C-BE32-E72D297353CC}">
              <c16:uniqueId val="{00000002-C871-4C25-A2C1-76BBEBF939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71-4C25-A2C1-76BBEBF939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71-4C25-A2C1-76BBEBF939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71-4C25-A2C1-76BBEBF939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1125</c:v>
                </c:pt>
                <c:pt idx="3">
                  <c:v>963</c:v>
                </c:pt>
                <c:pt idx="6">
                  <c:v>980</c:v>
                </c:pt>
                <c:pt idx="9">
                  <c:v>796</c:v>
                </c:pt>
                <c:pt idx="12">
                  <c:v>741</c:v>
                </c:pt>
              </c:numCache>
            </c:numRef>
          </c:val>
          <c:extLst>
            <c:ext xmlns:c16="http://schemas.microsoft.com/office/drawing/2014/chart" uri="{C3380CC4-5D6E-409C-BE32-E72D297353CC}">
              <c16:uniqueId val="{00000006-C871-4C25-A2C1-76BBEBF939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498</c:v>
                </c:pt>
                <c:pt idx="3">
                  <c:v>322</c:v>
                </c:pt>
                <c:pt idx="6">
                  <c:v>198</c:v>
                </c:pt>
                <c:pt idx="9">
                  <c:v>138</c:v>
                </c:pt>
                <c:pt idx="12">
                  <c:v>107</c:v>
                </c:pt>
              </c:numCache>
            </c:numRef>
          </c:val>
          <c:extLst>
            <c:ext xmlns:c16="http://schemas.microsoft.com/office/drawing/2014/chart" uri="{C3380CC4-5D6E-409C-BE32-E72D297353CC}">
              <c16:uniqueId val="{00000007-C871-4C25-A2C1-76BBEBF939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4351</c:v>
                </c:pt>
                <c:pt idx="3">
                  <c:v>4540</c:v>
                </c:pt>
                <c:pt idx="6">
                  <c:v>5014</c:v>
                </c:pt>
                <c:pt idx="9">
                  <c:v>4919</c:v>
                </c:pt>
                <c:pt idx="12">
                  <c:v>5003</c:v>
                </c:pt>
              </c:numCache>
            </c:numRef>
          </c:val>
          <c:extLst>
            <c:ext xmlns:c16="http://schemas.microsoft.com/office/drawing/2014/chart" uri="{C3380CC4-5D6E-409C-BE32-E72D297353CC}">
              <c16:uniqueId val="{00000008-C871-4C25-A2C1-76BBEBF939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896</c:v>
                </c:pt>
                <c:pt idx="3">
                  <c:v>574</c:v>
                </c:pt>
                <c:pt idx="6">
                  <c:v>359</c:v>
                </c:pt>
                <c:pt idx="9">
                  <c:v>338</c:v>
                </c:pt>
                <c:pt idx="12">
                  <c:v>317</c:v>
                </c:pt>
              </c:numCache>
            </c:numRef>
          </c:val>
          <c:extLst>
            <c:ext xmlns:c16="http://schemas.microsoft.com/office/drawing/2014/chart" uri="{C3380CC4-5D6E-409C-BE32-E72D297353CC}">
              <c16:uniqueId val="{00000009-C871-4C25-A2C1-76BBEBF939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10004</c:v>
                </c:pt>
                <c:pt idx="3">
                  <c:v>11223</c:v>
                </c:pt>
                <c:pt idx="6">
                  <c:v>12223</c:v>
                </c:pt>
                <c:pt idx="9">
                  <c:v>12450</c:v>
                </c:pt>
                <c:pt idx="12">
                  <c:v>12799</c:v>
                </c:pt>
              </c:numCache>
            </c:numRef>
          </c:val>
          <c:extLst>
            <c:ext xmlns:c16="http://schemas.microsoft.com/office/drawing/2014/chart" uri="{C3380CC4-5D6E-409C-BE32-E72D297353CC}">
              <c16:uniqueId val="{0000000A-C871-4C25-A2C1-76BBEBF939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1948</c:v>
                </c:pt>
                <c:pt idx="2">
                  <c:v>#N/A</c:v>
                </c:pt>
                <c:pt idx="3">
                  <c:v>#N/A</c:v>
                </c:pt>
                <c:pt idx="4">
                  <c:v>2457</c:v>
                </c:pt>
                <c:pt idx="5">
                  <c:v>#N/A</c:v>
                </c:pt>
                <c:pt idx="6">
                  <c:v>#N/A</c:v>
                </c:pt>
                <c:pt idx="7">
                  <c:v>3660</c:v>
                </c:pt>
                <c:pt idx="8">
                  <c:v>#N/A</c:v>
                </c:pt>
                <c:pt idx="9">
                  <c:v>#N/A</c:v>
                </c:pt>
                <c:pt idx="10">
                  <c:v>3537</c:v>
                </c:pt>
                <c:pt idx="11">
                  <c:v>#N/A</c:v>
                </c:pt>
                <c:pt idx="12">
                  <c:v>#N/A</c:v>
                </c:pt>
                <c:pt idx="13">
                  <c:v>3968</c:v>
                </c:pt>
                <c:pt idx="14">
                  <c:v>#N/A</c:v>
                </c:pt>
              </c:numCache>
            </c:numRef>
          </c:val>
          <c:smooth val="0"/>
          <c:extLst>
            <c:ext xmlns:c16="http://schemas.microsoft.com/office/drawing/2014/chart" uri="{C3380CC4-5D6E-409C-BE32-E72D297353CC}">
              <c16:uniqueId val="{0000000B-C871-4C25-A2C1-76BBEBF939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698</c:v>
                </c:pt>
                <c:pt idx="1">
                  <c:v>622</c:v>
                </c:pt>
                <c:pt idx="2">
                  <c:v>632</c:v>
                </c:pt>
              </c:numCache>
            </c:numRef>
          </c:val>
          <c:extLst>
            <c:ext xmlns:c16="http://schemas.microsoft.com/office/drawing/2014/chart" uri="{C3380CC4-5D6E-409C-BE32-E72D297353CC}">
              <c16:uniqueId val="{00000000-6F6C-46B4-8B79-44D8A80B71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F6C-46B4-8B79-44D8A80B71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426</c:v>
                </c:pt>
                <c:pt idx="1">
                  <c:v>401</c:v>
                </c:pt>
                <c:pt idx="2">
                  <c:v>404</c:v>
                </c:pt>
              </c:numCache>
            </c:numRef>
          </c:val>
          <c:extLst>
            <c:ext xmlns:c16="http://schemas.microsoft.com/office/drawing/2014/chart" uri="{C3380CC4-5D6E-409C-BE32-E72D297353CC}">
              <c16:uniqueId val="{00000002-6F6C-46B4-8B79-44D8A80B71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{BC2F39DF-0AB7-431B-8350-EF71DA2F3055}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6F4-4F57-A681-CD65B8A4D6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{67D5F091-BCB7-4EE4-996E-1EF43552C8F7}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F4-4F57-A681-CD65B8A4D6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{C17CBE2C-3FF7-407D-A88C-5C0BD4D4CA98}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F4-4F57-A681-CD65B8A4D6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{5C2C5DC3-CEAD-46F9-9E56-AD869508A8BE}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F4-4F57-A681-CD65B8A4D6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{6A508217-4F72-4E76-8D02-742CD6605565}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F4-4F57-A681-CD65B8A4D63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{EB4DE1D2-31AB-412E-928D-B7C3A6EEC103}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6F4-4F57-A681-CD65B8A4D63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{CA195D21-D9F6-4478-BC98-96C920F4D393}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6F4-4F57-A681-CD65B8A4D63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{6AD31D99-1387-445F-81CB-CBC944E9478C}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6F4-4F57-A681-CD65B8A4D63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{358E549A-31EC-438F-861B-1E8D50129802}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6F4-4F57-A681-CD65B8A4D6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60.1</c:v>
                </c:pt>
                <c:pt idx="16">
                  <c:v>58.8</c:v>
                </c:pt>
                <c:pt idx="24">
                  <c:v>60.5</c:v>
                </c:pt>
                <c:pt idx="32">
                  <c:v>62.1</c:v>
                </c:pt>
              </c:numCache>
            </c:numRef>
          </c:xVal>
          <c:yVal>
            <c:numRef>
              <c:f>公会計指標分析・財政指標組合せ分析表!$BP$51:$DC$51</c:f>
              <c:numCache>
                <c:formatCode>#,##0.0;"▲ "#,##0.0</c:formatCode>
                <c:ptCount val="40"/>
                <c:pt idx="8">
                  <c:v>52.6</c:v>
                </c:pt>
                <c:pt idx="16">
                  <c:v>79.099999999999994</c:v>
                </c:pt>
                <c:pt idx="24">
                  <c:v>75.7</c:v>
                </c:pt>
                <c:pt idx="32">
                  <c:v>84.8</c:v>
                </c:pt>
              </c:numCache>
            </c:numRef>
          </c:yVal>
          <c:smooth val="0"/>
          <c:extLst>
            <c:ext xmlns:c16="http://schemas.microsoft.com/office/drawing/2014/chart" uri="{C3380CC4-5D6E-409C-BE32-E72D297353CC}">
              <c16:uniqueId val="{00000009-86F4-4F57-A681-CD65B8A4D6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{85352181-DF0E-497C-BDFD-51ADAF055CB7}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6F4-4F57-A681-CD65B8A4D6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{9AAFA162-4598-4BC6-B012-5FA4CF5022C9}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F4-4F57-A681-CD65B8A4D6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{39152002-69AC-47A1-801E-AB0ACD659485}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F4-4F57-A681-CD65B8A4D6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{2F1258F1-3B2F-4F9E-88D5-0BAEA2972538}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F4-4F57-A681-CD65B8A4D6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{FE37C4ED-0F15-427A-BF80-29EAA676074F}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F4-4F57-A681-CD65B8A4D63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{6E796ADE-542D-42DC-91BE-E0BF6713741F}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6F4-4F57-A681-CD65B8A4D63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{D6E8A3AD-A54B-420C-AAF5-527075ECC5FE}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6F4-4F57-A681-CD65B8A4D63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{A04393C9-8E74-4430-A16E-58303711EC4D}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6F4-4F57-A681-CD65B8A4D63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{CBC33972-BED2-49B1-B488-40F91B2AB8C0}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6F4-4F57-A681-CD65B8A4D6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c:ext xmlns:c16="http://schemas.microsoft.com/office/drawing/2014/chart" uri="{C3380CC4-5D6E-409C-BE32-E72D297353CC}">
              <c16:uniqueId val="{00000013-86F4-4F57-A681-CD65B8A4D630}"/>
            </c:ext>
          </c:extLst>
        </c:ser>
        <c:dLbls>
          <c:showLegendKey val="0"/>
          <c:showVal val="1"/>
          <c:showCatName val="0"/>
          <c:showSerName val="0"/>
          <c:showPercent val="0"/>
          <c:showBubbleSize val="0"/>
        </c:dLbls>
        <c:axId val="46179840"/>
        <c:axId val="46181760"/>
      </c:scatterChart>
      <c:valAx>
        <c:axId val="46179840"/>
        <c:scaling>
          <c:orientation val="minMax"/>
          <c:max val="62.6"/>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{0DB2E6D3-D3BE-4F38-98F3-A0AF3DA7585B}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730-499C-AF50-3599D27C77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{D8365D0D-9E9C-4941-9970-2FA5D8AE4D39}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30-499C-AF50-3599D27C77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{9AC64018-EF08-49AA-8D81-4CD22CA01446}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30-499C-AF50-3599D27C77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{D70A42CD-E200-4A4E-B93B-7F69FD2B2E56}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30-499C-AF50-3599D27C77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{6F18F4EE-DB0E-49F5-9740-C11015698061}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30-499C-AF50-3599D27C77CA}"/>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{5341E43A-A33B-46EE-A69D-BAAA13B76588}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730-499C-AF50-3599D27C77CA}"/>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{378E6B0D-2335-41D6-BA81-32478C50B899}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730-499C-AF50-3599D27C77CA}"/>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{0B0DE294-53F7-48AE-84D5-DD4F614964D5}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730-499C-AF50-3599D27C77CA}"/>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{70D39EC0-1452-4A27-A3E6-E2491F818EA8}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730-499C-AF50-3599D27C77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8.8000000000000007</c:v>
                </c:pt>
                <c:pt idx="16">
                  <c:v>8.9</c:v>
                </c:pt>
                <c:pt idx="24">
                  <c:v>9.1999999999999993</c:v>
                </c:pt>
                <c:pt idx="32">
                  <c:v>8.5</c:v>
                </c:pt>
              </c:numCache>
            </c:numRef>
          </c:xVal>
          <c:yVal>
            <c:numRef>
              <c:f>公会計指標分析・財政指標組合せ分析表!$BP$73:$DC$73</c:f>
              <c:numCache>
                <c:formatCode>#,##0.0;"▲ "#,##0.0</c:formatCode>
                <c:ptCount val="40"/>
                <c:pt idx="0">
                  <c:v>43.4</c:v>
                </c:pt>
                <c:pt idx="8">
                  <c:v>52.6</c:v>
                </c:pt>
                <c:pt idx="16">
                  <c:v>79.099999999999994</c:v>
                </c:pt>
                <c:pt idx="24">
                  <c:v>75.7</c:v>
                </c:pt>
                <c:pt idx="32">
                  <c:v>84.8</c:v>
                </c:pt>
              </c:numCache>
            </c:numRef>
          </c:yVal>
          <c:smooth val="0"/>
          <c:extLst>
            <c:ext xmlns:c16="http://schemas.microsoft.com/office/drawing/2014/chart" uri="{C3380CC4-5D6E-409C-BE32-E72D297353CC}">
              <c16:uniqueId val="{00000009-E730-499C-AF50-3599D27C77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5.703188627768755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{5038D634-4313-4454-A698-E696B7304A8B}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730-499C-AF50-3599D27C77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{48C9DDFA-7CE8-44F9-8C8F-06F3EC5538CC}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30-499C-AF50-3599D27C77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{62229A8F-6214-4613-835D-92E4FEA9A67F}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30-499C-AF50-3599D27C77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{DCFF920A-22CD-4537-81C0-0D60F3640AE3}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30-499C-AF50-3599D27C77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{AEDF3EE4-801C-4B35-86EB-F97D0F3C222B}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30-499C-AF50-3599D27C77CA}"/>
                </c:ext>
              </c:extLst>
            </c:dLbl>
            <c:dLbl>
              <c:idx val="8"/>
              <c:layout>
                <c:manualLayout>
                  <c:x val="-4.5160355153971307E-2"/>
                  <c:y val="-7.002740585530448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{93B8BB44-EEA7-4E30-89CD-8ADDBFD9D370}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730-499C-AF50-3599D27C77CA}"/>
                </c:ext>
              </c:extLst>
            </c:dLbl>
            <c:dLbl>
              <c:idx val="16"/>
              <c:layout>
                <c:manualLayout>
                  <c:x val="-1.8235628084249993E-2"/>
                  <c:y val="-7.226573336520751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{B3E21BAB-6E35-4772-8711-DEE7AEC75812}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730-499C-AF50-3599D27C77CA}"/>
                </c:ext>
              </c:extLst>
            </c:dLbl>
            <c:dLbl>
              <c:idx val="24"/>
              <c:layout>
                <c:manualLayout>
                  <c:x val="-3.1697991619110633E-2"/>
                  <c:y val="-5.034207658433036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{C24C61EF-9E72-4120-B7A2-26233437FBB5}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730-499C-AF50-3599D27C77CA}"/>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{AF47E006-0A2A-43D7-B2A4-D437C0B5910D}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730-499C-AF50-3599D27C77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E730-499C-AF50-3599D27C77CA}"/>
            </c:ext>
          </c:extLst>
        </c:ser>
        <c:dLbls>
          <c:showLegendKey val="0"/>
          <c:showVal val="1"/>
          <c:showCatName val="0"/>
          <c:showSerName val="0"/>
          <c:showPercent val="0"/>
          <c:showBubbleSize val="0"/>
        </c:dLbls>
        <c:axId val="84219776"/>
        <c:axId val="84234240"/>
      </c:scatterChart>
      <c:valAx>
        <c:axId val="84219776"/>
        <c:scaling>
          <c:orientation val="minMax"/>
          <c:max val="9.5"/>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年度に続き、公営企業に対する準元利償還金の増加があった一方で、元利償還金及び一部事務組合への建設経費負担金の減少があったことなどから、実質公債費比率の分子は前年度に比べ</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公営企業の元利償還金に対する繰出しは年々増加しており、交付税算入後の実質公債費としても増加傾向にある。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年度以降、サッカー場や消防庁舎、温浴施設、白帆台小学校、内灘白帆台インターチェンジ等の建設により一般会計等の地方債残高は増加している。</a:t>
          </a:r>
        </a:p>
        <a:p>
          <a:r>
            <a:rPr kumimoji="1" lang="ja-JP" altLang="en-US" sz="1400">
              <a:latin typeface="ＭＳ ゴシック" pitchFamily="49" charset="-128"/>
              <a:ea typeface="ＭＳ ゴシック" pitchFamily="49" charset="-128"/>
            </a:rPr>
            <a:t>　令和元年度は、組合等負担見込額や退職手当負担見込額が減少した一方で、基準財政需要額算入見込額の減少等の理由により、将来負担比率の分子は前年度に比べ</a:t>
          </a:r>
          <a:r>
            <a:rPr kumimoji="1" lang="en-US" altLang="ja-JP" sz="1400">
              <a:latin typeface="ＭＳ ゴシック" pitchFamily="49" charset="-128"/>
              <a:ea typeface="ＭＳ ゴシック" pitchFamily="49" charset="-128"/>
            </a:rPr>
            <a:t>431</a:t>
          </a:r>
          <a:r>
            <a:rPr kumimoji="1" lang="ja-JP" altLang="en-US" sz="1400">
              <a:latin typeface="ＭＳ ゴシック" pitchFamily="49" charset="-128"/>
              <a:ea typeface="ＭＳ ゴシック" pitchFamily="49" charset="-128"/>
            </a:rPr>
            <a:t>百万円増加した。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石川県内灘町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公共施設の改修等により公用、公共用施設整備基金を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百万円、収支不足により財政調整基金を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百万円取崩している一方で、前年度歳計剰余金処分等により財政調整基金において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百万円の積立て、財産収入等により公用、公共用施設整備基金において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百万円の積立てなどがあったため、基金全体で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義務教育施設整備基金において、毎年度定額の積立てを行うほか、遊休施設の売却等などにより公用、公共用施設整備基金の積立てを行い、基金全体における現在の水準を維持していく。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公用、公共用施設整備基金：公用、公共用施設の設置及び整備の財源に充てる。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義務教育施設整備基金：義務教育施設の設置及び整備の財源に充てる。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公用・公共用施設整備基金は、道路新設改良事業、総合公園整備事業、公民館改修事業等により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百万円を取崩したものの、使用料及び財産収入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百万円、行政協力金収入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霊園基金は、区画造営工事により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義務教育施設整備基金は、学校給食施設改修事業、学校備品整備のため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百万円を定額で積立て、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百万円基金現在残高が増加した。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義務教育施設整備基金：小学校の大規模改修等に備え、引き続き毎年度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収支不足により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百万円を取崩した一方で、前年度歳計剰余金処分等により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百万円を積立てたため、総計で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歳入の剰余及び運用利子の積立てを行い、現在の水準を維持していく。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歳入等に剰余が発生した場合に、随時積み増しを検討する。財政調整基金と合わせて、現在の水準の維持を目指している。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38AD32-6596-4DCF-B04B-5BD289C45A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4480EFD-7AAC-4088-930B-DBA2EEFFED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B0579B2-300A-4633-982A-79F17B396F3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FE13FF5-C45C-4A9A-8375-8CCFED48FBA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32F77EE-29B3-47DA-B904-0548BFBA098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D7E395D-3FF9-4E17-9CD6-0E768F4CD8B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8E79AE6-77AC-46C5-AF52-08E3DE145E0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1F255F7-D88E-4C4C-8EB6-9104A289D7A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3F2DB7C-81C3-4C90-9DCE-E55425C2DC3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98A4C7F-A01B-45D5-BAC5-C11F43BAECF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2196868-6BF6-4911-A640-E71C7FE05EA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721E705-C163-44F0-9E23-06C2F39243E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26,575
26,229
20.33
10,130,407
10,033,479
59,604
5,593,226
12,798,591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70DA6D9-DA8F-47E8-AE54-411BC11CE24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CFC4D95-7F0F-4257-8100-F14C1962816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C1DFC2D-928D-4270-9CED-D7E4CF4E218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23C0CEA-8565-4481-A703-98068896836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59D5710-3BD9-4477-B4C8-266F23040AB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E11B923-6DEF-44B1-8D63-9E5B57BC690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24AE36D-7548-4CCC-852E-8CADE819B8D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7AD541D-A31B-4A82-90DC-6110A053D56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DC44377-9B00-4DF6-9460-0777D5A0C91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45FD3FA-01E5-4EB4-AD23-4AAD5CF594B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06F6AA5-9544-473D-9986-A4B20255890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4C94C6E-37C1-4CE7-B0EE-7F7744F33A5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CBCFFEF-355C-4C8D-BE0A-87AA4882BE3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D76F88F-0A42-44D4-BB55-B09BF687814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0632559-25A4-49BF-AA9F-8A0E62D8285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5401A41-2C50-4757-9DF7-E3CB1D05DBC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16E529D-6EC2-44DA-993D-1E151C0D10E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D554B2A-D6D0-4B4A-8636-965A8021660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38AF939-43A0-432C-9F2B-6E4E29489B5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748826FC-2DAF-4432-B2F5-D6E78CB2D0B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3ABF9D7-EE3C-4EE4-818B-6EC812DD86D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08FD664-2239-4AA9-8782-9EF0509076D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C8E05A2-308C-4DF8-9A6F-43756297933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4181015-0CE3-4460-B8A8-215FD7FC7FC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E783916-CE26-4905-92F8-7F8CC28568B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F5B1172-610C-4627-A72F-42CCCD5A9A3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017BA50-D9B6-4DAA-A044-1690A2571D5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F5BF61D-4509-49CC-8B5F-C8B90251D7B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C1132E5-8170-4312-9362-EBF30F3C93E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01D9AFA-E3FC-4767-995A-17A899E3B50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F0857D9-DF56-4911-8C82-BFE022CF433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C82EDE0-C5CD-4B51-80D1-620AD67F025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17C5B72-38B2-43DD-9E0C-085CDE036A9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9C70358-81F3-486F-BC9E-2C7B77B5F8D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FAA1D4F-00B1-451C-BEA3-A2E7B178DB4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有形固定資産減価償却率は、過去に建設した施設の老朽化が進んでいることから、類似団体平均よりやや高くなっている。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年度と比較すると、令和元年度は</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％増加したが、これは道路について有形固定資産額の増加以上に減価償却額が増加したことなどが要因として考えられる。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今後、個別施設計画に沿って長寿命化対策等を行い、施設の適切な維持管理に努めていく。</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6506CFA-82CC-46C0-9353-F3872CBECD6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501555B-B35C-457A-B28F-F4C00E297C2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52FD039A-7392-46E6-AE42-6F329641933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E57A947F-A70D-4D6B-88C4-92AA16F33DBB}"/>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F7156340-3AFB-481F-9224-34DB5EAB4CDC}"/>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4D83FAC0-A161-463E-8455-13E4A5345FB2}"/>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238797DE-3A16-4515-B60D-E780A061B9B9}"/>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479E66E9-88E9-43C6-B463-2756B8D5C80C}"/>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FB69586C-A34E-4605-B81C-0E1D89F3BDCA}"/>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F8703EEC-7AD7-45B8-B3E6-15890D377AD5}"/>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7EAB6299-3680-4D98-93E1-82A2AB798FEC}"/>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2317E8A-254A-494D-B882-4A2FCDB2F9A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C500FC96-ED80-4563-9618-BC46A8E496C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5B03DF15-6634-42BE-92D1-55FC799C90B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id="{C2000777-CF5C-4928-B6F5-B93C7BA4CC54}"/>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id="{902327D2-2B72-4F2C-A136-7DA00CEE9ECD}"/>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id="{47A3EAB9-DE13-4270-A07E-CEFE506C24CF}"/>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id="{024E10F2-1FB5-4979-BDCB-E91F6D19FC33}"/>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id="{C958339A-7318-4431-BAEB-7599F012F9DA}"/>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68" name="有形固定資産減価償却率平均値テキスト">
          <a:extLst>
            <a:ext uri="{FF2B5EF4-FFF2-40B4-BE49-F238E27FC236}">
              <a16:creationId xmlns:a16="http://schemas.microsoft.com/office/drawing/2014/main" id="{93080811-C1F5-4988-B46D-4ACAFECEBA27}"/>
            </a:ext>
          </a:extLst>
        </xdr:cNvPr>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id="{49096886-BD90-47B1-934A-5DA00A557742}"/>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id="{D653C96A-7B20-4DF9-B976-334EB86368CF}"/>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id="{1AA23D24-BEB6-416B-96AC-8C2A462F26F0}"/>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id="{5C66C434-9DB4-489E-8A7D-A3827A54EFB5}"/>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id="{4758A010-5367-47E2-8217-BC7833F4A4BA}"/>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F148E1E-5213-4356-8A79-B0146A8B3CB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43DC9F6-56B7-48F9-AAEE-8F337D1C3F7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D29040D-478A-4155-BF28-C2BB142B201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08C04C1-AF9E-462C-8B0A-FBABF01B937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9C6697E-76CC-43D1-8969-2AEBB92CB8E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67564</xdr:rowOff>
    </xdr:from>
    <xdr:to>
      <xdr:col>23</xdr:col>
      <xdr:colOff>136525</xdr:colOff>
      <xdr:row>29</xdr:row>
      <xdr:rowOff>169164</xdr:rowOff>
    </xdr:to>
    <xdr:sp macro="" textlink="">
      <xdr:nvSpPr>
        <xdr:cNvPr id="79" name="楕円 78">
          <a:extLst>
            <a:ext uri="{FF2B5EF4-FFF2-40B4-BE49-F238E27FC236}">
              <a16:creationId xmlns:a16="http://schemas.microsoft.com/office/drawing/2014/main" id="{7029255E-3DF7-4D60-99C5-45B179E3AE02}"/>
            </a:ext>
          </a:extLst>
        </xdr:cNvPr>
        <xdr:cNvSpPr/>
      </xdr:nvSpPr>
      <xdr:spPr>
        <a:xfrm>
          <a:off x="4711700" y="58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45991</xdr:rowOff>
    </xdr:from>
    <xdr:ext cx="405111" cy="259045"/>
    <xdr:sp macro="" textlink="">
      <xdr:nvSpPr>
        <xdr:cNvPr id="80" name="有形固定資産減価償却率該当値テキスト">
          <a:extLst>
            <a:ext uri="{FF2B5EF4-FFF2-40B4-BE49-F238E27FC236}">
              <a16:creationId xmlns:a16="http://schemas.microsoft.com/office/drawing/2014/main" id="{18FC2522-D369-4008-B7CB-6E519285179C}"/>
            </a:ext>
          </a:extLst>
        </xdr:cNvPr>
        <xdr:cNvSpPr txBox="1"/>
      </xdr:nvSpPr>
      <xdr:spPr>
        <a:xfrm>
          <a:off x="4813300" y="578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33020</xdr:rowOff>
    </xdr:from>
    <xdr:to>
      <xdr:col>19</xdr:col>
      <xdr:colOff>187325</xdr:colOff>
      <xdr:row>29</xdr:row>
      <xdr:rowOff>134620</xdr:rowOff>
    </xdr:to>
    <xdr:sp macro="" textlink="">
      <xdr:nvSpPr>
        <xdr:cNvPr id="81" name="楕円 80">
          <a:extLst>
            <a:ext uri="{FF2B5EF4-FFF2-40B4-BE49-F238E27FC236}">
              <a16:creationId xmlns:a16="http://schemas.microsoft.com/office/drawing/2014/main" id="{75E02064-4B76-4153-A9C9-9FEC669B7856}"/>
            </a:ext>
          </a:extLst>
        </xdr:cNvPr>
        <xdr:cNvSpPr/>
      </xdr:nvSpPr>
      <xdr:spPr>
        <a:xfrm>
          <a:off x="4000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83820</xdr:rowOff>
    </xdr:from>
    <xdr:to>
      <xdr:col>23</xdr:col>
      <xdr:colOff>85725</xdr:colOff>
      <xdr:row>29</xdr:row>
      <xdr:rowOff>118364</xdr:rowOff>
    </xdr:to>
    <xdr:cxnSp macro="">
      <xdr:nvCxnSpPr>
        <xdr:cNvPr id="82" name="直線コネクタ 81">
          <a:extLst>
            <a:ext uri="{FF2B5EF4-FFF2-40B4-BE49-F238E27FC236}">
              <a16:creationId xmlns:a16="http://schemas.microsoft.com/office/drawing/2014/main" id="{880340F9-E6CD-47A6-9057-428D527583DE}"/>
            </a:ext>
          </a:extLst>
        </xdr:cNvPr>
        <xdr:cNvCxnSpPr/>
      </xdr:nvCxnSpPr>
      <xdr:spPr>
        <a:xfrm>
          <a:off x="4051300" y="5827395"/>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167767</xdr:rowOff>
    </xdr:from>
    <xdr:to>
      <xdr:col>15</xdr:col>
      <xdr:colOff>187325</xdr:colOff>
      <xdr:row>29</xdr:row>
      <xdr:rowOff>97917</xdr:rowOff>
    </xdr:to>
    <xdr:sp macro="" textlink="">
      <xdr:nvSpPr>
        <xdr:cNvPr id="83" name="楕円 82">
          <a:extLst>
            <a:ext uri="{FF2B5EF4-FFF2-40B4-BE49-F238E27FC236}">
              <a16:creationId xmlns:a16="http://schemas.microsoft.com/office/drawing/2014/main" id="{0FC773DF-D51B-4A13-9311-547D73304B49}"/>
            </a:ext>
          </a:extLst>
        </xdr:cNvPr>
        <xdr:cNvSpPr/>
      </xdr:nvSpPr>
      <xdr:spPr>
        <a:xfrm>
          <a:off x="3238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47117</xdr:rowOff>
    </xdr:from>
    <xdr:to>
      <xdr:col>19</xdr:col>
      <xdr:colOff>136525</xdr:colOff>
      <xdr:row>29</xdr:row>
      <xdr:rowOff>83820</xdr:rowOff>
    </xdr:to>
    <xdr:cxnSp macro="">
      <xdr:nvCxnSpPr>
        <xdr:cNvPr id="84" name="直線コネクタ 83">
          <a:extLst>
            <a:ext uri="{FF2B5EF4-FFF2-40B4-BE49-F238E27FC236}">
              <a16:creationId xmlns:a16="http://schemas.microsoft.com/office/drawing/2014/main" id="{5DFA1867-3885-484F-9DFE-0E0BFDBBE1F7}"/>
            </a:ext>
          </a:extLst>
        </xdr:cNvPr>
        <xdr:cNvCxnSpPr/>
      </xdr:nvCxnSpPr>
      <xdr:spPr>
        <a:xfrm>
          <a:off x="3289300" y="5790692"/>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24384</xdr:rowOff>
    </xdr:from>
    <xdr:to>
      <xdr:col>11</xdr:col>
      <xdr:colOff>187325</xdr:colOff>
      <xdr:row>29</xdr:row>
      <xdr:rowOff>125984</xdr:rowOff>
    </xdr:to>
    <xdr:sp macro="" textlink="">
      <xdr:nvSpPr>
        <xdr:cNvPr id="85" name="楕円 84">
          <a:extLst>
            <a:ext uri="{FF2B5EF4-FFF2-40B4-BE49-F238E27FC236}">
              <a16:creationId xmlns:a16="http://schemas.microsoft.com/office/drawing/2014/main" id="{EA4D59D7-7495-4E1D-944A-1B0BAC5442D8}"/>
            </a:ext>
          </a:extLst>
        </xdr:cNvPr>
        <xdr:cNvSpPr/>
      </xdr:nvSpPr>
      <xdr:spPr>
        <a:xfrm>
          <a:off x="2476500" y="57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47117</xdr:rowOff>
    </xdr:from>
    <xdr:to>
      <xdr:col>15</xdr:col>
      <xdr:colOff>136525</xdr:colOff>
      <xdr:row>29</xdr:row>
      <xdr:rowOff>75184</xdr:rowOff>
    </xdr:to>
    <xdr:cxnSp macro="">
      <xdr:nvCxnSpPr>
        <xdr:cNvPr id="86" name="直線コネクタ 85">
          <a:extLst>
            <a:ext uri="{FF2B5EF4-FFF2-40B4-BE49-F238E27FC236}">
              <a16:creationId xmlns:a16="http://schemas.microsoft.com/office/drawing/2014/main" id="{FD8581FF-984B-4D13-B338-A391B9F007B3}"/>
            </a:ext>
          </a:extLst>
        </xdr:cNvPr>
        <xdr:cNvCxnSpPr/>
      </xdr:nvCxnSpPr>
      <xdr:spPr>
        <a:xfrm flipV="1">
          <a:off x="2527300" y="5790692"/>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87" name="n_1aveValue有形固定資産減価償却率">
          <a:extLst>
            <a:ext uri="{FF2B5EF4-FFF2-40B4-BE49-F238E27FC236}">
              <a16:creationId xmlns:a16="http://schemas.microsoft.com/office/drawing/2014/main" id="{F1CF16B8-F96C-414D-9CCB-991A29DC2CD7}"/>
            </a:ext>
          </a:extLst>
        </xdr:cNvPr>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88" name="n_2aveValue有形固定資産減価償却率">
          <a:extLst>
            <a:ext uri="{FF2B5EF4-FFF2-40B4-BE49-F238E27FC236}">
              <a16:creationId xmlns:a16="http://schemas.microsoft.com/office/drawing/2014/main" id="{A21053F0-CCEF-4B2E-BC24-561605C12F00}"/>
            </a:ext>
          </a:extLst>
        </xdr:cNvPr>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89" name="n_3aveValue有形固定資産減価償却率">
          <a:extLst>
            <a:ext uri="{FF2B5EF4-FFF2-40B4-BE49-F238E27FC236}">
              <a16:creationId xmlns:a16="http://schemas.microsoft.com/office/drawing/2014/main" id="{1818B1C8-EFF6-45C4-A8B3-88E66F1AEF39}"/>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0" name="n_4aveValue有形固定資産減価償却率">
          <a:extLst>
            <a:ext uri="{FF2B5EF4-FFF2-40B4-BE49-F238E27FC236}">
              <a16:creationId xmlns:a16="http://schemas.microsoft.com/office/drawing/2014/main" id="{1A2A9B3D-0CC3-4E80-879E-F7C7A1507EAC}"/>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125747</xdr:rowOff>
    </xdr:from>
    <xdr:ext cx="405111" cy="259045"/>
    <xdr:sp macro="" textlink="">
      <xdr:nvSpPr>
        <xdr:cNvPr id="91" name="n_1mainValue有形固定資産減価償却率">
          <a:extLst>
            <a:ext uri="{FF2B5EF4-FFF2-40B4-BE49-F238E27FC236}">
              <a16:creationId xmlns:a16="http://schemas.microsoft.com/office/drawing/2014/main" id="{74DD1BA9-4BF7-4C8F-9634-3A7255F077B5}"/>
            </a:ext>
          </a:extLst>
        </xdr:cNvPr>
        <xdr:cNvSpPr txBox="1"/>
      </xdr:nvSpPr>
      <xdr:spPr>
        <a:xfrm>
          <a:off x="3836044"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89044</xdr:rowOff>
    </xdr:from>
    <xdr:ext cx="405111" cy="259045"/>
    <xdr:sp macro="" textlink="">
      <xdr:nvSpPr>
        <xdr:cNvPr id="92" name="n_2mainValue有形固定資産減価償却率">
          <a:extLst>
            <a:ext uri="{FF2B5EF4-FFF2-40B4-BE49-F238E27FC236}">
              <a16:creationId xmlns:a16="http://schemas.microsoft.com/office/drawing/2014/main" id="{95BE6EE7-C4EF-4CB5-92E4-D9F5D492BDBA}"/>
            </a:ext>
          </a:extLst>
        </xdr:cNvPr>
        <xdr:cNvSpPr txBox="1"/>
      </xdr:nvSpPr>
      <xdr:spPr>
        <a:xfrm>
          <a:off x="3086744" y="583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117111</xdr:rowOff>
    </xdr:from>
    <xdr:ext cx="405111" cy="259045"/>
    <xdr:sp macro="" textlink="">
      <xdr:nvSpPr>
        <xdr:cNvPr id="93" name="n_3mainValue有形固定資産減価償却率">
          <a:extLst>
            <a:ext uri="{FF2B5EF4-FFF2-40B4-BE49-F238E27FC236}">
              <a16:creationId xmlns:a16="http://schemas.microsoft.com/office/drawing/2014/main" id="{DB75E02B-1427-4ACD-A06A-04EA5D15B87A}"/>
            </a:ext>
          </a:extLst>
        </xdr:cNvPr>
        <xdr:cNvSpPr txBox="1"/>
      </xdr:nvSpPr>
      <xdr:spPr>
        <a:xfrm>
          <a:off x="2324744" y="5860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5067D00-4D8B-4F3D-B18E-78116420B53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D9311E21-AC9E-4E29-B7D1-E3C5CF072C3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742375B2-E7D6-4617-8749-CC9D4297B10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35A3E537-625D-4545-A666-5E6B71B401B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AEBA1AC7-EC04-45E7-895E-3CF47E4F359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1A598A00-7B31-4C13-957D-90E63223A19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49E06B23-A51B-46C5-90AF-FCE0C317FE3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E1E72D56-89CD-48CE-9F63-2CDF9AAE043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C821377F-05CC-4A48-BDA7-A9EA1597885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A93B5EDA-5D52-4585-BE82-73112FAE35C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D4B6EE7B-4DA4-4658-9075-3810D5FFD7D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4437A445-622A-46B2-B938-E1702656615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73DB7478-764E-408F-ABAB-45008088DF8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債務償還比率は類似団体平均と比べると高くなっている。</a:t>
          </a:r>
          <a:endParaRPr lang="ja-JP" altLang="ja-JP">
            <a:effectLst/>
          </a:endParaRPr>
        </a:p>
        <a:p>
          <a:r>
            <a:rPr kumimoji="1" lang="ja-JP" altLang="ja-JP" sz="1100">
              <a:solidFill>
                <a:schemeClr val="dk1"/>
              </a:solidFill>
              <a:effectLst/>
              <a:latin typeface="+mn-lt"/>
              <a:ea typeface="+mn-ea"/>
              <a:cs typeface="+mn-cs"/>
            </a:rPr>
            <a:t>　これは算定式において分子を構成する将来負担額が、近年の大規模な投資的事業に伴う地方債の発行などにより、増加していることが要因と考えられる。</a:t>
          </a:r>
          <a:endParaRPr lang="ja-JP" altLang="ja-JP">
            <a:effectLst/>
          </a:endParaRPr>
        </a:p>
        <a:p>
          <a:r>
            <a:rPr kumimoji="1" lang="ja-JP" altLang="ja-JP" sz="1100">
              <a:solidFill>
                <a:schemeClr val="dk1"/>
              </a:solidFill>
              <a:effectLst/>
              <a:latin typeface="+mn-lt"/>
              <a:ea typeface="+mn-ea"/>
              <a:cs typeface="+mn-cs"/>
            </a:rPr>
            <a:t>　今後は物件費の抑制を図るなど、経常経費充当一般財源を減少させ、債務償還比率の低下に努める必要がある。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A776F841-60CE-4430-801F-844E68444EA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17012D62-7C47-4EAD-A740-878468F3591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73786E6A-A9E9-4A16-8F2A-D6C45EFD57F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D52AB0E3-906B-4FD2-A627-AF34B9131FD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a:extLst>
            <a:ext uri="{FF2B5EF4-FFF2-40B4-BE49-F238E27FC236}">
              <a16:creationId xmlns:a16="http://schemas.microsoft.com/office/drawing/2014/main" id="{652AADB1-AA75-445A-9784-B5C9DABF49F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DA1C70D5-FDD6-4FFC-BCE4-D729ED88F0C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3" name="テキスト ボックス 112">
          <a:extLst>
            <a:ext uri="{FF2B5EF4-FFF2-40B4-BE49-F238E27FC236}">
              <a16:creationId xmlns:a16="http://schemas.microsoft.com/office/drawing/2014/main" id="{CDCB128C-7098-434C-8F33-E4DEA4C796E9}"/>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DC76ABF0-C6A0-4E3D-8BDB-58F70400B5A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5" name="テキスト ボックス 114">
          <a:extLst>
            <a:ext uri="{FF2B5EF4-FFF2-40B4-BE49-F238E27FC236}">
              <a16:creationId xmlns:a16="http://schemas.microsoft.com/office/drawing/2014/main" id="{8686AD17-47DD-483A-A77C-45AAFEAB2329}"/>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F58689C6-FD77-472A-881C-6951AC990D7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784C765A-8EA2-42E1-84DD-815E2F04014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43D00AEA-0340-4995-847D-1574696FA6C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9" name="テキスト ボックス 118">
          <a:extLst>
            <a:ext uri="{FF2B5EF4-FFF2-40B4-BE49-F238E27FC236}">
              <a16:creationId xmlns:a16="http://schemas.microsoft.com/office/drawing/2014/main" id="{801EC210-D41F-4689-A835-CACE46489A4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61E9D326-CD15-4CD3-8E15-8955CC7E9B9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FC038158-451F-409C-A7B7-52A0C066DFF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2" name="直線コネクタ 121">
          <a:extLst>
            <a:ext uri="{FF2B5EF4-FFF2-40B4-BE49-F238E27FC236}">
              <a16:creationId xmlns:a16="http://schemas.microsoft.com/office/drawing/2014/main" id="{DBB8FC68-C78E-4CBB-9032-B12B7CB7F098}"/>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3" name="債務償還比率最小値テキスト">
          <a:extLst>
            <a:ext uri="{FF2B5EF4-FFF2-40B4-BE49-F238E27FC236}">
              <a16:creationId xmlns:a16="http://schemas.microsoft.com/office/drawing/2014/main" id="{2CCBCD8E-723B-4864-BCBC-A67B4D83D96B}"/>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4" name="直線コネクタ 123">
          <a:extLst>
            <a:ext uri="{FF2B5EF4-FFF2-40B4-BE49-F238E27FC236}">
              <a16:creationId xmlns:a16="http://schemas.microsoft.com/office/drawing/2014/main" id="{DBA33241-9873-4DDB-AED9-CDF8D97A83B1}"/>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5" name="債務償還比率最大値テキスト">
          <a:extLst>
            <a:ext uri="{FF2B5EF4-FFF2-40B4-BE49-F238E27FC236}">
              <a16:creationId xmlns:a16="http://schemas.microsoft.com/office/drawing/2014/main" id="{CDBB90ED-9A55-4610-99C7-90D0EE61998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6" name="直線コネクタ 125">
          <a:extLst>
            <a:ext uri="{FF2B5EF4-FFF2-40B4-BE49-F238E27FC236}">
              <a16:creationId xmlns:a16="http://schemas.microsoft.com/office/drawing/2014/main" id="{AB3F9611-01BD-4588-A5FB-166A84E29F0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27" name="債務償還比率平均値テキスト">
          <a:extLst>
            <a:ext uri="{FF2B5EF4-FFF2-40B4-BE49-F238E27FC236}">
              <a16:creationId xmlns:a16="http://schemas.microsoft.com/office/drawing/2014/main" id="{CC147548-1DCA-4090-9029-0C71CCBA9B66}"/>
            </a:ext>
          </a:extLst>
        </xdr:cNvPr>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28" name="フローチャート: 判断 127">
          <a:extLst>
            <a:ext uri="{FF2B5EF4-FFF2-40B4-BE49-F238E27FC236}">
              <a16:creationId xmlns:a16="http://schemas.microsoft.com/office/drawing/2014/main" id="{67C44DFF-154E-4869-AE97-A01223A65305}"/>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29" name="フローチャート: 判断 128">
          <a:extLst>
            <a:ext uri="{FF2B5EF4-FFF2-40B4-BE49-F238E27FC236}">
              <a16:creationId xmlns:a16="http://schemas.microsoft.com/office/drawing/2014/main" id="{BB9EFCDE-4F06-4E85-8D2D-63B99F839C33}"/>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0" name="フローチャート: 判断 129">
          <a:extLst>
            <a:ext uri="{FF2B5EF4-FFF2-40B4-BE49-F238E27FC236}">
              <a16:creationId xmlns:a16="http://schemas.microsoft.com/office/drawing/2014/main" id="{7D591716-16BD-465F-BC71-D3273B7CFE3E}"/>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1" name="フローチャート: 判断 130">
          <a:extLst>
            <a:ext uri="{FF2B5EF4-FFF2-40B4-BE49-F238E27FC236}">
              <a16:creationId xmlns:a16="http://schemas.microsoft.com/office/drawing/2014/main" id="{E66CBF25-80EE-4E8A-9873-127F2BEFC68D}"/>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2" name="フローチャート: 判断 131">
          <a:extLst>
            <a:ext uri="{FF2B5EF4-FFF2-40B4-BE49-F238E27FC236}">
              <a16:creationId xmlns:a16="http://schemas.microsoft.com/office/drawing/2014/main" id="{B2EBF84E-9C69-4F0F-B052-199F17F46B90}"/>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117BC78E-F16A-482A-9312-4BA4B35D301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39FD3051-E2D1-4555-A497-55CD761DF54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9815E29-CBFA-4871-8B73-9809B86A024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89E32739-ACB9-4630-B0FF-0EF58474443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CF130134-A9B1-4AA8-9B06-012EA64654A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160689</xdr:rowOff>
    </xdr:from>
    <xdr:to>
      <xdr:col>76</xdr:col>
      <xdr:colOff>73025</xdr:colOff>
      <xdr:row>30</xdr:row>
      <xdr:rowOff>90839</xdr:rowOff>
    </xdr:to>
    <xdr:sp macro="" textlink="">
      <xdr:nvSpPr>
        <xdr:cNvPr id="138" name="楕円 137">
          <a:extLst>
            <a:ext uri="{FF2B5EF4-FFF2-40B4-BE49-F238E27FC236}">
              <a16:creationId xmlns:a16="http://schemas.microsoft.com/office/drawing/2014/main" id="{04CAF906-B007-4423-978A-885D66C98DCF}"/>
            </a:ext>
          </a:extLst>
        </xdr:cNvPr>
        <xdr:cNvSpPr/>
      </xdr:nvSpPr>
      <xdr:spPr>
        <a:xfrm>
          <a:off x="14744700" y="59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139116</xdr:rowOff>
    </xdr:from>
    <xdr:ext cx="469744" cy="259045"/>
    <xdr:sp macro="" textlink="">
      <xdr:nvSpPr>
        <xdr:cNvPr id="139" name="債務償還比率該当値テキスト">
          <a:extLst>
            <a:ext uri="{FF2B5EF4-FFF2-40B4-BE49-F238E27FC236}">
              <a16:creationId xmlns:a16="http://schemas.microsoft.com/office/drawing/2014/main" id="{844E0AE6-6BC9-4A99-8AED-547337EDC030}"/>
            </a:ext>
          </a:extLst>
        </xdr:cNvPr>
        <xdr:cNvSpPr txBox="1"/>
      </xdr:nvSpPr>
      <xdr:spPr>
        <a:xfrm>
          <a:off x="14846300" y="588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30692</xdr:rowOff>
    </xdr:from>
    <xdr:to>
      <xdr:col>72</xdr:col>
      <xdr:colOff>123825</xdr:colOff>
      <xdr:row>30</xdr:row>
      <xdr:rowOff>132292</xdr:rowOff>
    </xdr:to>
    <xdr:sp macro="" textlink="">
      <xdr:nvSpPr>
        <xdr:cNvPr id="140" name="楕円 139">
          <a:extLst>
            <a:ext uri="{FF2B5EF4-FFF2-40B4-BE49-F238E27FC236}">
              <a16:creationId xmlns:a16="http://schemas.microsoft.com/office/drawing/2014/main" id="{7A506D0F-E572-4807-A4DF-89FF52529C37}"/>
            </a:ext>
          </a:extLst>
        </xdr:cNvPr>
        <xdr:cNvSpPr/>
      </xdr:nvSpPr>
      <xdr:spPr>
        <a:xfrm>
          <a:off x="14033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40039</xdr:rowOff>
    </xdr:from>
    <xdr:to>
      <xdr:col>76</xdr:col>
      <xdr:colOff>22225</xdr:colOff>
      <xdr:row>30</xdr:row>
      <xdr:rowOff>81492</xdr:rowOff>
    </xdr:to>
    <xdr:cxnSp macro="">
      <xdr:nvCxnSpPr>
        <xdr:cNvPr id="141" name="直線コネクタ 140">
          <a:extLst>
            <a:ext uri="{FF2B5EF4-FFF2-40B4-BE49-F238E27FC236}">
              <a16:creationId xmlns:a16="http://schemas.microsoft.com/office/drawing/2014/main" id="{6977EE44-D32B-425C-B2E6-43828D7C4587}"/>
            </a:ext>
          </a:extLst>
        </xdr:cNvPr>
        <xdr:cNvCxnSpPr/>
      </xdr:nvCxnSpPr>
      <xdr:spPr>
        <a:xfrm flipV="1">
          <a:off x="14084300" y="5955064"/>
          <a:ext cx="7112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159825</xdr:rowOff>
    </xdr:from>
    <xdr:to>
      <xdr:col>68</xdr:col>
      <xdr:colOff>123825</xdr:colOff>
      <xdr:row>30</xdr:row>
      <xdr:rowOff>89975</xdr:rowOff>
    </xdr:to>
    <xdr:sp macro="" textlink="">
      <xdr:nvSpPr>
        <xdr:cNvPr id="142" name="楕円 141">
          <a:extLst>
            <a:ext uri="{FF2B5EF4-FFF2-40B4-BE49-F238E27FC236}">
              <a16:creationId xmlns:a16="http://schemas.microsoft.com/office/drawing/2014/main" id="{14752391-F563-4968-A592-D9C54A8D470E}"/>
            </a:ext>
          </a:extLst>
        </xdr:cNvPr>
        <xdr:cNvSpPr/>
      </xdr:nvSpPr>
      <xdr:spPr>
        <a:xfrm>
          <a:off x="13271500" y="59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39175</xdr:rowOff>
    </xdr:from>
    <xdr:to>
      <xdr:col>72</xdr:col>
      <xdr:colOff>73025</xdr:colOff>
      <xdr:row>30</xdr:row>
      <xdr:rowOff>81492</xdr:rowOff>
    </xdr:to>
    <xdr:cxnSp macro="">
      <xdr:nvCxnSpPr>
        <xdr:cNvPr id="143" name="直線コネクタ 142">
          <a:extLst>
            <a:ext uri="{FF2B5EF4-FFF2-40B4-BE49-F238E27FC236}">
              <a16:creationId xmlns:a16="http://schemas.microsoft.com/office/drawing/2014/main" id="{C17456FD-3E83-4C71-A84A-7818C6DB72DE}"/>
            </a:ext>
          </a:extLst>
        </xdr:cNvPr>
        <xdr:cNvCxnSpPr/>
      </xdr:nvCxnSpPr>
      <xdr:spPr>
        <a:xfrm>
          <a:off x="13322300" y="5954200"/>
          <a:ext cx="762000" cy="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133269</xdr:rowOff>
    </xdr:from>
    <xdr:to>
      <xdr:col>64</xdr:col>
      <xdr:colOff>123825</xdr:colOff>
      <xdr:row>30</xdr:row>
      <xdr:rowOff>63419</xdr:rowOff>
    </xdr:to>
    <xdr:sp macro="" textlink="">
      <xdr:nvSpPr>
        <xdr:cNvPr id="144" name="楕円 143">
          <a:extLst>
            <a:ext uri="{FF2B5EF4-FFF2-40B4-BE49-F238E27FC236}">
              <a16:creationId xmlns:a16="http://schemas.microsoft.com/office/drawing/2014/main" id="{11EC6199-E775-4DB9-8F2A-46EC108A5003}"/>
            </a:ext>
          </a:extLst>
        </xdr:cNvPr>
        <xdr:cNvSpPr/>
      </xdr:nvSpPr>
      <xdr:spPr>
        <a:xfrm>
          <a:off x="12509500" y="587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12619</xdr:rowOff>
    </xdr:from>
    <xdr:to>
      <xdr:col>68</xdr:col>
      <xdr:colOff>73025</xdr:colOff>
      <xdr:row>30</xdr:row>
      <xdr:rowOff>39175</xdr:rowOff>
    </xdr:to>
    <xdr:cxnSp macro="">
      <xdr:nvCxnSpPr>
        <xdr:cNvPr id="145" name="直線コネクタ 144">
          <a:extLst>
            <a:ext uri="{FF2B5EF4-FFF2-40B4-BE49-F238E27FC236}">
              <a16:creationId xmlns:a16="http://schemas.microsoft.com/office/drawing/2014/main" id="{B95EAE81-620B-4C05-B7CB-F58D36DD0E0D}"/>
            </a:ext>
          </a:extLst>
        </xdr:cNvPr>
        <xdr:cNvCxnSpPr/>
      </xdr:nvCxnSpPr>
      <xdr:spPr>
        <a:xfrm>
          <a:off x="12560300" y="5927644"/>
          <a:ext cx="762000" cy="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53674</xdr:rowOff>
    </xdr:from>
    <xdr:to>
      <xdr:col>60</xdr:col>
      <xdr:colOff>123825</xdr:colOff>
      <xdr:row>29</xdr:row>
      <xdr:rowOff>155274</xdr:rowOff>
    </xdr:to>
    <xdr:sp macro="" textlink="">
      <xdr:nvSpPr>
        <xdr:cNvPr id="146" name="楕円 145">
          <a:extLst>
            <a:ext uri="{FF2B5EF4-FFF2-40B4-BE49-F238E27FC236}">
              <a16:creationId xmlns:a16="http://schemas.microsoft.com/office/drawing/2014/main" id="{B9906B58-5DCF-41E6-9A80-29F61E792FEE}"/>
            </a:ext>
          </a:extLst>
        </xdr:cNvPr>
        <xdr:cNvSpPr/>
      </xdr:nvSpPr>
      <xdr:spPr>
        <a:xfrm>
          <a:off x="11747500" y="57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104474</xdr:rowOff>
    </xdr:from>
    <xdr:to>
      <xdr:col>64</xdr:col>
      <xdr:colOff>73025</xdr:colOff>
      <xdr:row>30</xdr:row>
      <xdr:rowOff>12619</xdr:rowOff>
    </xdr:to>
    <xdr:cxnSp macro="">
      <xdr:nvCxnSpPr>
        <xdr:cNvPr id="147" name="直線コネクタ 146">
          <a:extLst>
            <a:ext uri="{FF2B5EF4-FFF2-40B4-BE49-F238E27FC236}">
              <a16:creationId xmlns:a16="http://schemas.microsoft.com/office/drawing/2014/main" id="{9995B145-1E99-452D-AF97-6FFD09BA1859}"/>
            </a:ext>
          </a:extLst>
        </xdr:cNvPr>
        <xdr:cNvCxnSpPr/>
      </xdr:nvCxnSpPr>
      <xdr:spPr>
        <a:xfrm>
          <a:off x="11798300" y="5848049"/>
          <a:ext cx="762000" cy="7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48" name="n_1aveValue債務償還比率">
          <a:extLst>
            <a:ext uri="{FF2B5EF4-FFF2-40B4-BE49-F238E27FC236}">
              <a16:creationId xmlns:a16="http://schemas.microsoft.com/office/drawing/2014/main" id="{41E5C8A3-2768-4F55-AFAF-2609B6664919}"/>
            </a:ext>
          </a:extLst>
        </xdr:cNvPr>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49" name="n_2aveValue債務償還比率">
          <a:extLst>
            <a:ext uri="{FF2B5EF4-FFF2-40B4-BE49-F238E27FC236}">
              <a16:creationId xmlns:a16="http://schemas.microsoft.com/office/drawing/2014/main" id="{DD46AC5C-042A-440D-8804-CA35FA5CCC7A}"/>
            </a:ext>
          </a:extLst>
        </xdr:cNvPr>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0" name="n_3aveValue債務償還比率">
          <a:extLst>
            <a:ext uri="{FF2B5EF4-FFF2-40B4-BE49-F238E27FC236}">
              <a16:creationId xmlns:a16="http://schemas.microsoft.com/office/drawing/2014/main" id="{E337C13C-CE9E-4144-A0D0-F5BFFA736AD0}"/>
            </a:ext>
          </a:extLst>
        </xdr:cNvPr>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1" name="n_4aveValue債務償還比率">
          <a:extLst>
            <a:ext uri="{FF2B5EF4-FFF2-40B4-BE49-F238E27FC236}">
              <a16:creationId xmlns:a16="http://schemas.microsoft.com/office/drawing/2014/main" id="{AA625955-64EF-4323-8E36-B048892DE648}"/>
            </a:ext>
          </a:extLst>
        </xdr:cNvPr>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123419</xdr:rowOff>
    </xdr:from>
    <xdr:ext cx="469744" cy="259045"/>
    <xdr:sp macro="" textlink="">
      <xdr:nvSpPr>
        <xdr:cNvPr id="152" name="n_1mainValue債務償還比率">
          <a:extLst>
            <a:ext uri="{FF2B5EF4-FFF2-40B4-BE49-F238E27FC236}">
              <a16:creationId xmlns:a16="http://schemas.microsoft.com/office/drawing/2014/main" id="{17903D2A-4A77-4DC3-A892-9DFA5D6D0EE7}"/>
            </a:ext>
          </a:extLst>
        </xdr:cNvPr>
        <xdr:cNvSpPr txBox="1"/>
      </xdr:nvSpPr>
      <xdr:spPr>
        <a:xfrm>
          <a:off x="13836727" y="603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81102</xdr:rowOff>
    </xdr:from>
    <xdr:ext cx="469744" cy="259045"/>
    <xdr:sp macro="" textlink="">
      <xdr:nvSpPr>
        <xdr:cNvPr id="153" name="n_2mainValue債務償還比率">
          <a:extLst>
            <a:ext uri="{FF2B5EF4-FFF2-40B4-BE49-F238E27FC236}">
              <a16:creationId xmlns:a16="http://schemas.microsoft.com/office/drawing/2014/main" id="{F397853A-1EF4-4FD3-B4F9-C50601F3AC21}"/>
            </a:ext>
          </a:extLst>
        </xdr:cNvPr>
        <xdr:cNvSpPr txBox="1"/>
      </xdr:nvSpPr>
      <xdr:spPr>
        <a:xfrm>
          <a:off x="13087427" y="59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54546</xdr:rowOff>
    </xdr:from>
    <xdr:ext cx="469744" cy="259045"/>
    <xdr:sp macro="" textlink="">
      <xdr:nvSpPr>
        <xdr:cNvPr id="154" name="n_3mainValue債務償還比率">
          <a:extLst>
            <a:ext uri="{FF2B5EF4-FFF2-40B4-BE49-F238E27FC236}">
              <a16:creationId xmlns:a16="http://schemas.microsoft.com/office/drawing/2014/main" id="{5AE2721F-1113-40E5-ABF7-B27C5932067A}"/>
            </a:ext>
          </a:extLst>
        </xdr:cNvPr>
        <xdr:cNvSpPr txBox="1"/>
      </xdr:nvSpPr>
      <xdr:spPr>
        <a:xfrm>
          <a:off x="12325427" y="596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146401</xdr:rowOff>
    </xdr:from>
    <xdr:ext cx="469744" cy="259045"/>
    <xdr:sp macro="" textlink="">
      <xdr:nvSpPr>
        <xdr:cNvPr id="155" name="n_4mainValue債務償還比率">
          <a:extLst>
            <a:ext uri="{FF2B5EF4-FFF2-40B4-BE49-F238E27FC236}">
              <a16:creationId xmlns:a16="http://schemas.microsoft.com/office/drawing/2014/main" id="{6E062949-2331-49D6-993D-37DC0B22C543}"/>
            </a:ext>
          </a:extLst>
        </xdr:cNvPr>
        <xdr:cNvSpPr txBox="1"/>
      </xdr:nvSpPr>
      <xdr:spPr>
        <a:xfrm>
          <a:off x="11563427" y="588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id="{6B5E60FF-3FC9-4DF9-9ECE-FC0C4EC44E7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id="{27F2B911-6BAD-4A8F-8CD4-ECBB2494D04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id="{887A7AB5-86D7-463C-8F9B-DF541CA2F92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id="{A20DBFE7-7AFB-4BB9-BBD6-6CBD2A06C98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id="{B77CA945-1F94-4530-8649-3AF9746188C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id="{DBB43203-3ACC-4C36-AA2D-2B13868E81E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AC152B5-E704-41FD-816F-67D1353BD56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82104B9-E2D7-4896-A073-CB6890152B4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5F22CEC-2BFE-410A-9CE6-34EF19B4E21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A184B61-BAFE-4ECB-A33F-770EA1E15AD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FEC22A0-0F95-4458-ACC2-9EEE75D97FC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443A353-C646-43A5-92B5-FA2B8FB3397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0DA2EDF-2A52-4FCA-8B6C-73B98E622D0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D1E669D-D549-46E2-A2B7-AC6A491374E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6712CF8-ECB2-4DB3-847C-6AC84D94865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99CF438-67E3-4603-950A-B6952702A7F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26,575
26,229
20.33
10,130,407
10,033,479
59,604
5,593,226
12,798,591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FE02BB1-2291-4422-9915-3A916D46F4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E248EE9-52D4-4B23-9205-0969F33CF6E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89FA8AF-F312-4E5D-BAC4-0DB16A0F192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082AEB3-E9DA-46AB-B8C7-ADE3CB36FC4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FB5B47B-B25A-4A41-A083-B86FB2CC206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4D7F063-28CB-4C37-9DBF-12562C2D6B3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35C0385-F5D6-40F6-9D94-70164FA3D8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3CDB6BA-F2E2-4F15-AFEF-99267BAB201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3D1BF27-E8A8-4F3B-8FE6-DB15FC42567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6AF8EBE-1D3E-417E-91F5-BDA848A1C6B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1D8AE55-75C3-4A0D-A695-5426FA3179E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CCE650-F88A-41EE-A80A-E38C2009C83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E1F91DD-5DE8-4F84-AF60-2241283FFC5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98E1D69-F85A-4783-8CD5-30DEE4CF5BF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BA05A46-41F7-4096-AA6D-C9786A2B8CC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453D2B4-D0EF-48C3-A5C0-4622A8B1317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0E075D0-73DE-4474-8DEC-E94D69BBB15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1673934-1B46-4F43-B0BA-8FD398FA380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B8C7CC4-499A-49C4-A666-EBF0CE56FEA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10CEE25-D567-4AA6-8F4C-71E33452C35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4609E13-5464-4260-B420-E285EC1FA43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8477D97-8444-45CE-AC93-4630EF31C74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BEC42AF-5BD7-480F-AA81-D5A2F67550D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9B55D63-FA93-45C3-85E4-78A35EEB0E7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2AA3B06-620D-462D-AB2F-D4AB6030737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01A05DE-CC56-4F4A-A7C3-3BF544566DE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E631C86-A5AB-4A56-897C-058C358B8F7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EDCAA4D-19BE-4D3C-AC1B-4F501928EF8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DC51000-57C3-43A2-962E-177B9832D65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02FC8D9-E70D-4EBB-88E4-9E05AF25802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00A5A2F-6589-419C-B199-B866F3620D7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6129627-EDDA-40F3-8B31-AF6977E1221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2F13E44-C296-4985-A12B-962251F097B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9655502-B86F-497B-A9A9-4FA476E3D2D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A54D96F-47BA-4E13-9B15-6DFAEE49439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4DAB842-9403-40C4-8F77-18FC1763F6A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37B9C2B-AA6D-4124-AA1B-55237E1CE4E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ACD895A-B580-4E7B-AE9F-15BAF24AF69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903607-40D3-4F72-8851-C210DB8D96E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3BFD7B4-8E83-424D-BD95-82B24FDF117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40027F3-9BF7-41D9-A3AE-1E28BA1B15C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EB24E91-0BC0-4AA1-BDE9-F37EE413A94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623038F-E68B-42C0-AEAA-5FB95546461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EBF29AE-76D0-4B41-929C-0300DEA14F0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B6FE749-1B9D-4657-AA0E-CB816FCBA2B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250F91BD-C010-4091-AC94-63E708E52C0B}"/>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8EDA9303-41EE-4C30-B0E4-EFEE22F54A35}"/>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855587CD-7443-4162-9412-2E8413D2F973}"/>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F48AB5BF-7E3D-4D46-9BE7-EB9D7666B581}"/>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6D3F4894-355C-4655-BE2B-BDCED6186B7D}"/>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id="{F9EF0C0A-459E-42DA-8554-2CF9D62AF8E2}"/>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7EF897D3-B3F7-4E99-9333-842EFC2FDCD2}"/>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53C1663B-2B2A-4226-83A0-B6C3EF0D2FBC}"/>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06C785C4-46EE-4A7A-A150-BB4B18242BDA}"/>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C1438D9C-1D7F-4EAA-84D0-E7D377680D26}"/>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A18178F2-5A7E-4E45-BFDF-8E4796E5F5A9}"/>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CF22B70-3B52-45CA-8E30-3AEAABC6D67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D7F3EA7-096E-4710-9203-32C3630986A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38BF348-E922-452E-BAEB-606B9A2435A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2B9B6D0-5E08-42B7-8AC1-80CBF9E3EDA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99CFB93-FBD3-4A8B-BBF2-A8170DB3CFB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73" name="楕円 72">
          <a:extLst>
            <a:ext uri="{FF2B5EF4-FFF2-40B4-BE49-F238E27FC236}">
              <a16:creationId xmlns:a16="http://schemas.microsoft.com/office/drawing/2014/main" id="{3ADA8277-93EE-46CF-8588-93C7F52D506D}"/>
            </a:ext>
          </a:extLst>
        </xdr:cNvPr>
        <xdr:cNvSpPr/>
      </xdr:nvSpPr>
      <xdr:spPr>
        <a:xfrm>
          <a:off x="45847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95902</xdr:rowOff>
    </xdr:from>
    <xdr:ext cx="405111" cy="259045"/>
    <xdr:sp macro="" textlink="">
      <xdr:nvSpPr>
        <xdr:cNvPr id="74" name="【道路】&#10;有形固定資産減価償却率該当値テキスト">
          <a:extLst>
            <a:ext uri="{FF2B5EF4-FFF2-40B4-BE49-F238E27FC236}">
              <a16:creationId xmlns:a16="http://schemas.microsoft.com/office/drawing/2014/main" id="{114D039B-CB44-4E2F-82FC-01445B311EDF}"/>
            </a:ext>
          </a:extLst>
        </xdr:cNvPr>
        <xdr:cNvSpPr txBox="1"/>
      </xdr:nvSpPr>
      <xdr:spPr>
        <a:xfrm>
          <a:off x="4673600"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34925</xdr:rowOff>
    </xdr:from>
    <xdr:to>
      <xdr:col>20</xdr:col>
      <xdr:colOff>38100</xdr:colOff>
      <xdr:row>37</xdr:row>
      <xdr:rowOff>136525</xdr:rowOff>
    </xdr:to>
    <xdr:sp macro="" textlink="">
      <xdr:nvSpPr>
        <xdr:cNvPr id="75" name="楕円 74">
          <a:extLst>
            <a:ext uri="{FF2B5EF4-FFF2-40B4-BE49-F238E27FC236}">
              <a16:creationId xmlns:a16="http://schemas.microsoft.com/office/drawing/2014/main" id="{B96A34B0-820A-46B7-8BBD-E26AEE6C950D}"/>
            </a:ext>
          </a:extLst>
        </xdr:cNvPr>
        <xdr:cNvSpPr/>
      </xdr:nvSpPr>
      <xdr:spPr>
        <a:xfrm>
          <a:off x="3746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85725</xdr:rowOff>
    </xdr:from>
    <xdr:to>
      <xdr:col>24</xdr:col>
      <xdr:colOff>63500</xdr:colOff>
      <xdr:row>37</xdr:row>
      <xdr:rowOff>123825</xdr:rowOff>
    </xdr:to>
    <xdr:cxnSp macro="">
      <xdr:nvCxnSpPr>
        <xdr:cNvPr id="76" name="直線コネクタ 75">
          <a:extLst>
            <a:ext uri="{FF2B5EF4-FFF2-40B4-BE49-F238E27FC236}">
              <a16:creationId xmlns:a16="http://schemas.microsoft.com/office/drawing/2014/main" id="{F82D0DB0-C5CE-47A5-81F5-264ED18438B4}"/>
            </a:ext>
          </a:extLst>
        </xdr:cNvPr>
        <xdr:cNvCxnSpPr/>
      </xdr:nvCxnSpPr>
      <xdr:spPr>
        <a:xfrm>
          <a:off x="3797300" y="64293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xdr:rowOff>
    </xdr:from>
    <xdr:to>
      <xdr:col>15</xdr:col>
      <xdr:colOff>101600</xdr:colOff>
      <xdr:row>37</xdr:row>
      <xdr:rowOff>102235</xdr:rowOff>
    </xdr:to>
    <xdr:sp macro="" textlink="">
      <xdr:nvSpPr>
        <xdr:cNvPr id="77" name="楕円 76">
          <a:extLst>
            <a:ext uri="{FF2B5EF4-FFF2-40B4-BE49-F238E27FC236}">
              <a16:creationId xmlns:a16="http://schemas.microsoft.com/office/drawing/2014/main" id="{07BC8382-B8DC-4270-AA5E-D76A9F285E05}"/>
            </a:ext>
          </a:extLst>
        </xdr:cNvPr>
        <xdr:cNvSpPr/>
      </xdr:nvSpPr>
      <xdr:spPr>
        <a:xfrm>
          <a:off x="2857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51435</xdr:rowOff>
    </xdr:from>
    <xdr:to>
      <xdr:col>19</xdr:col>
      <xdr:colOff>177800</xdr:colOff>
      <xdr:row>37</xdr:row>
      <xdr:rowOff>85725</xdr:rowOff>
    </xdr:to>
    <xdr:cxnSp macro="">
      <xdr:nvCxnSpPr>
        <xdr:cNvPr id="78" name="直線コネクタ 77">
          <a:extLst>
            <a:ext uri="{FF2B5EF4-FFF2-40B4-BE49-F238E27FC236}">
              <a16:creationId xmlns:a16="http://schemas.microsoft.com/office/drawing/2014/main" id="{89E06C27-77E9-4AA1-8CFB-F24676ED97C8}"/>
            </a:ext>
          </a:extLst>
        </xdr:cNvPr>
        <xdr:cNvCxnSpPr/>
      </xdr:nvCxnSpPr>
      <xdr:spPr>
        <a:xfrm>
          <a:off x="2908300" y="63950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141605</xdr:rowOff>
    </xdr:from>
    <xdr:to>
      <xdr:col>10</xdr:col>
      <xdr:colOff>165100</xdr:colOff>
      <xdr:row>37</xdr:row>
      <xdr:rowOff>71755</xdr:rowOff>
    </xdr:to>
    <xdr:sp macro="" textlink="">
      <xdr:nvSpPr>
        <xdr:cNvPr id="79" name="楕円 78">
          <a:extLst>
            <a:ext uri="{FF2B5EF4-FFF2-40B4-BE49-F238E27FC236}">
              <a16:creationId xmlns:a16="http://schemas.microsoft.com/office/drawing/2014/main" id="{50B3C006-A04D-4F5A-8D89-FBFF66BA381F}"/>
            </a:ext>
          </a:extLst>
        </xdr:cNvPr>
        <xdr:cNvSpPr/>
      </xdr:nvSpPr>
      <xdr:spPr>
        <a:xfrm>
          <a:off x="1968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20955</xdr:rowOff>
    </xdr:from>
    <xdr:to>
      <xdr:col>15</xdr:col>
      <xdr:colOff>50800</xdr:colOff>
      <xdr:row>37</xdr:row>
      <xdr:rowOff>51435</xdr:rowOff>
    </xdr:to>
    <xdr:cxnSp macro="">
      <xdr:nvCxnSpPr>
        <xdr:cNvPr id="80" name="直線コネクタ 79">
          <a:extLst>
            <a:ext uri="{FF2B5EF4-FFF2-40B4-BE49-F238E27FC236}">
              <a16:creationId xmlns:a16="http://schemas.microsoft.com/office/drawing/2014/main" id="{6C38B332-41C0-4128-8068-90188F55EBB9}"/>
            </a:ext>
          </a:extLst>
        </xdr:cNvPr>
        <xdr:cNvCxnSpPr/>
      </xdr:nvCxnSpPr>
      <xdr:spPr>
        <a:xfrm>
          <a:off x="2019300" y="63646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1" name="n_1aveValue【道路】&#10;有形固定資産減価償却率">
          <a:extLst>
            <a:ext uri="{FF2B5EF4-FFF2-40B4-BE49-F238E27FC236}">
              <a16:creationId xmlns:a16="http://schemas.microsoft.com/office/drawing/2014/main" id="{EC823574-6615-4DE2-9DCD-7B68A59463AE}"/>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2" name="n_2aveValue【道路】&#10;有形固定資産減価償却率">
          <a:extLst>
            <a:ext uri="{FF2B5EF4-FFF2-40B4-BE49-F238E27FC236}">
              <a16:creationId xmlns:a16="http://schemas.microsoft.com/office/drawing/2014/main" id="{564C525A-BAC2-4A2B-8E00-2DB89BC24F98}"/>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3" name="n_3aveValue【道路】&#10;有形固定資産減価償却率">
          <a:extLst>
            <a:ext uri="{FF2B5EF4-FFF2-40B4-BE49-F238E27FC236}">
              <a16:creationId xmlns:a16="http://schemas.microsoft.com/office/drawing/2014/main" id="{6D3B05D9-9323-4C17-A483-B7D72F4389F3}"/>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4" name="n_4aveValue【道路】&#10;有形固定資産減価償却率">
          <a:extLst>
            <a:ext uri="{FF2B5EF4-FFF2-40B4-BE49-F238E27FC236}">
              <a16:creationId xmlns:a16="http://schemas.microsoft.com/office/drawing/2014/main" id="{41C057A8-29F2-4085-ABE8-C73BA5D082C2}"/>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153052</xdr:rowOff>
    </xdr:from>
    <xdr:ext cx="405111" cy="259045"/>
    <xdr:sp macro="" textlink="">
      <xdr:nvSpPr>
        <xdr:cNvPr id="85" name="n_1mainValue【道路】&#10;有形固定資産減価償却率">
          <a:extLst>
            <a:ext uri="{FF2B5EF4-FFF2-40B4-BE49-F238E27FC236}">
              <a16:creationId xmlns:a16="http://schemas.microsoft.com/office/drawing/2014/main" id="{82AD6C76-CD34-468E-A621-89A223A66853}"/>
            </a:ext>
          </a:extLst>
        </xdr:cNvPr>
        <xdr:cNvSpPr txBox="1"/>
      </xdr:nvSpPr>
      <xdr:spPr>
        <a:xfrm>
          <a:off x="3582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6" name="n_2mainValue【道路】&#10;有形固定資産減価償却率">
          <a:extLst>
            <a:ext uri="{FF2B5EF4-FFF2-40B4-BE49-F238E27FC236}">
              <a16:creationId xmlns:a16="http://schemas.microsoft.com/office/drawing/2014/main" id="{127DF9AD-CB70-4BE2-898C-1E6770A2F499}"/>
            </a:ext>
          </a:extLst>
        </xdr:cNvPr>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88282</xdr:rowOff>
    </xdr:from>
    <xdr:ext cx="405111" cy="259045"/>
    <xdr:sp macro="" textlink="">
      <xdr:nvSpPr>
        <xdr:cNvPr id="87" name="n_3mainValue【道路】&#10;有形固定資産減価償却率">
          <a:extLst>
            <a:ext uri="{FF2B5EF4-FFF2-40B4-BE49-F238E27FC236}">
              <a16:creationId xmlns:a16="http://schemas.microsoft.com/office/drawing/2014/main" id="{9C35E0C3-4177-4E64-B371-D202148DD327}"/>
            </a:ext>
          </a:extLst>
        </xdr:cNvPr>
        <xdr:cNvSpPr txBox="1"/>
      </xdr:nvSpPr>
      <xdr:spPr>
        <a:xfrm>
          <a:off x="1816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B6A2FE9C-976F-48D6-AEDA-0ED77B75FFC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EDB06D38-88F0-4F24-9C66-34F4F996E4C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9F3758CC-5DB7-4DD6-87E5-AEE8AD0D742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8537CDE-D058-4580-8768-40091B3A302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7A89A69F-D228-4BF6-B9A0-A72B25FC018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6F7B83BF-0E32-4FC9-8689-2ACB5C96F81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855BCC16-3465-47BA-A170-142949C9E1B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A3644636-9A25-4853-8F90-7F324520A94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468F44C7-6ED9-4566-9C7B-D6DD93F19DE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4CCDEC8B-7C0B-4966-A9AB-2B080C79F96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9C49C32A-CAD3-44DA-B68A-7028BBB1EED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35E43373-01E0-4225-ABD1-E5AC307418E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5A164853-82B2-420C-A6C7-10C65863A4A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A4BB349D-2716-4D35-9FA5-C37A140017E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27E018A9-39B6-4739-A10C-A732D9BBD9E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6BF0DEE4-E412-4298-9D99-5DB1BEB6FBF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8AF416EA-7B37-44F5-9546-F30B6537B0B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7C416BFC-FEB1-474E-8849-ECDC39CACF9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9F3FB455-7FDC-43AC-8483-92AE7ECBF78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674287A1-94C8-4134-8865-7B8773927647}"/>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7F934ECB-3027-4C36-9739-A999404823A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CDE1E3C5-ADD1-4460-9EC2-878F7A0B691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65C4A9EA-10C2-4338-A5CA-CC55B3428D5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a:extLst>
            <a:ext uri="{FF2B5EF4-FFF2-40B4-BE49-F238E27FC236}">
              <a16:creationId xmlns:a16="http://schemas.microsoft.com/office/drawing/2014/main" id="{FD9777B2-2874-484B-98A0-DBD64182751A}"/>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a:extLst>
            <a:ext uri="{FF2B5EF4-FFF2-40B4-BE49-F238E27FC236}">
              <a16:creationId xmlns:a16="http://schemas.microsoft.com/office/drawing/2014/main" id="{8BD8C632-2494-4575-8FC1-83096B1E9B1C}"/>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a:extLst>
            <a:ext uri="{FF2B5EF4-FFF2-40B4-BE49-F238E27FC236}">
              <a16:creationId xmlns:a16="http://schemas.microsoft.com/office/drawing/2014/main" id="{B64CEB65-1527-45B0-819A-D594F7AE88A8}"/>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a:extLst>
            <a:ext uri="{FF2B5EF4-FFF2-40B4-BE49-F238E27FC236}">
              <a16:creationId xmlns:a16="http://schemas.microsoft.com/office/drawing/2014/main" id="{E3367E37-A822-4AA9-93D9-03D29B5BF102}"/>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a:extLst>
            <a:ext uri="{FF2B5EF4-FFF2-40B4-BE49-F238E27FC236}">
              <a16:creationId xmlns:a16="http://schemas.microsoft.com/office/drawing/2014/main" id="{A25D1D1B-D7C3-44D6-B801-3D7B48A86101}"/>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6" name="【道路】&#10;一人当たり延長平均値テキスト">
          <a:extLst>
            <a:ext uri="{FF2B5EF4-FFF2-40B4-BE49-F238E27FC236}">
              <a16:creationId xmlns:a16="http://schemas.microsoft.com/office/drawing/2014/main" id="{6581594D-AAAF-44DC-817B-1BDBD105B141}"/>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a:extLst>
            <a:ext uri="{FF2B5EF4-FFF2-40B4-BE49-F238E27FC236}">
              <a16:creationId xmlns:a16="http://schemas.microsoft.com/office/drawing/2014/main" id="{B391E9F9-6586-4C92-9E97-8241BC74710B}"/>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a:extLst>
            <a:ext uri="{FF2B5EF4-FFF2-40B4-BE49-F238E27FC236}">
              <a16:creationId xmlns:a16="http://schemas.microsoft.com/office/drawing/2014/main" id="{D84E5219-407F-4DC3-AD83-68E4194A16E9}"/>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a:extLst>
            <a:ext uri="{FF2B5EF4-FFF2-40B4-BE49-F238E27FC236}">
              <a16:creationId xmlns:a16="http://schemas.microsoft.com/office/drawing/2014/main" id="{A54C222F-6EBF-4DF1-A4E9-6FCBBC3ECB26}"/>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a:extLst>
            <a:ext uri="{FF2B5EF4-FFF2-40B4-BE49-F238E27FC236}">
              <a16:creationId xmlns:a16="http://schemas.microsoft.com/office/drawing/2014/main" id="{2D825E08-777C-41ED-9FCF-64A50407B799}"/>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1" name="フローチャート: 判断 120">
          <a:extLst>
            <a:ext uri="{FF2B5EF4-FFF2-40B4-BE49-F238E27FC236}">
              <a16:creationId xmlns:a16="http://schemas.microsoft.com/office/drawing/2014/main" id="{A801DD4D-E224-4FCE-8621-4AADB843B78F}"/>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E8D8952-EE14-4CEA-951D-F7D1733914E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2237761-83A3-42EF-9F0D-183E8AC26AB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E6CF053-7B5A-4DEB-8EBF-C92710D990B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72A3637-7410-44EB-834A-05CD2C8ECF1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209BD7A-5362-43C8-B810-17212162B87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100609</xdr:rowOff>
    </xdr:from>
    <xdr:to>
      <xdr:col>55</xdr:col>
      <xdr:colOff>50800</xdr:colOff>
      <xdr:row>41</xdr:row>
      <xdr:rowOff>30759</xdr:rowOff>
    </xdr:to>
    <xdr:sp macro="" textlink="">
      <xdr:nvSpPr>
        <xdr:cNvPr id="127" name="楕円 126">
          <a:extLst>
            <a:ext uri="{FF2B5EF4-FFF2-40B4-BE49-F238E27FC236}">
              <a16:creationId xmlns:a16="http://schemas.microsoft.com/office/drawing/2014/main" id="{B9D191DA-91A7-428A-946F-F79301395770}"/>
            </a:ext>
          </a:extLst>
        </xdr:cNvPr>
        <xdr:cNvSpPr/>
      </xdr:nvSpPr>
      <xdr:spPr>
        <a:xfrm>
          <a:off x="10426700" y="695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79036</xdr:rowOff>
    </xdr:from>
    <xdr:ext cx="469744" cy="259045"/>
    <xdr:sp macro="" textlink="">
      <xdr:nvSpPr>
        <xdr:cNvPr id="128" name="【道路】&#10;一人当たり延長該当値テキスト">
          <a:extLst>
            <a:ext uri="{FF2B5EF4-FFF2-40B4-BE49-F238E27FC236}">
              <a16:creationId xmlns:a16="http://schemas.microsoft.com/office/drawing/2014/main" id="{02C763F4-5380-4C88-A85C-4DB8309BBEC3}"/>
            </a:ext>
          </a:extLst>
        </xdr:cNvPr>
        <xdr:cNvSpPr txBox="1"/>
      </xdr:nvSpPr>
      <xdr:spPr>
        <a:xfrm>
          <a:off x="10515600" y="693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102476</xdr:rowOff>
    </xdr:from>
    <xdr:to>
      <xdr:col>50</xdr:col>
      <xdr:colOff>165100</xdr:colOff>
      <xdr:row>41</xdr:row>
      <xdr:rowOff>32626</xdr:rowOff>
    </xdr:to>
    <xdr:sp macro="" textlink="">
      <xdr:nvSpPr>
        <xdr:cNvPr id="129" name="楕円 128">
          <a:extLst>
            <a:ext uri="{FF2B5EF4-FFF2-40B4-BE49-F238E27FC236}">
              <a16:creationId xmlns:a16="http://schemas.microsoft.com/office/drawing/2014/main" id="{9F5216F3-B730-496B-9835-51979D1827A7}"/>
            </a:ext>
          </a:extLst>
        </xdr:cNvPr>
        <xdr:cNvSpPr/>
      </xdr:nvSpPr>
      <xdr:spPr>
        <a:xfrm>
          <a:off x="9588500" y="69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151409</xdr:rowOff>
    </xdr:from>
    <xdr:to>
      <xdr:col>55</xdr:col>
      <xdr:colOff>0</xdr:colOff>
      <xdr:row>40</xdr:row>
      <xdr:rowOff>153276</xdr:rowOff>
    </xdr:to>
    <xdr:cxnSp macro="">
      <xdr:nvCxnSpPr>
        <xdr:cNvPr id="130" name="直線コネクタ 129">
          <a:extLst>
            <a:ext uri="{FF2B5EF4-FFF2-40B4-BE49-F238E27FC236}">
              <a16:creationId xmlns:a16="http://schemas.microsoft.com/office/drawing/2014/main" id="{B764FA77-B5BA-4104-9D61-BD89A51A0A35}"/>
            </a:ext>
          </a:extLst>
        </xdr:cNvPr>
        <xdr:cNvCxnSpPr/>
      </xdr:nvCxnSpPr>
      <xdr:spPr>
        <a:xfrm flipV="1">
          <a:off x="9639300" y="7009409"/>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101409</xdr:rowOff>
    </xdr:from>
    <xdr:to>
      <xdr:col>46</xdr:col>
      <xdr:colOff>38100</xdr:colOff>
      <xdr:row>41</xdr:row>
      <xdr:rowOff>31559</xdr:rowOff>
    </xdr:to>
    <xdr:sp macro="" textlink="">
      <xdr:nvSpPr>
        <xdr:cNvPr id="131" name="楕円 130">
          <a:extLst>
            <a:ext uri="{FF2B5EF4-FFF2-40B4-BE49-F238E27FC236}">
              <a16:creationId xmlns:a16="http://schemas.microsoft.com/office/drawing/2014/main" id="{9DDC70B1-0AF0-4CB6-B0FE-D66330499211}"/>
            </a:ext>
          </a:extLst>
        </xdr:cNvPr>
        <xdr:cNvSpPr/>
      </xdr:nvSpPr>
      <xdr:spPr>
        <a:xfrm>
          <a:off x="8699500" y="69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152209</xdr:rowOff>
    </xdr:from>
    <xdr:to>
      <xdr:col>50</xdr:col>
      <xdr:colOff>114300</xdr:colOff>
      <xdr:row>40</xdr:row>
      <xdr:rowOff>153276</xdr:rowOff>
    </xdr:to>
    <xdr:cxnSp macro="">
      <xdr:nvCxnSpPr>
        <xdr:cNvPr id="132" name="直線コネクタ 131">
          <a:extLst>
            <a:ext uri="{FF2B5EF4-FFF2-40B4-BE49-F238E27FC236}">
              <a16:creationId xmlns:a16="http://schemas.microsoft.com/office/drawing/2014/main" id="{35CE13FC-6333-47E2-9077-BEB432F8FDE4}"/>
            </a:ext>
          </a:extLst>
        </xdr:cNvPr>
        <xdr:cNvCxnSpPr/>
      </xdr:nvCxnSpPr>
      <xdr:spPr>
        <a:xfrm>
          <a:off x="8750300" y="701020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102591</xdr:rowOff>
    </xdr:from>
    <xdr:to>
      <xdr:col>41</xdr:col>
      <xdr:colOff>101600</xdr:colOff>
      <xdr:row>41</xdr:row>
      <xdr:rowOff>32741</xdr:rowOff>
    </xdr:to>
    <xdr:sp macro="" textlink="">
      <xdr:nvSpPr>
        <xdr:cNvPr id="133" name="楕円 132">
          <a:extLst>
            <a:ext uri="{FF2B5EF4-FFF2-40B4-BE49-F238E27FC236}">
              <a16:creationId xmlns:a16="http://schemas.microsoft.com/office/drawing/2014/main" id="{05C48FFE-4BC8-42D8-BD89-5C374CD019AF}"/>
            </a:ext>
          </a:extLst>
        </xdr:cNvPr>
        <xdr:cNvSpPr/>
      </xdr:nvSpPr>
      <xdr:spPr>
        <a:xfrm>
          <a:off x="7810500" y="69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152209</xdr:rowOff>
    </xdr:from>
    <xdr:to>
      <xdr:col>45</xdr:col>
      <xdr:colOff>177800</xdr:colOff>
      <xdr:row>40</xdr:row>
      <xdr:rowOff>153391</xdr:rowOff>
    </xdr:to>
    <xdr:cxnSp macro="">
      <xdr:nvCxnSpPr>
        <xdr:cNvPr id="134" name="直線コネクタ 133">
          <a:extLst>
            <a:ext uri="{FF2B5EF4-FFF2-40B4-BE49-F238E27FC236}">
              <a16:creationId xmlns:a16="http://schemas.microsoft.com/office/drawing/2014/main" id="{AD20DFE4-BAB9-4BAD-9021-0CBEF1B1638C}"/>
            </a:ext>
          </a:extLst>
        </xdr:cNvPr>
        <xdr:cNvCxnSpPr/>
      </xdr:nvCxnSpPr>
      <xdr:spPr>
        <a:xfrm flipV="1">
          <a:off x="7861300" y="7010209"/>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35" name="n_1aveValue【道路】&#10;一人当たり延長">
          <a:extLst>
            <a:ext uri="{FF2B5EF4-FFF2-40B4-BE49-F238E27FC236}">
              <a16:creationId xmlns:a16="http://schemas.microsoft.com/office/drawing/2014/main" id="{5C067E1F-1176-44B3-A4F8-2F2164F68FE2}"/>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36" name="n_2aveValue【道路】&#10;一人当たり延長">
          <a:extLst>
            <a:ext uri="{FF2B5EF4-FFF2-40B4-BE49-F238E27FC236}">
              <a16:creationId xmlns:a16="http://schemas.microsoft.com/office/drawing/2014/main" id="{0BF22E0D-3A8D-4840-9540-0C75EE15C059}"/>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37" name="n_3aveValue【道路】&#10;一人当たり延長">
          <a:extLst>
            <a:ext uri="{FF2B5EF4-FFF2-40B4-BE49-F238E27FC236}">
              <a16:creationId xmlns:a16="http://schemas.microsoft.com/office/drawing/2014/main" id="{1EC26C18-A925-4923-8466-06077CEDA757}"/>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8" name="n_4aveValue【道路】&#10;一人当たり延長">
          <a:extLst>
            <a:ext uri="{FF2B5EF4-FFF2-40B4-BE49-F238E27FC236}">
              <a16:creationId xmlns:a16="http://schemas.microsoft.com/office/drawing/2014/main" id="{6D4C013F-DEBC-468E-86D7-57A14025DA20}"/>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23753</xdr:rowOff>
    </xdr:from>
    <xdr:ext cx="469744" cy="259045"/>
    <xdr:sp macro="" textlink="">
      <xdr:nvSpPr>
        <xdr:cNvPr id="139" name="n_1mainValue【道路】&#10;一人当たり延長">
          <a:extLst>
            <a:ext uri="{FF2B5EF4-FFF2-40B4-BE49-F238E27FC236}">
              <a16:creationId xmlns:a16="http://schemas.microsoft.com/office/drawing/2014/main" id="{E97D8A85-7603-4961-8B89-9F094347DB0A}"/>
            </a:ext>
          </a:extLst>
        </xdr:cNvPr>
        <xdr:cNvSpPr txBox="1"/>
      </xdr:nvSpPr>
      <xdr:spPr>
        <a:xfrm>
          <a:off x="9391727" y="705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22686</xdr:rowOff>
    </xdr:from>
    <xdr:ext cx="469744" cy="259045"/>
    <xdr:sp macro="" textlink="">
      <xdr:nvSpPr>
        <xdr:cNvPr id="140" name="n_2mainValue【道路】&#10;一人当たり延長">
          <a:extLst>
            <a:ext uri="{FF2B5EF4-FFF2-40B4-BE49-F238E27FC236}">
              <a16:creationId xmlns:a16="http://schemas.microsoft.com/office/drawing/2014/main" id="{1A207024-2668-4C8B-B6AC-4CD8D717EA92}"/>
            </a:ext>
          </a:extLst>
        </xdr:cNvPr>
        <xdr:cNvSpPr txBox="1"/>
      </xdr:nvSpPr>
      <xdr:spPr>
        <a:xfrm>
          <a:off x="8515427" y="705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23868</xdr:rowOff>
    </xdr:from>
    <xdr:ext cx="469744" cy="259045"/>
    <xdr:sp macro="" textlink="">
      <xdr:nvSpPr>
        <xdr:cNvPr id="141" name="n_3mainValue【道路】&#10;一人当たり延長">
          <a:extLst>
            <a:ext uri="{FF2B5EF4-FFF2-40B4-BE49-F238E27FC236}">
              <a16:creationId xmlns:a16="http://schemas.microsoft.com/office/drawing/2014/main" id="{345341D4-F1C8-4791-8A56-9333BEA4845B}"/>
            </a:ext>
          </a:extLst>
        </xdr:cNvPr>
        <xdr:cNvSpPr txBox="1"/>
      </xdr:nvSpPr>
      <xdr:spPr>
        <a:xfrm>
          <a:off x="7626427" y="70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78C0F78A-EAB4-4CEE-92D0-F1D808F28C5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CB78A875-606F-4850-8599-F87F1814322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B5CA9EFF-22B0-43A5-8F08-3BE97D5CDDC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EC9BC47-8504-48CD-B07A-730EF7A32A2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19943D13-3EA4-45F5-8830-FEFD8D49995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1C3AC303-E3ED-4FC2-843A-F5E8F7AAD18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FD48AC39-1776-44AF-9C02-C9A41286376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A8588151-D922-4D96-9414-65842B3277B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79A96258-CB7F-4A40-AE29-314D0D7426E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227EAE80-CD29-4219-95F8-63A1F15810C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FCBF06F8-5451-4846-82B9-DDB82C064CC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BC78AD36-B53E-4163-AD97-25ADF1655CF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B9E9317E-B1A6-4026-AF9E-85EC4BA2CE2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59CFBB90-58D4-4817-9F5F-372C3FAD88E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96DAEC80-6BAF-4F38-99E6-B8E920B7877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EFE7A67E-387E-45B1-8E83-11CD060AC85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44696C9E-44A7-48B5-BEA5-261746996E6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693AC09F-AA18-4EC5-A07C-08CDB2A7933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B5E70139-5DBD-4865-904F-4E7133B9FFB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8D7204FF-3433-4553-B851-5C2AD4A7182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28C2E5CB-44B6-4A9C-B956-282C34DD368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8C9AC64E-A106-41AC-A9C1-2AA363711B9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8E94DAEA-E6AC-4E09-B7A9-F5D3421BAB9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98BE911A-E73B-4F2A-B0D9-2E430F76761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98713FE6-B8AF-4A5C-99C1-3B9B65F6F88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a:extLst>
            <a:ext uri="{FF2B5EF4-FFF2-40B4-BE49-F238E27FC236}">
              <a16:creationId xmlns:a16="http://schemas.microsoft.com/office/drawing/2014/main" id="{128033FC-A23A-4FE1-93E4-018438C3B34A}"/>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E123C467-3025-4BFC-BC82-4323A7F95EDD}"/>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a:extLst>
            <a:ext uri="{FF2B5EF4-FFF2-40B4-BE49-F238E27FC236}">
              <a16:creationId xmlns:a16="http://schemas.microsoft.com/office/drawing/2014/main" id="{0CD855BD-35E7-4A05-A4D3-AD15D9EFF8C4}"/>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63DB836B-BD8D-4D8C-9029-1230D4773BD8}"/>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a:extLst>
            <a:ext uri="{FF2B5EF4-FFF2-40B4-BE49-F238E27FC236}">
              <a16:creationId xmlns:a16="http://schemas.microsoft.com/office/drawing/2014/main" id="{97B7D2D4-2792-4F08-BC7E-3CE3333E4C24}"/>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766F281B-415F-48CC-92FC-F8D8FDF42EFE}"/>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a:extLst>
            <a:ext uri="{FF2B5EF4-FFF2-40B4-BE49-F238E27FC236}">
              <a16:creationId xmlns:a16="http://schemas.microsoft.com/office/drawing/2014/main" id="{F48676A5-C179-40AB-AC5D-6B79B689F19A}"/>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a:extLst>
            <a:ext uri="{FF2B5EF4-FFF2-40B4-BE49-F238E27FC236}">
              <a16:creationId xmlns:a16="http://schemas.microsoft.com/office/drawing/2014/main" id="{DD821441-5CEE-40FC-8142-2CD72A622FD0}"/>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a:extLst>
            <a:ext uri="{FF2B5EF4-FFF2-40B4-BE49-F238E27FC236}">
              <a16:creationId xmlns:a16="http://schemas.microsoft.com/office/drawing/2014/main" id="{3D8734D2-171F-4628-B67B-226BA8D5B964}"/>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a:extLst>
            <a:ext uri="{FF2B5EF4-FFF2-40B4-BE49-F238E27FC236}">
              <a16:creationId xmlns:a16="http://schemas.microsoft.com/office/drawing/2014/main" id="{77C1ACF6-EA9E-459A-9545-1CB06BF46291}"/>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a:extLst>
            <a:ext uri="{FF2B5EF4-FFF2-40B4-BE49-F238E27FC236}">
              <a16:creationId xmlns:a16="http://schemas.microsoft.com/office/drawing/2014/main" id="{0E951C85-9DDF-46E0-9AAF-0B91F3487366}"/>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77CEFC37-E4C4-4353-8F14-577E915E428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9F9B6269-7106-4A2B-A9C4-4B458B007AA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7DD39C0-0F4F-40A5-B526-7E893323955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47F4296-37F2-4B96-B694-34B7E4ADAB3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2015751-A1C7-4566-810C-4E9E0019C9D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73297</xdr:rowOff>
    </xdr:from>
    <xdr:to>
      <xdr:col>24</xdr:col>
      <xdr:colOff>114300</xdr:colOff>
      <xdr:row>64</xdr:row>
      <xdr:rowOff>3447</xdr:rowOff>
    </xdr:to>
    <xdr:sp macro="" textlink="">
      <xdr:nvSpPr>
        <xdr:cNvPr id="183" name="楕円 182">
          <a:extLst>
            <a:ext uri="{FF2B5EF4-FFF2-40B4-BE49-F238E27FC236}">
              <a16:creationId xmlns:a16="http://schemas.microsoft.com/office/drawing/2014/main" id="{F60437C8-3120-44C1-8187-A434D5E37EB9}"/>
            </a:ext>
          </a:extLst>
        </xdr:cNvPr>
        <xdr:cNvSpPr/>
      </xdr:nvSpPr>
      <xdr:spPr>
        <a:xfrm>
          <a:off x="45847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51724</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5601B69D-1ABE-4B93-AE97-7BD449BC3260}"/>
            </a:ext>
          </a:extLst>
        </xdr:cNvPr>
        <xdr:cNvSpPr txBox="1"/>
      </xdr:nvSpPr>
      <xdr:spPr>
        <a:xfrm>
          <a:off x="4673600" y="1085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65133</xdr:rowOff>
    </xdr:from>
    <xdr:to>
      <xdr:col>20</xdr:col>
      <xdr:colOff>38100</xdr:colOff>
      <xdr:row>63</xdr:row>
      <xdr:rowOff>166733</xdr:rowOff>
    </xdr:to>
    <xdr:sp macro="" textlink="">
      <xdr:nvSpPr>
        <xdr:cNvPr id="185" name="楕円 184">
          <a:extLst>
            <a:ext uri="{FF2B5EF4-FFF2-40B4-BE49-F238E27FC236}">
              <a16:creationId xmlns:a16="http://schemas.microsoft.com/office/drawing/2014/main" id="{3EF83A83-E381-4D30-8A0D-D55A5052739E}"/>
            </a:ext>
          </a:extLst>
        </xdr:cNvPr>
        <xdr:cNvSpPr/>
      </xdr:nvSpPr>
      <xdr:spPr>
        <a:xfrm>
          <a:off x="3746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115933</xdr:rowOff>
    </xdr:from>
    <xdr:to>
      <xdr:col>24</xdr:col>
      <xdr:colOff>63500</xdr:colOff>
      <xdr:row>63</xdr:row>
      <xdr:rowOff>124097</xdr:rowOff>
    </xdr:to>
    <xdr:cxnSp macro="">
      <xdr:nvCxnSpPr>
        <xdr:cNvPr id="186" name="直線コネクタ 185">
          <a:extLst>
            <a:ext uri="{FF2B5EF4-FFF2-40B4-BE49-F238E27FC236}">
              <a16:creationId xmlns:a16="http://schemas.microsoft.com/office/drawing/2014/main" id="{EDD024CC-28C5-4CB2-814A-9795EA02E1CD}"/>
            </a:ext>
          </a:extLst>
        </xdr:cNvPr>
        <xdr:cNvCxnSpPr/>
      </xdr:nvCxnSpPr>
      <xdr:spPr>
        <a:xfrm>
          <a:off x="3797300" y="1091728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52070</xdr:rowOff>
    </xdr:from>
    <xdr:to>
      <xdr:col>15</xdr:col>
      <xdr:colOff>101600</xdr:colOff>
      <xdr:row>63</xdr:row>
      <xdr:rowOff>153670</xdr:rowOff>
    </xdr:to>
    <xdr:sp macro="" textlink="">
      <xdr:nvSpPr>
        <xdr:cNvPr id="187" name="楕円 186">
          <a:extLst>
            <a:ext uri="{FF2B5EF4-FFF2-40B4-BE49-F238E27FC236}">
              <a16:creationId xmlns:a16="http://schemas.microsoft.com/office/drawing/2014/main" id="{92064959-CE4F-43F0-A6D0-B24A5B8F6502}"/>
            </a:ext>
          </a:extLst>
        </xdr:cNvPr>
        <xdr:cNvSpPr/>
      </xdr:nvSpPr>
      <xdr:spPr>
        <a:xfrm>
          <a:off x="2857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102870</xdr:rowOff>
    </xdr:from>
    <xdr:to>
      <xdr:col>19</xdr:col>
      <xdr:colOff>177800</xdr:colOff>
      <xdr:row>63</xdr:row>
      <xdr:rowOff>115933</xdr:rowOff>
    </xdr:to>
    <xdr:cxnSp macro="">
      <xdr:nvCxnSpPr>
        <xdr:cNvPr id="188" name="直線コネクタ 187">
          <a:extLst>
            <a:ext uri="{FF2B5EF4-FFF2-40B4-BE49-F238E27FC236}">
              <a16:creationId xmlns:a16="http://schemas.microsoft.com/office/drawing/2014/main" id="{D29D5F95-0DDF-4F98-9EF3-F91608C05518}"/>
            </a:ext>
          </a:extLst>
        </xdr:cNvPr>
        <xdr:cNvCxnSpPr/>
      </xdr:nvCxnSpPr>
      <xdr:spPr>
        <a:xfrm>
          <a:off x="2908300" y="109042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87993</xdr:rowOff>
    </xdr:from>
    <xdr:to>
      <xdr:col>10</xdr:col>
      <xdr:colOff>165100</xdr:colOff>
      <xdr:row>64</xdr:row>
      <xdr:rowOff>18143</xdr:rowOff>
    </xdr:to>
    <xdr:sp macro="" textlink="">
      <xdr:nvSpPr>
        <xdr:cNvPr id="189" name="楕円 188">
          <a:extLst>
            <a:ext uri="{FF2B5EF4-FFF2-40B4-BE49-F238E27FC236}">
              <a16:creationId xmlns:a16="http://schemas.microsoft.com/office/drawing/2014/main" id="{E23AA35A-59CB-40D8-86BF-F997E32ACDD5}"/>
            </a:ext>
          </a:extLst>
        </xdr:cNvPr>
        <xdr:cNvSpPr/>
      </xdr:nvSpPr>
      <xdr:spPr>
        <a:xfrm>
          <a:off x="1968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102870</xdr:rowOff>
    </xdr:from>
    <xdr:to>
      <xdr:col>15</xdr:col>
      <xdr:colOff>50800</xdr:colOff>
      <xdr:row>63</xdr:row>
      <xdr:rowOff>138793</xdr:rowOff>
    </xdr:to>
    <xdr:cxnSp macro="">
      <xdr:nvCxnSpPr>
        <xdr:cNvPr id="190" name="直線コネクタ 189">
          <a:extLst>
            <a:ext uri="{FF2B5EF4-FFF2-40B4-BE49-F238E27FC236}">
              <a16:creationId xmlns:a16="http://schemas.microsoft.com/office/drawing/2014/main" id="{5D193565-8596-4925-BB5B-FAC1DD9629F0}"/>
            </a:ext>
          </a:extLst>
        </xdr:cNvPr>
        <xdr:cNvCxnSpPr/>
      </xdr:nvCxnSpPr>
      <xdr:spPr>
        <a:xfrm flipV="1">
          <a:off x="2019300" y="109042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FF804A2E-9D47-47FB-812F-FE847DF25541}"/>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1096C7F9-FC7E-44D3-B6B7-4EDE5266688E}"/>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C9086A1B-686F-4651-BE7A-8F437CE94D2D}"/>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2256DD14-C641-4AD6-B312-F64695E89C3F}"/>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157860</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3FCBE65B-6551-4548-9CB7-59044A1374ED}"/>
            </a:ext>
          </a:extLst>
        </xdr:cNvPr>
        <xdr:cNvSpPr txBox="1"/>
      </xdr:nvSpPr>
      <xdr:spPr>
        <a:xfrm>
          <a:off x="3582044" y="1095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144797</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B2A23C57-042B-4141-A8BD-669C44F47A17}"/>
            </a:ext>
          </a:extLst>
        </xdr:cNvPr>
        <xdr:cNvSpPr txBox="1"/>
      </xdr:nvSpPr>
      <xdr:spPr>
        <a:xfrm>
          <a:off x="27057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9270</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194CE041-5B64-49B3-995A-97EC1F8F35C8}"/>
            </a:ext>
          </a:extLst>
        </xdr:cNvPr>
        <xdr:cNvSpPr txBox="1"/>
      </xdr:nvSpPr>
      <xdr:spPr>
        <a:xfrm>
          <a:off x="1816744" y="1098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F400A0B7-8E93-4C5B-87B1-68F77C8B14B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635141EB-5C89-4808-ABC4-1259EC37B02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59630513-050E-44F7-9970-DF7913B2BFF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A1CC90C-F06A-4DAC-913E-5B1A1ADD2D8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2D0F06AC-F729-4E85-B826-4B34EC52570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C79E669F-8186-4C11-B6E5-39938C0A211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B390D9A-7BB4-4356-BED5-8724AE4515F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6D65D073-4BCA-40EA-B85A-2F1487D8160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5244AAAA-AAC6-4709-8A14-35927CB840A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3A3C013F-390B-4257-A36A-5F459A15154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ADFA4895-15F7-4C00-80F6-C0344B63AB4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a:extLst>
            <a:ext uri="{FF2B5EF4-FFF2-40B4-BE49-F238E27FC236}">
              <a16:creationId xmlns:a16="http://schemas.microsoft.com/office/drawing/2014/main" id="{EE22C9B0-37E6-4151-9A88-76CF63C9001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BDCE255F-17E2-47F9-ABEC-B1A7AEA3A90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a:extLst>
            <a:ext uri="{FF2B5EF4-FFF2-40B4-BE49-F238E27FC236}">
              <a16:creationId xmlns:a16="http://schemas.microsoft.com/office/drawing/2014/main" id="{D646B1CE-589A-4AD5-BB6D-F9CB125D345D}"/>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D31A9B83-54C4-45C1-958A-098FD3E5B29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a:extLst>
            <a:ext uri="{FF2B5EF4-FFF2-40B4-BE49-F238E27FC236}">
              <a16:creationId xmlns:a16="http://schemas.microsoft.com/office/drawing/2014/main" id="{C1A4EAB2-5877-49C3-8A05-08CE84F1F264}"/>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4AD5665E-338E-4770-B6BE-3673C2B6175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a:extLst>
            <a:ext uri="{FF2B5EF4-FFF2-40B4-BE49-F238E27FC236}">
              <a16:creationId xmlns:a16="http://schemas.microsoft.com/office/drawing/2014/main" id="{F5D22BC1-A71E-4B3F-B49A-64999DC43CBA}"/>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048F3938-F6BC-4AD3-B162-0DB973FB80B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a:extLst>
            <a:ext uri="{FF2B5EF4-FFF2-40B4-BE49-F238E27FC236}">
              <a16:creationId xmlns:a16="http://schemas.microsoft.com/office/drawing/2014/main" id="{58C2640C-3341-4ADE-A87B-1A5412AC366D}"/>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1611ABB7-EB59-4A18-AE97-273301710FC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a:extLst>
            <a:ext uri="{FF2B5EF4-FFF2-40B4-BE49-F238E27FC236}">
              <a16:creationId xmlns:a16="http://schemas.microsoft.com/office/drawing/2014/main" id="{B08F42C9-3E64-4910-92F4-3C36791460BD}"/>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F7CA73F8-C583-40F0-AA85-45B5AE4B26A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9C733294-1560-4B23-9A29-DE208EDA442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F68EA5CC-DAFC-437E-A3A3-9BEC5ED0A17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a:extLst>
            <a:ext uri="{FF2B5EF4-FFF2-40B4-BE49-F238E27FC236}">
              <a16:creationId xmlns:a16="http://schemas.microsoft.com/office/drawing/2014/main" id="{A50D3405-1590-4060-B4AE-A1E605AAEF2E}"/>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5D77D626-5400-4BCB-B652-7D6B5719A553}"/>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a:extLst>
            <a:ext uri="{FF2B5EF4-FFF2-40B4-BE49-F238E27FC236}">
              <a16:creationId xmlns:a16="http://schemas.microsoft.com/office/drawing/2014/main" id="{317A4FD6-C211-4314-8F80-7586B6A15A67}"/>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2C3E92E0-B7AA-46D7-A630-277F52826E43}"/>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a:extLst>
            <a:ext uri="{FF2B5EF4-FFF2-40B4-BE49-F238E27FC236}">
              <a16:creationId xmlns:a16="http://schemas.microsoft.com/office/drawing/2014/main" id="{667A8248-6E53-4367-8B44-ED5AB5BC8E5A}"/>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8CDB31E1-2048-4C37-AFC5-24504CC6E79C}"/>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a:extLst>
            <a:ext uri="{FF2B5EF4-FFF2-40B4-BE49-F238E27FC236}">
              <a16:creationId xmlns:a16="http://schemas.microsoft.com/office/drawing/2014/main" id="{D7367B14-06AC-479B-A173-000CF849EC49}"/>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a:extLst>
            <a:ext uri="{FF2B5EF4-FFF2-40B4-BE49-F238E27FC236}">
              <a16:creationId xmlns:a16="http://schemas.microsoft.com/office/drawing/2014/main" id="{F770FD9E-5D95-4040-85AD-2EE4DC159306}"/>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a:extLst>
            <a:ext uri="{FF2B5EF4-FFF2-40B4-BE49-F238E27FC236}">
              <a16:creationId xmlns:a16="http://schemas.microsoft.com/office/drawing/2014/main" id="{47E1B6FF-8F34-470A-BFB9-17D8D304C2C7}"/>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a:extLst>
            <a:ext uri="{FF2B5EF4-FFF2-40B4-BE49-F238E27FC236}">
              <a16:creationId xmlns:a16="http://schemas.microsoft.com/office/drawing/2014/main" id="{056702AD-537E-409D-AF11-FBC912E535EE}"/>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3" name="フローチャート: 判断 232">
          <a:extLst>
            <a:ext uri="{FF2B5EF4-FFF2-40B4-BE49-F238E27FC236}">
              <a16:creationId xmlns:a16="http://schemas.microsoft.com/office/drawing/2014/main" id="{35B8FDCE-2B7F-494F-B269-74806839A1A8}"/>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6176A7E9-240F-4291-A04F-ED6151E6E00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CACF16FF-AC8E-4C32-A1B4-1727333B096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322089AA-FF02-4F66-9738-0F159FFA93D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558E96E-A442-4D6F-85C3-A38807305B1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D425F38-6954-405C-B1B8-800FBFE6971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69228</xdr:rowOff>
    </xdr:from>
    <xdr:to>
      <xdr:col>55</xdr:col>
      <xdr:colOff>50800</xdr:colOff>
      <xdr:row>64</xdr:row>
      <xdr:rowOff>170828</xdr:rowOff>
    </xdr:to>
    <xdr:sp macro="" textlink="">
      <xdr:nvSpPr>
        <xdr:cNvPr id="239" name="楕円 238">
          <a:extLst>
            <a:ext uri="{FF2B5EF4-FFF2-40B4-BE49-F238E27FC236}">
              <a16:creationId xmlns:a16="http://schemas.microsoft.com/office/drawing/2014/main" id="{AD87F265-8B78-43F2-AF90-B65D02430F12}"/>
            </a:ext>
          </a:extLst>
        </xdr:cNvPr>
        <xdr:cNvSpPr/>
      </xdr:nvSpPr>
      <xdr:spPr>
        <a:xfrm>
          <a:off x="10426700" y="1104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0" name="【橋りょう・トンネル】&#10;一人当たり有形固定資産（償却資産）額該当値テキスト">
          <a:extLst>
            <a:ext uri="{FF2B5EF4-FFF2-40B4-BE49-F238E27FC236}">
              <a16:creationId xmlns:a16="http://schemas.microsoft.com/office/drawing/2014/main" id="{B95DAE1A-5A90-4A06-BAB1-B97C93F20851}"/>
            </a:ext>
          </a:extLst>
        </xdr:cNvPr>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69337</xdr:rowOff>
    </xdr:from>
    <xdr:to>
      <xdr:col>50</xdr:col>
      <xdr:colOff>165100</xdr:colOff>
      <xdr:row>64</xdr:row>
      <xdr:rowOff>170937</xdr:rowOff>
    </xdr:to>
    <xdr:sp macro="" textlink="">
      <xdr:nvSpPr>
        <xdr:cNvPr id="241" name="楕円 240">
          <a:extLst>
            <a:ext uri="{FF2B5EF4-FFF2-40B4-BE49-F238E27FC236}">
              <a16:creationId xmlns:a16="http://schemas.microsoft.com/office/drawing/2014/main" id="{47AC0080-C866-4D14-9C9C-4208D61CA25D}"/>
            </a:ext>
          </a:extLst>
        </xdr:cNvPr>
        <xdr:cNvSpPr/>
      </xdr:nvSpPr>
      <xdr:spPr>
        <a:xfrm>
          <a:off x="9588500" y="110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120028</xdr:rowOff>
    </xdr:from>
    <xdr:to>
      <xdr:col>55</xdr:col>
      <xdr:colOff>0</xdr:colOff>
      <xdr:row>64</xdr:row>
      <xdr:rowOff>120137</xdr:rowOff>
    </xdr:to>
    <xdr:cxnSp macro="">
      <xdr:nvCxnSpPr>
        <xdr:cNvPr id="242" name="直線コネクタ 241">
          <a:extLst>
            <a:ext uri="{FF2B5EF4-FFF2-40B4-BE49-F238E27FC236}">
              <a16:creationId xmlns:a16="http://schemas.microsoft.com/office/drawing/2014/main" id="{0E08011B-3081-4D52-931E-619324411AC7}"/>
            </a:ext>
          </a:extLst>
        </xdr:cNvPr>
        <xdr:cNvCxnSpPr/>
      </xdr:nvCxnSpPr>
      <xdr:spPr>
        <a:xfrm flipV="1">
          <a:off x="9639300" y="11092828"/>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69367</xdr:rowOff>
    </xdr:from>
    <xdr:to>
      <xdr:col>46</xdr:col>
      <xdr:colOff>38100</xdr:colOff>
      <xdr:row>64</xdr:row>
      <xdr:rowOff>170967</xdr:rowOff>
    </xdr:to>
    <xdr:sp macro="" textlink="">
      <xdr:nvSpPr>
        <xdr:cNvPr id="243" name="楕円 242">
          <a:extLst>
            <a:ext uri="{FF2B5EF4-FFF2-40B4-BE49-F238E27FC236}">
              <a16:creationId xmlns:a16="http://schemas.microsoft.com/office/drawing/2014/main" id="{36DFE89D-D78A-45BA-9F27-9F89866A69A8}"/>
            </a:ext>
          </a:extLst>
        </xdr:cNvPr>
        <xdr:cNvSpPr/>
      </xdr:nvSpPr>
      <xdr:spPr>
        <a:xfrm>
          <a:off x="8699500" y="1104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120137</xdr:rowOff>
    </xdr:from>
    <xdr:to>
      <xdr:col>50</xdr:col>
      <xdr:colOff>114300</xdr:colOff>
      <xdr:row>64</xdr:row>
      <xdr:rowOff>120167</xdr:rowOff>
    </xdr:to>
    <xdr:cxnSp macro="">
      <xdr:nvCxnSpPr>
        <xdr:cNvPr id="244" name="直線コネクタ 243">
          <a:extLst>
            <a:ext uri="{FF2B5EF4-FFF2-40B4-BE49-F238E27FC236}">
              <a16:creationId xmlns:a16="http://schemas.microsoft.com/office/drawing/2014/main" id="{11D10B1F-2DB3-439C-B581-36523DFE3B04}"/>
            </a:ext>
          </a:extLst>
        </xdr:cNvPr>
        <xdr:cNvCxnSpPr/>
      </xdr:nvCxnSpPr>
      <xdr:spPr>
        <a:xfrm flipV="1">
          <a:off x="8750300" y="11092937"/>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69759</xdr:rowOff>
    </xdr:from>
    <xdr:to>
      <xdr:col>41</xdr:col>
      <xdr:colOff>101600</xdr:colOff>
      <xdr:row>64</xdr:row>
      <xdr:rowOff>171359</xdr:rowOff>
    </xdr:to>
    <xdr:sp macro="" textlink="">
      <xdr:nvSpPr>
        <xdr:cNvPr id="245" name="楕円 244">
          <a:extLst>
            <a:ext uri="{FF2B5EF4-FFF2-40B4-BE49-F238E27FC236}">
              <a16:creationId xmlns:a16="http://schemas.microsoft.com/office/drawing/2014/main" id="{DC325CE8-0C2A-4A52-886C-A343AD499E55}"/>
            </a:ext>
          </a:extLst>
        </xdr:cNvPr>
        <xdr:cNvSpPr/>
      </xdr:nvSpPr>
      <xdr:spPr>
        <a:xfrm>
          <a:off x="7810500" y="1104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120167</xdr:rowOff>
    </xdr:from>
    <xdr:to>
      <xdr:col>45</xdr:col>
      <xdr:colOff>177800</xdr:colOff>
      <xdr:row>64</xdr:row>
      <xdr:rowOff>120559</xdr:rowOff>
    </xdr:to>
    <xdr:cxnSp macro="">
      <xdr:nvCxnSpPr>
        <xdr:cNvPr id="246" name="直線コネクタ 245">
          <a:extLst>
            <a:ext uri="{FF2B5EF4-FFF2-40B4-BE49-F238E27FC236}">
              <a16:creationId xmlns:a16="http://schemas.microsoft.com/office/drawing/2014/main" id="{26BCB390-6323-4D9D-9189-3FD3C33FCCDB}"/>
            </a:ext>
          </a:extLst>
        </xdr:cNvPr>
        <xdr:cNvCxnSpPr/>
      </xdr:nvCxnSpPr>
      <xdr:spPr>
        <a:xfrm flipV="1">
          <a:off x="7861300" y="11092967"/>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8F95A54B-DDA8-4C53-A1A1-257655EFA10B}"/>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29A95A16-FCFF-40A3-AEEF-5C47017F27D5}"/>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CB5783FF-844B-4438-8CFD-7B6084FFB585}"/>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1A2E7148-C2E9-43B4-BEF8-444E7E922EE8}"/>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162064</xdr:rowOff>
    </xdr:from>
    <xdr:ext cx="534377" cy="259045"/>
    <xdr:sp macro="" textlink="">
      <xdr:nvSpPr>
        <xdr:cNvPr id="251" name="n_1mainValue【橋りょう・トンネル】&#10;一人当たり有形固定資産（償却資産）額">
          <a:extLst>
            <a:ext uri="{FF2B5EF4-FFF2-40B4-BE49-F238E27FC236}">
              <a16:creationId xmlns:a16="http://schemas.microsoft.com/office/drawing/2014/main" id="{4A447C57-396D-4910-8DFE-344FD14B26D6}"/>
            </a:ext>
          </a:extLst>
        </xdr:cNvPr>
        <xdr:cNvSpPr txBox="1"/>
      </xdr:nvSpPr>
      <xdr:spPr>
        <a:xfrm>
          <a:off x="9359411" y="1113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162094</xdr:rowOff>
    </xdr:from>
    <xdr:ext cx="534377" cy="259045"/>
    <xdr:sp macro="" textlink="">
      <xdr:nvSpPr>
        <xdr:cNvPr id="252" name="n_2mainValue【橋りょう・トンネル】&#10;一人当たり有形固定資産（償却資産）額">
          <a:extLst>
            <a:ext uri="{FF2B5EF4-FFF2-40B4-BE49-F238E27FC236}">
              <a16:creationId xmlns:a16="http://schemas.microsoft.com/office/drawing/2014/main" id="{AC52F645-5139-4E64-BBD3-0CFBCD9A62CA}"/>
            </a:ext>
          </a:extLst>
        </xdr:cNvPr>
        <xdr:cNvSpPr txBox="1"/>
      </xdr:nvSpPr>
      <xdr:spPr>
        <a:xfrm>
          <a:off x="8483111" y="111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162486</xdr:rowOff>
    </xdr:from>
    <xdr:ext cx="534377" cy="259045"/>
    <xdr:sp macro="" textlink="">
      <xdr:nvSpPr>
        <xdr:cNvPr id="253" name="n_3mainValue【橋りょう・トンネル】&#10;一人当たり有形固定資産（償却資産）額">
          <a:extLst>
            <a:ext uri="{FF2B5EF4-FFF2-40B4-BE49-F238E27FC236}">
              <a16:creationId xmlns:a16="http://schemas.microsoft.com/office/drawing/2014/main" id="{081BA5CF-1D86-433F-B2E9-1F224EE5666E}"/>
            </a:ext>
          </a:extLst>
        </xdr:cNvPr>
        <xdr:cNvSpPr txBox="1"/>
      </xdr:nvSpPr>
      <xdr:spPr>
        <a:xfrm>
          <a:off x="7594111" y="1113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88E54FC6-1972-4D48-853E-DC86D9120CA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D8111A58-35A6-4E0C-AD50-A79967694D3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D729F440-755F-462F-A401-A4CF47C0E16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DA19419C-1413-4247-A7C9-06219222505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9063C8C2-2FBC-43FF-ACF7-2DB5FB5B948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3D2C8535-5717-46B4-9EA1-FA0F5078442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F820CB35-A873-42CF-BAA8-FFEAF3C9BE2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7A9F2E50-AD4B-40CE-8167-08D49B5A58C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88F224E2-1506-4CC5-9AF6-4250477069D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AD57C6C4-5655-4A22-B2BE-E2C0475AB3A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EB4CB5FF-4A0F-4C56-9EF2-CD77FA9BF3C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a:extLst>
            <a:ext uri="{FF2B5EF4-FFF2-40B4-BE49-F238E27FC236}">
              <a16:creationId xmlns:a16="http://schemas.microsoft.com/office/drawing/2014/main" id="{E66D46B4-2644-4097-BAD4-D4C38C0A3EC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a:extLst>
            <a:ext uri="{FF2B5EF4-FFF2-40B4-BE49-F238E27FC236}">
              <a16:creationId xmlns:a16="http://schemas.microsoft.com/office/drawing/2014/main" id="{7B2E89EE-60EF-440E-A3E2-09311870F1E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a:extLst>
            <a:ext uri="{FF2B5EF4-FFF2-40B4-BE49-F238E27FC236}">
              <a16:creationId xmlns:a16="http://schemas.microsoft.com/office/drawing/2014/main" id="{085315AE-8A1D-4AC4-AE3A-C7DBBD02B72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a:extLst>
            <a:ext uri="{FF2B5EF4-FFF2-40B4-BE49-F238E27FC236}">
              <a16:creationId xmlns:a16="http://schemas.microsoft.com/office/drawing/2014/main" id="{EF1CDF14-5904-4CD3-816D-8EDEFE5DAEA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a:extLst>
            <a:ext uri="{FF2B5EF4-FFF2-40B4-BE49-F238E27FC236}">
              <a16:creationId xmlns:a16="http://schemas.microsoft.com/office/drawing/2014/main" id="{F9856D99-6049-4E05-9917-C098F770270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a:extLst>
            <a:ext uri="{FF2B5EF4-FFF2-40B4-BE49-F238E27FC236}">
              <a16:creationId xmlns:a16="http://schemas.microsoft.com/office/drawing/2014/main" id="{A58AE1FC-B197-4095-8796-7CE4520A106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a:extLst>
            <a:ext uri="{FF2B5EF4-FFF2-40B4-BE49-F238E27FC236}">
              <a16:creationId xmlns:a16="http://schemas.microsoft.com/office/drawing/2014/main" id="{AE8963AB-0AB8-4F1D-95A6-22970C6A2F4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a:extLst>
            <a:ext uri="{FF2B5EF4-FFF2-40B4-BE49-F238E27FC236}">
              <a16:creationId xmlns:a16="http://schemas.microsoft.com/office/drawing/2014/main" id="{F52D7CD6-32E8-4133-A14D-3A8091EB24B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a:extLst>
            <a:ext uri="{FF2B5EF4-FFF2-40B4-BE49-F238E27FC236}">
              <a16:creationId xmlns:a16="http://schemas.microsoft.com/office/drawing/2014/main" id="{87E6F173-2062-4987-9B08-4D3982C337C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a:extLst>
            <a:ext uri="{FF2B5EF4-FFF2-40B4-BE49-F238E27FC236}">
              <a16:creationId xmlns:a16="http://schemas.microsoft.com/office/drawing/2014/main" id="{DBB80EBE-5860-4497-94A8-DEA62FBFA1D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a:extLst>
            <a:ext uri="{FF2B5EF4-FFF2-40B4-BE49-F238E27FC236}">
              <a16:creationId xmlns:a16="http://schemas.microsoft.com/office/drawing/2014/main" id="{F650D094-76FA-4102-B88B-D795A288CAD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a:extLst>
            <a:ext uri="{FF2B5EF4-FFF2-40B4-BE49-F238E27FC236}">
              <a16:creationId xmlns:a16="http://schemas.microsoft.com/office/drawing/2014/main" id="{D87466C5-B47A-4BCD-8EBA-8D75E2C7357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00E4EF21-A9F2-4B7D-BFF4-A07BC938183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C110EF56-20A1-4AD5-8E5C-9DF36945702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9" name="直線コネクタ 278">
          <a:extLst>
            <a:ext uri="{FF2B5EF4-FFF2-40B4-BE49-F238E27FC236}">
              <a16:creationId xmlns:a16="http://schemas.microsoft.com/office/drawing/2014/main" id="{2DC9A3FB-49A3-4B68-BF3A-2865B68A6EAC}"/>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E7F33ECA-F56A-48F6-A4C6-40765BF896A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a:extLst>
            <a:ext uri="{FF2B5EF4-FFF2-40B4-BE49-F238E27FC236}">
              <a16:creationId xmlns:a16="http://schemas.microsoft.com/office/drawing/2014/main" id="{3F75F43E-8E28-4061-91F4-EF9F7808819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82" name="【公営住宅】&#10;有形固定資産減価償却率最大値テキスト">
          <a:extLst>
            <a:ext uri="{FF2B5EF4-FFF2-40B4-BE49-F238E27FC236}">
              <a16:creationId xmlns:a16="http://schemas.microsoft.com/office/drawing/2014/main" id="{53AB126F-28C5-4AF1-8735-A72C3DD63357}"/>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83" name="直線コネクタ 282">
          <a:extLst>
            <a:ext uri="{FF2B5EF4-FFF2-40B4-BE49-F238E27FC236}">
              <a16:creationId xmlns:a16="http://schemas.microsoft.com/office/drawing/2014/main" id="{EDE45C1F-1F3F-441F-9949-B83DB857148A}"/>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F9DD6CF8-772B-4F97-B937-6BE19C14F487}"/>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5" name="フローチャート: 判断 284">
          <a:extLst>
            <a:ext uri="{FF2B5EF4-FFF2-40B4-BE49-F238E27FC236}">
              <a16:creationId xmlns:a16="http://schemas.microsoft.com/office/drawing/2014/main" id="{4D56B04C-8EF7-44C9-8C86-43BFB4929572}"/>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6" name="フローチャート: 判断 285">
          <a:extLst>
            <a:ext uri="{FF2B5EF4-FFF2-40B4-BE49-F238E27FC236}">
              <a16:creationId xmlns:a16="http://schemas.microsoft.com/office/drawing/2014/main" id="{2753E781-BB3C-4570-A370-E82FF7894E89}"/>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7" name="フローチャート: 判断 286">
          <a:extLst>
            <a:ext uri="{FF2B5EF4-FFF2-40B4-BE49-F238E27FC236}">
              <a16:creationId xmlns:a16="http://schemas.microsoft.com/office/drawing/2014/main" id="{236E9A57-2A7B-45FE-8AE0-246F46F6F8B5}"/>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8" name="フローチャート: 判断 287">
          <a:extLst>
            <a:ext uri="{FF2B5EF4-FFF2-40B4-BE49-F238E27FC236}">
              <a16:creationId xmlns:a16="http://schemas.microsoft.com/office/drawing/2014/main" id="{C2F4E46E-F857-45D0-8235-A5DCA8137C6B}"/>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89" name="フローチャート: 判断 288">
          <a:extLst>
            <a:ext uri="{FF2B5EF4-FFF2-40B4-BE49-F238E27FC236}">
              <a16:creationId xmlns:a16="http://schemas.microsoft.com/office/drawing/2014/main" id="{D6FE93B1-092D-4F0B-92AA-23354528EDDF}"/>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F06BBA88-C6D9-43BD-B25C-BD1B044A91B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604D4E53-ED45-49F4-93DA-0665A4A8AC8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149C6739-CC15-4ABF-91E0-3131BBC85CB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D994C32F-3A45-4A66-8DA3-C492B5F939A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2C4EF885-3681-4D84-A3F9-ABFFBC4AED8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129358</xdr:rowOff>
    </xdr:from>
    <xdr:to>
      <xdr:col>24</xdr:col>
      <xdr:colOff>114300</xdr:colOff>
      <xdr:row>86</xdr:row>
      <xdr:rowOff>59508</xdr:rowOff>
    </xdr:to>
    <xdr:sp macro="" textlink="">
      <xdr:nvSpPr>
        <xdr:cNvPr id="295" name="楕円 294">
          <a:extLst>
            <a:ext uri="{FF2B5EF4-FFF2-40B4-BE49-F238E27FC236}">
              <a16:creationId xmlns:a16="http://schemas.microsoft.com/office/drawing/2014/main" id="{F203505A-BC33-42F3-B5D5-5E894FDE4E67}"/>
            </a:ext>
          </a:extLst>
        </xdr:cNvPr>
        <xdr:cNvSpPr/>
      </xdr:nvSpPr>
      <xdr:spPr>
        <a:xfrm>
          <a:off x="4584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107785</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C226217B-2DD7-4FDF-9839-B227DAE71A50}"/>
            </a:ext>
          </a:extLst>
        </xdr:cNvPr>
        <xdr:cNvSpPr txBox="1"/>
      </xdr:nvSpPr>
      <xdr:spPr>
        <a:xfrm>
          <a:off x="4673600"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93436</xdr:rowOff>
    </xdr:from>
    <xdr:to>
      <xdr:col>20</xdr:col>
      <xdr:colOff>38100</xdr:colOff>
      <xdr:row>86</xdr:row>
      <xdr:rowOff>23586</xdr:rowOff>
    </xdr:to>
    <xdr:sp macro="" textlink="">
      <xdr:nvSpPr>
        <xdr:cNvPr id="297" name="楕円 296">
          <a:extLst>
            <a:ext uri="{FF2B5EF4-FFF2-40B4-BE49-F238E27FC236}">
              <a16:creationId xmlns:a16="http://schemas.microsoft.com/office/drawing/2014/main" id="{6637F4BA-FC03-4764-A770-80569DA109AC}"/>
            </a:ext>
          </a:extLst>
        </xdr:cNvPr>
        <xdr:cNvSpPr/>
      </xdr:nvSpPr>
      <xdr:spPr>
        <a:xfrm>
          <a:off x="3746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144236</xdr:rowOff>
    </xdr:from>
    <xdr:to>
      <xdr:col>24</xdr:col>
      <xdr:colOff>63500</xdr:colOff>
      <xdr:row>86</xdr:row>
      <xdr:rowOff>8708</xdr:rowOff>
    </xdr:to>
    <xdr:cxnSp macro="">
      <xdr:nvCxnSpPr>
        <xdr:cNvPr id="298" name="直線コネクタ 297">
          <a:extLst>
            <a:ext uri="{FF2B5EF4-FFF2-40B4-BE49-F238E27FC236}">
              <a16:creationId xmlns:a16="http://schemas.microsoft.com/office/drawing/2014/main" id="{41420C70-5642-481C-947F-49541A98926D}"/>
            </a:ext>
          </a:extLst>
        </xdr:cNvPr>
        <xdr:cNvCxnSpPr/>
      </xdr:nvCxnSpPr>
      <xdr:spPr>
        <a:xfrm>
          <a:off x="3797300" y="147174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57513</xdr:rowOff>
    </xdr:from>
    <xdr:to>
      <xdr:col>15</xdr:col>
      <xdr:colOff>101600</xdr:colOff>
      <xdr:row>85</xdr:row>
      <xdr:rowOff>159113</xdr:rowOff>
    </xdr:to>
    <xdr:sp macro="" textlink="">
      <xdr:nvSpPr>
        <xdr:cNvPr id="299" name="楕円 298">
          <a:extLst>
            <a:ext uri="{FF2B5EF4-FFF2-40B4-BE49-F238E27FC236}">
              <a16:creationId xmlns:a16="http://schemas.microsoft.com/office/drawing/2014/main" id="{D57ADB6F-7D17-45C0-BA9F-75BA0C57BE71}"/>
            </a:ext>
          </a:extLst>
        </xdr:cNvPr>
        <xdr:cNvSpPr/>
      </xdr:nvSpPr>
      <xdr:spPr>
        <a:xfrm>
          <a:off x="2857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108313</xdr:rowOff>
    </xdr:from>
    <xdr:to>
      <xdr:col>19</xdr:col>
      <xdr:colOff>177800</xdr:colOff>
      <xdr:row>85</xdr:row>
      <xdr:rowOff>144236</xdr:rowOff>
    </xdr:to>
    <xdr:cxnSp macro="">
      <xdr:nvCxnSpPr>
        <xdr:cNvPr id="300" name="直線コネクタ 299">
          <a:extLst>
            <a:ext uri="{FF2B5EF4-FFF2-40B4-BE49-F238E27FC236}">
              <a16:creationId xmlns:a16="http://schemas.microsoft.com/office/drawing/2014/main" id="{FA127C43-1624-4117-9195-6C0028965F43}"/>
            </a:ext>
          </a:extLst>
        </xdr:cNvPr>
        <xdr:cNvCxnSpPr/>
      </xdr:nvCxnSpPr>
      <xdr:spPr>
        <a:xfrm>
          <a:off x="2908300" y="1468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21589</xdr:rowOff>
    </xdr:from>
    <xdr:to>
      <xdr:col>10</xdr:col>
      <xdr:colOff>165100</xdr:colOff>
      <xdr:row>85</xdr:row>
      <xdr:rowOff>123189</xdr:rowOff>
    </xdr:to>
    <xdr:sp macro="" textlink="">
      <xdr:nvSpPr>
        <xdr:cNvPr id="301" name="楕円 300">
          <a:extLst>
            <a:ext uri="{FF2B5EF4-FFF2-40B4-BE49-F238E27FC236}">
              <a16:creationId xmlns:a16="http://schemas.microsoft.com/office/drawing/2014/main" id="{D5471CBF-ED48-438D-81F2-163CE7C10F29}"/>
            </a:ext>
          </a:extLst>
        </xdr:cNvPr>
        <xdr:cNvSpPr/>
      </xdr:nvSpPr>
      <xdr:spPr>
        <a:xfrm>
          <a:off x="196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72389</xdr:rowOff>
    </xdr:from>
    <xdr:to>
      <xdr:col>15</xdr:col>
      <xdr:colOff>50800</xdr:colOff>
      <xdr:row>85</xdr:row>
      <xdr:rowOff>108313</xdr:rowOff>
    </xdr:to>
    <xdr:cxnSp macro="">
      <xdr:nvCxnSpPr>
        <xdr:cNvPr id="302" name="直線コネクタ 301">
          <a:extLst>
            <a:ext uri="{FF2B5EF4-FFF2-40B4-BE49-F238E27FC236}">
              <a16:creationId xmlns:a16="http://schemas.microsoft.com/office/drawing/2014/main" id="{C131CB09-0F83-426B-B9D7-57235B2A7C45}"/>
            </a:ext>
          </a:extLst>
        </xdr:cNvPr>
        <xdr:cNvCxnSpPr/>
      </xdr:nvCxnSpPr>
      <xdr:spPr>
        <a:xfrm>
          <a:off x="2019300" y="1464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03" name="n_1aveValue【公営住宅】&#10;有形固定資産減価償却率">
          <a:extLst>
            <a:ext uri="{FF2B5EF4-FFF2-40B4-BE49-F238E27FC236}">
              <a16:creationId xmlns:a16="http://schemas.microsoft.com/office/drawing/2014/main" id="{00494088-AEF6-41A7-B2C1-43CDF9461A07}"/>
            </a:ext>
          </a:extLst>
        </xdr:cNvPr>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04" name="n_2aveValue【公営住宅】&#10;有形固定資産減価償却率">
          <a:extLst>
            <a:ext uri="{FF2B5EF4-FFF2-40B4-BE49-F238E27FC236}">
              <a16:creationId xmlns:a16="http://schemas.microsoft.com/office/drawing/2014/main" id="{29EB8AC4-9955-4514-A79E-9B1CB4E4C755}"/>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05" name="n_3aveValue【公営住宅】&#10;有形固定資産減価償却率">
          <a:extLst>
            <a:ext uri="{FF2B5EF4-FFF2-40B4-BE49-F238E27FC236}">
              <a16:creationId xmlns:a16="http://schemas.microsoft.com/office/drawing/2014/main" id="{9FDBD3A8-988D-49F4-8A12-6FE047465302}"/>
            </a:ext>
          </a:extLst>
        </xdr:cNvPr>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06" name="n_4aveValue【公営住宅】&#10;有形固定資産減価償却率">
          <a:extLst>
            <a:ext uri="{FF2B5EF4-FFF2-40B4-BE49-F238E27FC236}">
              <a16:creationId xmlns:a16="http://schemas.microsoft.com/office/drawing/2014/main" id="{F28494BB-91AD-4CC7-8C66-5131E619420E}"/>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14713</xdr:rowOff>
    </xdr:from>
    <xdr:ext cx="405111" cy="259045"/>
    <xdr:sp macro="" textlink="">
      <xdr:nvSpPr>
        <xdr:cNvPr id="307" name="n_1mainValue【公営住宅】&#10;有形固定資産減価償却率">
          <a:extLst>
            <a:ext uri="{FF2B5EF4-FFF2-40B4-BE49-F238E27FC236}">
              <a16:creationId xmlns:a16="http://schemas.microsoft.com/office/drawing/2014/main" id="{765D28CC-FFEB-4A35-9473-AE97DECD99E6}"/>
            </a:ext>
          </a:extLst>
        </xdr:cNvPr>
        <xdr:cNvSpPr txBox="1"/>
      </xdr:nvSpPr>
      <xdr:spPr>
        <a:xfrm>
          <a:off x="35820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150240</xdr:rowOff>
    </xdr:from>
    <xdr:ext cx="405111" cy="259045"/>
    <xdr:sp macro="" textlink="">
      <xdr:nvSpPr>
        <xdr:cNvPr id="308" name="n_2mainValue【公営住宅】&#10;有形固定資産減価償却率">
          <a:extLst>
            <a:ext uri="{FF2B5EF4-FFF2-40B4-BE49-F238E27FC236}">
              <a16:creationId xmlns:a16="http://schemas.microsoft.com/office/drawing/2014/main" id="{98DA6CC1-8E22-4900-83B7-FFE8208FDF7E}"/>
            </a:ext>
          </a:extLst>
        </xdr:cNvPr>
        <xdr:cNvSpPr txBox="1"/>
      </xdr:nvSpPr>
      <xdr:spPr>
        <a:xfrm>
          <a:off x="2705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114316</xdr:rowOff>
    </xdr:from>
    <xdr:ext cx="405111" cy="259045"/>
    <xdr:sp macro="" textlink="">
      <xdr:nvSpPr>
        <xdr:cNvPr id="309" name="n_3mainValue【公営住宅】&#10;有形固定資産減価償却率">
          <a:extLst>
            <a:ext uri="{FF2B5EF4-FFF2-40B4-BE49-F238E27FC236}">
              <a16:creationId xmlns:a16="http://schemas.microsoft.com/office/drawing/2014/main" id="{05AA6C28-7353-4029-9B65-D1757548F4CD}"/>
            </a:ext>
          </a:extLst>
        </xdr:cNvPr>
        <xdr:cNvSpPr txBox="1"/>
      </xdr:nvSpPr>
      <xdr:spPr>
        <a:xfrm>
          <a:off x="1816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A142924A-1026-4138-97D5-1ED51C2239C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343EC7BD-3D27-4EEE-BA0F-900C226F468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FD07F839-E32C-4000-AA00-112AF9D30B7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A2AA5577-28FA-4BD5-A4E6-67E68814009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4B9582C9-9950-41FD-A080-50427553128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BD8BBB1F-3F67-41C0-AA1A-08D822FA16D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DECB5A19-5F89-4D6E-B33F-8AD6676A065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0E9C3431-EC8F-4401-97B3-AA0DF4B2248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B3B19FD7-075C-476D-ADDF-1FEB4490E27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C6F0D122-BC58-4B61-8A29-1FAB8E0B720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a:extLst>
            <a:ext uri="{FF2B5EF4-FFF2-40B4-BE49-F238E27FC236}">
              <a16:creationId xmlns:a16="http://schemas.microsoft.com/office/drawing/2014/main" id="{01890F04-9F95-42DE-A317-E9CA6393E71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a:extLst>
            <a:ext uri="{FF2B5EF4-FFF2-40B4-BE49-F238E27FC236}">
              <a16:creationId xmlns:a16="http://schemas.microsoft.com/office/drawing/2014/main" id="{E84F0416-935F-49DF-9957-6B4644D55DD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a:extLst>
            <a:ext uri="{FF2B5EF4-FFF2-40B4-BE49-F238E27FC236}">
              <a16:creationId xmlns:a16="http://schemas.microsoft.com/office/drawing/2014/main" id="{AE4B00A3-06D8-436C-BC87-E8A5418A3BC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a:extLst>
            <a:ext uri="{FF2B5EF4-FFF2-40B4-BE49-F238E27FC236}">
              <a16:creationId xmlns:a16="http://schemas.microsoft.com/office/drawing/2014/main" id="{F5864107-ECAC-4752-B6E3-F40354D1511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a:extLst>
            <a:ext uri="{FF2B5EF4-FFF2-40B4-BE49-F238E27FC236}">
              <a16:creationId xmlns:a16="http://schemas.microsoft.com/office/drawing/2014/main" id="{916B642B-86A4-4418-B845-D01D909D31C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a:extLst>
            <a:ext uri="{FF2B5EF4-FFF2-40B4-BE49-F238E27FC236}">
              <a16:creationId xmlns:a16="http://schemas.microsoft.com/office/drawing/2014/main" id="{6853B697-17C6-4902-B2FD-75E508047CF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a:extLst>
            <a:ext uri="{FF2B5EF4-FFF2-40B4-BE49-F238E27FC236}">
              <a16:creationId xmlns:a16="http://schemas.microsoft.com/office/drawing/2014/main" id="{FF6B7BA5-5A9E-401A-A006-576E40F6E1C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a:extLst>
            <a:ext uri="{FF2B5EF4-FFF2-40B4-BE49-F238E27FC236}">
              <a16:creationId xmlns:a16="http://schemas.microsoft.com/office/drawing/2014/main" id="{802E28D4-399F-4201-9837-4A5F781D0F0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F2750C92-C30D-4F00-8E53-14D79C47F1B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83F1B6BC-FBDA-41BA-BEAC-3BFA2598870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4CAE99BE-185E-49B9-AB6B-A22551598A1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31" name="直線コネクタ 330">
          <a:extLst>
            <a:ext uri="{FF2B5EF4-FFF2-40B4-BE49-F238E27FC236}">
              <a16:creationId xmlns:a16="http://schemas.microsoft.com/office/drawing/2014/main" id="{2A95EA31-F24E-43F2-8651-E0738F883C00}"/>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2" name="【公営住宅】&#10;一人当たり面積最小値テキスト">
          <a:extLst>
            <a:ext uri="{FF2B5EF4-FFF2-40B4-BE49-F238E27FC236}">
              <a16:creationId xmlns:a16="http://schemas.microsoft.com/office/drawing/2014/main" id="{96A2C6BB-8B6A-418A-9F1B-D058ECE596AF}"/>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3" name="直線コネクタ 332">
          <a:extLst>
            <a:ext uri="{FF2B5EF4-FFF2-40B4-BE49-F238E27FC236}">
              <a16:creationId xmlns:a16="http://schemas.microsoft.com/office/drawing/2014/main" id="{6BAF7C06-DF57-4987-BD45-811B7946EFDD}"/>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34" name="【公営住宅】&#10;一人当たり面積最大値テキスト">
          <a:extLst>
            <a:ext uri="{FF2B5EF4-FFF2-40B4-BE49-F238E27FC236}">
              <a16:creationId xmlns:a16="http://schemas.microsoft.com/office/drawing/2014/main" id="{AB2B3946-2FD1-46C5-91C4-43A9A79939A8}"/>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35" name="直線コネクタ 334">
          <a:extLst>
            <a:ext uri="{FF2B5EF4-FFF2-40B4-BE49-F238E27FC236}">
              <a16:creationId xmlns:a16="http://schemas.microsoft.com/office/drawing/2014/main" id="{F14D8A00-6426-445A-9394-C604B37BAD94}"/>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36" name="【公営住宅】&#10;一人当たり面積平均値テキスト">
          <a:extLst>
            <a:ext uri="{FF2B5EF4-FFF2-40B4-BE49-F238E27FC236}">
              <a16:creationId xmlns:a16="http://schemas.microsoft.com/office/drawing/2014/main" id="{F6C46610-9F06-47C7-9715-2E2EA8B5DCAF}"/>
            </a:ext>
          </a:extLst>
        </xdr:cNvPr>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7" name="フローチャート: 判断 336">
          <a:extLst>
            <a:ext uri="{FF2B5EF4-FFF2-40B4-BE49-F238E27FC236}">
              <a16:creationId xmlns:a16="http://schemas.microsoft.com/office/drawing/2014/main" id="{33EDBC4B-E83B-4A09-821F-3BE4A6AA73E0}"/>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8" name="フローチャート: 判断 337">
          <a:extLst>
            <a:ext uri="{FF2B5EF4-FFF2-40B4-BE49-F238E27FC236}">
              <a16:creationId xmlns:a16="http://schemas.microsoft.com/office/drawing/2014/main" id="{CEB0A98A-3430-4780-8478-756308CDB025}"/>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9" name="フローチャート: 判断 338">
          <a:extLst>
            <a:ext uri="{FF2B5EF4-FFF2-40B4-BE49-F238E27FC236}">
              <a16:creationId xmlns:a16="http://schemas.microsoft.com/office/drawing/2014/main" id="{C6D9C7EE-C0CB-44AC-83DA-F6ADD7F69980}"/>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40" name="フローチャート: 判断 339">
          <a:extLst>
            <a:ext uri="{FF2B5EF4-FFF2-40B4-BE49-F238E27FC236}">
              <a16:creationId xmlns:a16="http://schemas.microsoft.com/office/drawing/2014/main" id="{67D2B749-ACFA-4A09-981B-E14034D67A97}"/>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41" name="フローチャート: 判断 340">
          <a:extLst>
            <a:ext uri="{FF2B5EF4-FFF2-40B4-BE49-F238E27FC236}">
              <a16:creationId xmlns:a16="http://schemas.microsoft.com/office/drawing/2014/main" id="{1781B2C0-3BF2-4FBD-9E3E-C26AC788BBF8}"/>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43CCB998-7AAB-4C32-BE0C-FF27FC2A9AF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2A100CD7-4A17-42D0-8A73-8B5BF4A690C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F9174C25-4BE1-49E5-9158-12D3D455BED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F1D9A430-8594-45E0-B87B-1CF9C99065D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D9725DDD-84B7-40D6-8279-E540A47DCFC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151892</xdr:rowOff>
    </xdr:from>
    <xdr:to>
      <xdr:col>55</xdr:col>
      <xdr:colOff>50800</xdr:colOff>
      <xdr:row>86</xdr:row>
      <xdr:rowOff>82042</xdr:rowOff>
    </xdr:to>
    <xdr:sp macro="" textlink="">
      <xdr:nvSpPr>
        <xdr:cNvPr id="347" name="楕円 346">
          <a:extLst>
            <a:ext uri="{FF2B5EF4-FFF2-40B4-BE49-F238E27FC236}">
              <a16:creationId xmlns:a16="http://schemas.microsoft.com/office/drawing/2014/main" id="{BF0D424D-BA85-4C6C-AA63-3E978D9A4653}"/>
            </a:ext>
          </a:extLst>
        </xdr:cNvPr>
        <xdr:cNvSpPr/>
      </xdr:nvSpPr>
      <xdr:spPr>
        <a:xfrm>
          <a:off x="104267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66819</xdr:rowOff>
    </xdr:from>
    <xdr:ext cx="469744" cy="259045"/>
    <xdr:sp macro="" textlink="">
      <xdr:nvSpPr>
        <xdr:cNvPr id="348" name="【公営住宅】&#10;一人当たり面積該当値テキスト">
          <a:extLst>
            <a:ext uri="{FF2B5EF4-FFF2-40B4-BE49-F238E27FC236}">
              <a16:creationId xmlns:a16="http://schemas.microsoft.com/office/drawing/2014/main" id="{ACF68090-A3EE-42F1-928F-3646F90E8ED0}"/>
            </a:ext>
          </a:extLst>
        </xdr:cNvPr>
        <xdr:cNvSpPr txBox="1"/>
      </xdr:nvSpPr>
      <xdr:spPr>
        <a:xfrm>
          <a:off x="10515600" y="1464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151892</xdr:rowOff>
    </xdr:from>
    <xdr:to>
      <xdr:col>50</xdr:col>
      <xdr:colOff>165100</xdr:colOff>
      <xdr:row>86</xdr:row>
      <xdr:rowOff>82042</xdr:rowOff>
    </xdr:to>
    <xdr:sp macro="" textlink="">
      <xdr:nvSpPr>
        <xdr:cNvPr id="349" name="楕円 348">
          <a:extLst>
            <a:ext uri="{FF2B5EF4-FFF2-40B4-BE49-F238E27FC236}">
              <a16:creationId xmlns:a16="http://schemas.microsoft.com/office/drawing/2014/main" id="{5C28B573-8006-42F4-A002-D0655837F324}"/>
            </a:ext>
          </a:extLst>
        </xdr:cNvPr>
        <xdr:cNvSpPr/>
      </xdr:nvSpPr>
      <xdr:spPr>
        <a:xfrm>
          <a:off x="9588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31242</xdr:rowOff>
    </xdr:from>
    <xdr:to>
      <xdr:col>55</xdr:col>
      <xdr:colOff>0</xdr:colOff>
      <xdr:row>86</xdr:row>
      <xdr:rowOff>31242</xdr:rowOff>
    </xdr:to>
    <xdr:cxnSp macro="">
      <xdr:nvCxnSpPr>
        <xdr:cNvPr id="350" name="直線コネクタ 349">
          <a:extLst>
            <a:ext uri="{FF2B5EF4-FFF2-40B4-BE49-F238E27FC236}">
              <a16:creationId xmlns:a16="http://schemas.microsoft.com/office/drawing/2014/main" id="{B1834F97-69B8-4306-9729-A1C7553531D2}"/>
            </a:ext>
          </a:extLst>
        </xdr:cNvPr>
        <xdr:cNvCxnSpPr/>
      </xdr:nvCxnSpPr>
      <xdr:spPr>
        <a:xfrm>
          <a:off x="9639300" y="147759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151892</xdr:rowOff>
    </xdr:from>
    <xdr:to>
      <xdr:col>46</xdr:col>
      <xdr:colOff>38100</xdr:colOff>
      <xdr:row>86</xdr:row>
      <xdr:rowOff>82042</xdr:rowOff>
    </xdr:to>
    <xdr:sp macro="" textlink="">
      <xdr:nvSpPr>
        <xdr:cNvPr id="351" name="楕円 350">
          <a:extLst>
            <a:ext uri="{FF2B5EF4-FFF2-40B4-BE49-F238E27FC236}">
              <a16:creationId xmlns:a16="http://schemas.microsoft.com/office/drawing/2014/main" id="{3F8C2065-3E4F-446D-956F-EEE9901EE29B}"/>
            </a:ext>
          </a:extLst>
        </xdr:cNvPr>
        <xdr:cNvSpPr/>
      </xdr:nvSpPr>
      <xdr:spPr>
        <a:xfrm>
          <a:off x="8699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31242</xdr:rowOff>
    </xdr:from>
    <xdr:to>
      <xdr:col>50</xdr:col>
      <xdr:colOff>114300</xdr:colOff>
      <xdr:row>86</xdr:row>
      <xdr:rowOff>31242</xdr:rowOff>
    </xdr:to>
    <xdr:cxnSp macro="">
      <xdr:nvCxnSpPr>
        <xdr:cNvPr id="352" name="直線コネクタ 351">
          <a:extLst>
            <a:ext uri="{FF2B5EF4-FFF2-40B4-BE49-F238E27FC236}">
              <a16:creationId xmlns:a16="http://schemas.microsoft.com/office/drawing/2014/main" id="{226A7781-3352-45C8-8C25-EE7C76774F5F}"/>
            </a:ext>
          </a:extLst>
        </xdr:cNvPr>
        <xdr:cNvCxnSpPr/>
      </xdr:nvCxnSpPr>
      <xdr:spPr>
        <a:xfrm>
          <a:off x="8750300" y="14775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151892</xdr:rowOff>
    </xdr:from>
    <xdr:to>
      <xdr:col>41</xdr:col>
      <xdr:colOff>101600</xdr:colOff>
      <xdr:row>86</xdr:row>
      <xdr:rowOff>82042</xdr:rowOff>
    </xdr:to>
    <xdr:sp macro="" textlink="">
      <xdr:nvSpPr>
        <xdr:cNvPr id="353" name="楕円 352">
          <a:extLst>
            <a:ext uri="{FF2B5EF4-FFF2-40B4-BE49-F238E27FC236}">
              <a16:creationId xmlns:a16="http://schemas.microsoft.com/office/drawing/2014/main" id="{63704743-B412-4E88-8CBB-DEDF0247484D}"/>
            </a:ext>
          </a:extLst>
        </xdr:cNvPr>
        <xdr:cNvSpPr/>
      </xdr:nvSpPr>
      <xdr:spPr>
        <a:xfrm>
          <a:off x="7810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31242</xdr:rowOff>
    </xdr:from>
    <xdr:to>
      <xdr:col>45</xdr:col>
      <xdr:colOff>177800</xdr:colOff>
      <xdr:row>86</xdr:row>
      <xdr:rowOff>31242</xdr:rowOff>
    </xdr:to>
    <xdr:cxnSp macro="">
      <xdr:nvCxnSpPr>
        <xdr:cNvPr id="354" name="直線コネクタ 353">
          <a:extLst>
            <a:ext uri="{FF2B5EF4-FFF2-40B4-BE49-F238E27FC236}">
              <a16:creationId xmlns:a16="http://schemas.microsoft.com/office/drawing/2014/main" id="{8A46E085-1763-40B5-B405-0E1942E4098D}"/>
            </a:ext>
          </a:extLst>
        </xdr:cNvPr>
        <xdr:cNvCxnSpPr/>
      </xdr:nvCxnSpPr>
      <xdr:spPr>
        <a:xfrm>
          <a:off x="7861300" y="14775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55" name="n_1aveValue【公営住宅】&#10;一人当たり面積">
          <a:extLst>
            <a:ext uri="{FF2B5EF4-FFF2-40B4-BE49-F238E27FC236}">
              <a16:creationId xmlns:a16="http://schemas.microsoft.com/office/drawing/2014/main" id="{EDE46376-EC5D-468F-9293-0B2F69705E40}"/>
            </a:ext>
          </a:extLst>
        </xdr:cNvPr>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56" name="n_2aveValue【公営住宅】&#10;一人当たり面積">
          <a:extLst>
            <a:ext uri="{FF2B5EF4-FFF2-40B4-BE49-F238E27FC236}">
              <a16:creationId xmlns:a16="http://schemas.microsoft.com/office/drawing/2014/main" id="{296C3B27-085B-45D4-B770-2B443A901211}"/>
            </a:ext>
          </a:extLst>
        </xdr:cNvPr>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57" name="n_3aveValue【公営住宅】&#10;一人当たり面積">
          <a:extLst>
            <a:ext uri="{FF2B5EF4-FFF2-40B4-BE49-F238E27FC236}">
              <a16:creationId xmlns:a16="http://schemas.microsoft.com/office/drawing/2014/main" id="{1F245402-21CD-46E1-B311-DB36107F5119}"/>
            </a:ext>
          </a:extLst>
        </xdr:cNvPr>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58" name="n_4aveValue【公営住宅】&#10;一人当たり面積">
          <a:extLst>
            <a:ext uri="{FF2B5EF4-FFF2-40B4-BE49-F238E27FC236}">
              <a16:creationId xmlns:a16="http://schemas.microsoft.com/office/drawing/2014/main" id="{0738E897-8234-4A7D-96AB-DFD3EA2515A9}"/>
            </a:ext>
          </a:extLst>
        </xdr:cNvPr>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73169</xdr:rowOff>
    </xdr:from>
    <xdr:ext cx="469744" cy="259045"/>
    <xdr:sp macro="" textlink="">
      <xdr:nvSpPr>
        <xdr:cNvPr id="359" name="n_1mainValue【公営住宅】&#10;一人当たり面積">
          <a:extLst>
            <a:ext uri="{FF2B5EF4-FFF2-40B4-BE49-F238E27FC236}">
              <a16:creationId xmlns:a16="http://schemas.microsoft.com/office/drawing/2014/main" id="{B6A51372-49A1-4435-B1FC-245E20E59BDB}"/>
            </a:ext>
          </a:extLst>
        </xdr:cNvPr>
        <xdr:cNvSpPr txBox="1"/>
      </xdr:nvSpPr>
      <xdr:spPr>
        <a:xfrm>
          <a:off x="93917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73169</xdr:rowOff>
    </xdr:from>
    <xdr:ext cx="469744" cy="259045"/>
    <xdr:sp macro="" textlink="">
      <xdr:nvSpPr>
        <xdr:cNvPr id="360" name="n_2mainValue【公営住宅】&#10;一人当たり面積">
          <a:extLst>
            <a:ext uri="{FF2B5EF4-FFF2-40B4-BE49-F238E27FC236}">
              <a16:creationId xmlns:a16="http://schemas.microsoft.com/office/drawing/2014/main" id="{B8827FAA-889B-4FED-B177-BB846E5D0A9E}"/>
            </a:ext>
          </a:extLst>
        </xdr:cNvPr>
        <xdr:cNvSpPr txBox="1"/>
      </xdr:nvSpPr>
      <xdr:spPr>
        <a:xfrm>
          <a:off x="8515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73169</xdr:rowOff>
    </xdr:from>
    <xdr:ext cx="469744" cy="259045"/>
    <xdr:sp macro="" textlink="">
      <xdr:nvSpPr>
        <xdr:cNvPr id="361" name="n_3mainValue【公営住宅】&#10;一人当たり面積">
          <a:extLst>
            <a:ext uri="{FF2B5EF4-FFF2-40B4-BE49-F238E27FC236}">
              <a16:creationId xmlns:a16="http://schemas.microsoft.com/office/drawing/2014/main" id="{EA80FCDF-3C5F-4190-8A47-3E2EDD405244}"/>
            </a:ext>
          </a:extLst>
        </xdr:cNvPr>
        <xdr:cNvSpPr txBox="1"/>
      </xdr:nvSpPr>
      <xdr:spPr>
        <a:xfrm>
          <a:off x="7626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5EC3883B-816E-444F-BEAF-6E1BA15D694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2CE05A1E-8D41-408E-8177-C1340BECC04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324A96AF-741D-47CF-B853-B1019BFD89A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AA55CD3F-CE20-4055-A204-5859D5EE7C5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10ACF858-DCEA-4919-BB35-5439F2A28CA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FBC35598-EBC7-430C-860B-6CE47DEC62F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661C2816-E796-4674-BB69-8AAB92474E5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B79EEC93-D7B3-4E38-A56B-934F4F27730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32454139-EA9D-4A41-BEC0-1FC93974E2F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9A58902D-05AD-44C6-90E4-67096DADA3A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9195D07F-EF19-46E4-AED3-E64D1AC9272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92F4C6BC-2F8E-465C-9DD7-FB07F2A6CED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128E5D27-994B-4A92-AC3A-9E4C075285F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22517CC7-6CEF-4B31-9103-5C444571BE7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8FD26524-65D4-4A51-8D74-FCAA881A79A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3307D104-DA13-42F9-88DE-A75BC141DAC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3AC2EC5A-1596-4274-9813-077451E7016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D3C40AE2-EDE1-4637-BBB9-34B106F0D81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329E37DA-C135-41B7-959E-54053754FDC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6E1C9B49-5EB5-442D-8F9D-22564F162A4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41D2376D-F85D-4C58-A857-B4F3F425139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B31AEDD2-A11C-4B05-9061-7B27D06C119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91CDC9A9-21D0-4ED9-B8E0-244C00F327C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11F5E9F2-30AA-4C6B-88EE-CA1D8EA898D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B86DD600-12D4-4522-BEBA-A38847A86B9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405B8CBA-9018-4BAB-B2AB-C391A84FD9A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BA4F5F75-0B97-4F76-933D-79ACE6CCBC5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60F8E721-3529-4DAD-BFB6-888DF3F1BBE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557EBA26-24D5-42F2-8A1A-2F2A3112862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942E204B-9C04-496E-9335-E565B2FA52F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09AC2A77-1723-4D3C-AFB3-B7DE6B7974F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46D70FBD-0E2A-42B1-B050-42C13CA62C1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9E1D2ED6-41CB-410D-9317-708E76F04A4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73B920CF-E545-491C-A7F6-AB62FCCA1E9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D43F11B5-90C1-499E-B014-C015439AFC6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8EB6F5EA-4467-420C-9AAE-08C95650D7E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7D04167B-6640-4010-A425-52D09E764DF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616FC75C-812D-4D14-BDA3-4322443FB21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DF523153-818F-41F2-9543-6A52C938EFF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6E8B70DC-0567-4285-B4ED-A1C01CBAF65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431D59A1-4FDB-4306-B5E4-80564878099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968CEA6D-D389-4A6A-9884-064CF986474F}"/>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1DB6AED8-06ED-443E-8607-13F3B29AAE1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090C2D61-A8DE-4C0B-AA81-C001B43F607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06" name="【認定こども園・幼稚園・保育所】&#10;有形固定資産減価償却率最大値テキスト">
          <a:extLst>
            <a:ext uri="{FF2B5EF4-FFF2-40B4-BE49-F238E27FC236}">
              <a16:creationId xmlns:a16="http://schemas.microsoft.com/office/drawing/2014/main" id="{217C2F9B-6469-402E-A1E5-CF1C29812D06}"/>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07" name="直線コネクタ 406">
          <a:extLst>
            <a:ext uri="{FF2B5EF4-FFF2-40B4-BE49-F238E27FC236}">
              <a16:creationId xmlns:a16="http://schemas.microsoft.com/office/drawing/2014/main" id="{A50BD0DC-2347-4FC8-BA1B-7BD414423C83}"/>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6A6F4AA6-7CC3-4C8F-A2C1-2FCCAA4CC8EA}"/>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9" name="フローチャート: 判断 408">
          <a:extLst>
            <a:ext uri="{FF2B5EF4-FFF2-40B4-BE49-F238E27FC236}">
              <a16:creationId xmlns:a16="http://schemas.microsoft.com/office/drawing/2014/main" id="{8516A485-9914-40F8-9B44-9608A16D56D3}"/>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10" name="フローチャート: 判断 409">
          <a:extLst>
            <a:ext uri="{FF2B5EF4-FFF2-40B4-BE49-F238E27FC236}">
              <a16:creationId xmlns:a16="http://schemas.microsoft.com/office/drawing/2014/main" id="{083CE716-2226-4C76-9F8B-A196CA2F5D1C}"/>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11" name="フローチャート: 判断 410">
          <a:extLst>
            <a:ext uri="{FF2B5EF4-FFF2-40B4-BE49-F238E27FC236}">
              <a16:creationId xmlns:a16="http://schemas.microsoft.com/office/drawing/2014/main" id="{162B1087-03EA-4119-90D9-8F784D1B3E6E}"/>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12" name="フローチャート: 判断 411">
          <a:extLst>
            <a:ext uri="{FF2B5EF4-FFF2-40B4-BE49-F238E27FC236}">
              <a16:creationId xmlns:a16="http://schemas.microsoft.com/office/drawing/2014/main" id="{AD41C7E9-37B0-47D0-B477-B305672AE97B}"/>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a:extLst>
            <a:ext uri="{FF2B5EF4-FFF2-40B4-BE49-F238E27FC236}">
              <a16:creationId xmlns:a16="http://schemas.microsoft.com/office/drawing/2014/main" id="{D812813C-D40D-4425-9E7E-7C20BDE6BF1D}"/>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DB26E9D-9E44-48D3-9778-AFF07A24757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AE2BEF78-D5A6-4DB3-8C6C-94C2A4E6AFA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5F204E25-3BA3-41C4-AA51-9E3BA7031E0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6CF56CBA-CD44-4283-B542-C018245EBE1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FAC59B4C-4A4F-4B94-B8AB-B282F512EA7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131536</xdr:rowOff>
    </xdr:from>
    <xdr:to>
      <xdr:col>85</xdr:col>
      <xdr:colOff>177800</xdr:colOff>
      <xdr:row>38</xdr:row>
      <xdr:rowOff>61686</xdr:rowOff>
    </xdr:to>
    <xdr:sp macro="" textlink="">
      <xdr:nvSpPr>
        <xdr:cNvPr id="419" name="楕円 418">
          <a:extLst>
            <a:ext uri="{FF2B5EF4-FFF2-40B4-BE49-F238E27FC236}">
              <a16:creationId xmlns:a16="http://schemas.microsoft.com/office/drawing/2014/main" id="{A8EA7630-0DAF-47B7-8EB0-FBBDFCD3FFE9}"/>
            </a:ext>
          </a:extLst>
        </xdr:cNvPr>
        <xdr:cNvSpPr/>
      </xdr:nvSpPr>
      <xdr:spPr>
        <a:xfrm>
          <a:off x="162687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109963</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052FB821-E705-47AE-90A9-A86412174DD5}"/>
            </a:ext>
          </a:extLst>
        </xdr:cNvPr>
        <xdr:cNvSpPr txBox="1"/>
      </xdr:nvSpPr>
      <xdr:spPr>
        <a:xfrm>
          <a:off x="16357600"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85816</xdr:rowOff>
    </xdr:from>
    <xdr:to>
      <xdr:col>81</xdr:col>
      <xdr:colOff>101600</xdr:colOff>
      <xdr:row>38</xdr:row>
      <xdr:rowOff>15966</xdr:rowOff>
    </xdr:to>
    <xdr:sp macro="" textlink="">
      <xdr:nvSpPr>
        <xdr:cNvPr id="421" name="楕円 420">
          <a:extLst>
            <a:ext uri="{FF2B5EF4-FFF2-40B4-BE49-F238E27FC236}">
              <a16:creationId xmlns:a16="http://schemas.microsoft.com/office/drawing/2014/main" id="{8AE5CF90-83EC-4521-8F51-0ED5714DBF33}"/>
            </a:ext>
          </a:extLst>
        </xdr:cNvPr>
        <xdr:cNvSpPr/>
      </xdr:nvSpPr>
      <xdr:spPr>
        <a:xfrm>
          <a:off x="15430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136616</xdr:rowOff>
    </xdr:from>
    <xdr:to>
      <xdr:col>85</xdr:col>
      <xdr:colOff>127000</xdr:colOff>
      <xdr:row>38</xdr:row>
      <xdr:rowOff>10885</xdr:rowOff>
    </xdr:to>
    <xdr:cxnSp macro="">
      <xdr:nvCxnSpPr>
        <xdr:cNvPr id="422" name="直線コネクタ 421">
          <a:extLst>
            <a:ext uri="{FF2B5EF4-FFF2-40B4-BE49-F238E27FC236}">
              <a16:creationId xmlns:a16="http://schemas.microsoft.com/office/drawing/2014/main" id="{7AD6CB86-6F48-4577-9285-0B8C34CB8BA0}"/>
            </a:ext>
          </a:extLst>
        </xdr:cNvPr>
        <xdr:cNvCxnSpPr/>
      </xdr:nvCxnSpPr>
      <xdr:spPr>
        <a:xfrm>
          <a:off x="15481300" y="648026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49893</xdr:rowOff>
    </xdr:from>
    <xdr:to>
      <xdr:col>76</xdr:col>
      <xdr:colOff>165100</xdr:colOff>
      <xdr:row>37</xdr:row>
      <xdr:rowOff>151493</xdr:rowOff>
    </xdr:to>
    <xdr:sp macro="" textlink="">
      <xdr:nvSpPr>
        <xdr:cNvPr id="423" name="楕円 422">
          <a:extLst>
            <a:ext uri="{FF2B5EF4-FFF2-40B4-BE49-F238E27FC236}">
              <a16:creationId xmlns:a16="http://schemas.microsoft.com/office/drawing/2014/main" id="{78321A58-B40E-4C5C-A496-60CEABCE6F29}"/>
            </a:ext>
          </a:extLst>
        </xdr:cNvPr>
        <xdr:cNvSpPr/>
      </xdr:nvSpPr>
      <xdr:spPr>
        <a:xfrm>
          <a:off x="14541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100693</xdr:rowOff>
    </xdr:from>
    <xdr:to>
      <xdr:col>81</xdr:col>
      <xdr:colOff>50800</xdr:colOff>
      <xdr:row>37</xdr:row>
      <xdr:rowOff>136616</xdr:rowOff>
    </xdr:to>
    <xdr:cxnSp macro="">
      <xdr:nvCxnSpPr>
        <xdr:cNvPr id="424" name="直線コネクタ 423">
          <a:extLst>
            <a:ext uri="{FF2B5EF4-FFF2-40B4-BE49-F238E27FC236}">
              <a16:creationId xmlns:a16="http://schemas.microsoft.com/office/drawing/2014/main" id="{E571F6DE-B8A8-419D-9B36-1DDA41F806C4}"/>
            </a:ext>
          </a:extLst>
        </xdr:cNvPr>
        <xdr:cNvCxnSpPr/>
      </xdr:nvCxnSpPr>
      <xdr:spPr>
        <a:xfrm>
          <a:off x="14592300" y="64443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167459</xdr:rowOff>
    </xdr:from>
    <xdr:to>
      <xdr:col>72</xdr:col>
      <xdr:colOff>38100</xdr:colOff>
      <xdr:row>38</xdr:row>
      <xdr:rowOff>97609</xdr:rowOff>
    </xdr:to>
    <xdr:sp macro="" textlink="">
      <xdr:nvSpPr>
        <xdr:cNvPr id="425" name="楕円 424">
          <a:extLst>
            <a:ext uri="{FF2B5EF4-FFF2-40B4-BE49-F238E27FC236}">
              <a16:creationId xmlns:a16="http://schemas.microsoft.com/office/drawing/2014/main" id="{FFF0F7A9-B06B-471F-BFED-3322FC097B64}"/>
            </a:ext>
          </a:extLst>
        </xdr:cNvPr>
        <xdr:cNvSpPr/>
      </xdr:nvSpPr>
      <xdr:spPr>
        <a:xfrm>
          <a:off x="13652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100693</xdr:rowOff>
    </xdr:from>
    <xdr:to>
      <xdr:col>76</xdr:col>
      <xdr:colOff>114300</xdr:colOff>
      <xdr:row>38</xdr:row>
      <xdr:rowOff>46809</xdr:rowOff>
    </xdr:to>
    <xdr:cxnSp macro="">
      <xdr:nvCxnSpPr>
        <xdr:cNvPr id="426" name="直線コネクタ 425">
          <a:extLst>
            <a:ext uri="{FF2B5EF4-FFF2-40B4-BE49-F238E27FC236}">
              <a16:creationId xmlns:a16="http://schemas.microsoft.com/office/drawing/2014/main" id="{5A0FDCE5-99D4-4D91-AC16-B17060C33099}"/>
            </a:ext>
          </a:extLst>
        </xdr:cNvPr>
        <xdr:cNvCxnSpPr/>
      </xdr:nvCxnSpPr>
      <xdr:spPr>
        <a:xfrm flipV="1">
          <a:off x="13703300" y="6444343"/>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67889344-0E35-464B-ADE4-19D4255AE910}"/>
            </a:ext>
          </a:extLst>
        </xdr:cNvPr>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2E7D8CEA-893B-41D8-9FBC-16BF2AB175B7}"/>
            </a:ext>
          </a:extLst>
        </xdr:cNvPr>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4BE9C9FF-E458-48E6-9F2A-8919459423D0}"/>
            </a:ext>
          </a:extLst>
        </xdr:cNvPr>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2E9EFAC6-E4E2-44F8-961C-2300BCCEA938}"/>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32493</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448024BE-4D9C-42D4-8FAE-8A618C181AB3}"/>
            </a:ext>
          </a:extLst>
        </xdr:cNvPr>
        <xdr:cNvSpPr txBox="1"/>
      </xdr:nvSpPr>
      <xdr:spPr>
        <a:xfrm>
          <a:off x="152660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168020</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19919EA8-5CC0-4BF6-B0D0-6D09A5769CDC}"/>
            </a:ext>
          </a:extLst>
        </xdr:cNvPr>
        <xdr:cNvSpPr txBox="1"/>
      </xdr:nvSpPr>
      <xdr:spPr>
        <a:xfrm>
          <a:off x="14389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114135</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807A2FCA-8EBD-431B-9A6D-212E4F2C65F3}"/>
            </a:ext>
          </a:extLst>
        </xdr:cNvPr>
        <xdr:cNvSpPr txBox="1"/>
      </xdr:nvSpPr>
      <xdr:spPr>
        <a:xfrm>
          <a:off x="135007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A3A98BD6-5FB1-48C4-AF24-1A93A1672B9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CD6BFDD8-454F-45CF-AFE4-6979ABF5364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1042D55F-C349-4A1E-8E2E-A9C0CC67FB1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86BF4B95-887E-41B7-A739-A330C5AF9A9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0B1AAB05-D42C-4898-B664-38F924205B7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95828E18-19BE-4645-AC7C-04D546F515E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83039D04-5E0D-4396-A19C-3B7D48B1DAB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41477016-1A42-4C1A-A6E9-9A9A590671B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A50EAB19-5911-42A8-941F-5D126F92EAB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3C23084F-5A8B-4B09-9261-056D0B75945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6743DBE3-CC1E-4EA4-A221-989F96B708D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FA50C9A6-97F5-4E78-8CEB-D4F94D854D6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91C3D33F-4734-4538-A0EF-3F2AFFC51FD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D1E33D50-4FE7-427D-AFBD-8076D6EF37B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EB6AE6A4-DF10-4E20-A271-AA4E1A6016A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A5D8C714-59EF-4CFB-8DAA-25D1BFDD6A4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4347A874-E1FE-459B-9FD9-827B3F8BDCA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AC6D31F0-0E83-4CC3-B101-AD221EE3389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800CEDD0-03DE-4993-A788-5357A517D2C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BF79F9E6-41A0-4032-A23F-85086A738D2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D8B43086-C9D0-4BD0-B3CD-11363DDCACE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55" name="直線コネクタ 454">
          <a:extLst>
            <a:ext uri="{FF2B5EF4-FFF2-40B4-BE49-F238E27FC236}">
              <a16:creationId xmlns:a16="http://schemas.microsoft.com/office/drawing/2014/main" id="{F3EBE494-A712-45EC-A732-9CFF359CD3FA}"/>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C3E79465-883C-46AA-BFBE-D08B1C02E658}"/>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a:extLst>
            <a:ext uri="{FF2B5EF4-FFF2-40B4-BE49-F238E27FC236}">
              <a16:creationId xmlns:a16="http://schemas.microsoft.com/office/drawing/2014/main" id="{996FBD03-1143-41BA-971C-7F9392C0B249}"/>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8D87A716-F5DD-45BE-A815-D07881FF5523}"/>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59" name="直線コネクタ 458">
          <a:extLst>
            <a:ext uri="{FF2B5EF4-FFF2-40B4-BE49-F238E27FC236}">
              <a16:creationId xmlns:a16="http://schemas.microsoft.com/office/drawing/2014/main" id="{D0C3402A-4657-4015-8B2A-8AEDCC1002E4}"/>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E2C58CDC-2605-4743-A846-7659620A7232}"/>
            </a:ext>
          </a:extLst>
        </xdr:cNvPr>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61" name="フローチャート: 判断 460">
          <a:extLst>
            <a:ext uri="{FF2B5EF4-FFF2-40B4-BE49-F238E27FC236}">
              <a16:creationId xmlns:a16="http://schemas.microsoft.com/office/drawing/2014/main" id="{0711A018-2C89-40E3-86B2-27AB60CD1D5C}"/>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62" name="フローチャート: 判断 461">
          <a:extLst>
            <a:ext uri="{FF2B5EF4-FFF2-40B4-BE49-F238E27FC236}">
              <a16:creationId xmlns:a16="http://schemas.microsoft.com/office/drawing/2014/main" id="{7609090A-C831-43B9-9C89-2E4B045ADE23}"/>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63" name="フローチャート: 判断 462">
          <a:extLst>
            <a:ext uri="{FF2B5EF4-FFF2-40B4-BE49-F238E27FC236}">
              <a16:creationId xmlns:a16="http://schemas.microsoft.com/office/drawing/2014/main" id="{C86E7D08-DD49-4802-A3DD-BDFC28F28AB8}"/>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64" name="フローチャート: 判断 463">
          <a:extLst>
            <a:ext uri="{FF2B5EF4-FFF2-40B4-BE49-F238E27FC236}">
              <a16:creationId xmlns:a16="http://schemas.microsoft.com/office/drawing/2014/main" id="{0BB294D2-AA3E-418F-B882-7417C2FFEA8E}"/>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65" name="フローチャート: 判断 464">
          <a:extLst>
            <a:ext uri="{FF2B5EF4-FFF2-40B4-BE49-F238E27FC236}">
              <a16:creationId xmlns:a16="http://schemas.microsoft.com/office/drawing/2014/main" id="{11DB04A2-7BF9-4BA0-B9B4-19A9216469BC}"/>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C8D6BA4B-E6E8-4F79-9979-593BA1282C7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6D863DB0-8392-4145-B3F6-45826D019B7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8F472122-1E41-48F0-B10E-A1C6CC29D11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CB96F290-A831-4616-9A5F-45E9601FA59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A35FDEE9-3272-4E4E-8630-A242B519A27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109982</xdr:rowOff>
    </xdr:from>
    <xdr:to>
      <xdr:col>116</xdr:col>
      <xdr:colOff>114300</xdr:colOff>
      <xdr:row>41</xdr:row>
      <xdr:rowOff>40132</xdr:rowOff>
    </xdr:to>
    <xdr:sp macro="" textlink="">
      <xdr:nvSpPr>
        <xdr:cNvPr id="471" name="楕円 470">
          <a:extLst>
            <a:ext uri="{FF2B5EF4-FFF2-40B4-BE49-F238E27FC236}">
              <a16:creationId xmlns:a16="http://schemas.microsoft.com/office/drawing/2014/main" id="{7D6392FB-D04A-40C6-92C6-698EC20D4E5F}"/>
            </a:ext>
          </a:extLst>
        </xdr:cNvPr>
        <xdr:cNvSpPr/>
      </xdr:nvSpPr>
      <xdr:spPr>
        <a:xfrm>
          <a:off x="221107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24909</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824A13A4-2C62-4BB1-943D-DB0E3FBD9957}"/>
            </a:ext>
          </a:extLst>
        </xdr:cNvPr>
        <xdr:cNvSpPr txBox="1"/>
      </xdr:nvSpPr>
      <xdr:spPr>
        <a:xfrm>
          <a:off x="22199600" y="688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109982</xdr:rowOff>
    </xdr:from>
    <xdr:to>
      <xdr:col>112</xdr:col>
      <xdr:colOff>38100</xdr:colOff>
      <xdr:row>41</xdr:row>
      <xdr:rowOff>40132</xdr:rowOff>
    </xdr:to>
    <xdr:sp macro="" textlink="">
      <xdr:nvSpPr>
        <xdr:cNvPr id="473" name="楕円 472">
          <a:extLst>
            <a:ext uri="{FF2B5EF4-FFF2-40B4-BE49-F238E27FC236}">
              <a16:creationId xmlns:a16="http://schemas.microsoft.com/office/drawing/2014/main" id="{71024CBF-37BB-4730-84C2-D7002C95A85F}"/>
            </a:ext>
          </a:extLst>
        </xdr:cNvPr>
        <xdr:cNvSpPr/>
      </xdr:nvSpPr>
      <xdr:spPr>
        <a:xfrm>
          <a:off x="21272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160782</xdr:rowOff>
    </xdr:from>
    <xdr:to>
      <xdr:col>116</xdr:col>
      <xdr:colOff>63500</xdr:colOff>
      <xdr:row>40</xdr:row>
      <xdr:rowOff>160782</xdr:rowOff>
    </xdr:to>
    <xdr:cxnSp macro="">
      <xdr:nvCxnSpPr>
        <xdr:cNvPr id="474" name="直線コネクタ 473">
          <a:extLst>
            <a:ext uri="{FF2B5EF4-FFF2-40B4-BE49-F238E27FC236}">
              <a16:creationId xmlns:a16="http://schemas.microsoft.com/office/drawing/2014/main" id="{8106CCB1-93E3-427E-B1EC-FE27721CB9A5}"/>
            </a:ext>
          </a:extLst>
        </xdr:cNvPr>
        <xdr:cNvCxnSpPr/>
      </xdr:nvCxnSpPr>
      <xdr:spPr>
        <a:xfrm>
          <a:off x="21323300" y="7018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112268</xdr:rowOff>
    </xdr:from>
    <xdr:to>
      <xdr:col>107</xdr:col>
      <xdr:colOff>101600</xdr:colOff>
      <xdr:row>41</xdr:row>
      <xdr:rowOff>42418</xdr:rowOff>
    </xdr:to>
    <xdr:sp macro="" textlink="">
      <xdr:nvSpPr>
        <xdr:cNvPr id="475" name="楕円 474">
          <a:extLst>
            <a:ext uri="{FF2B5EF4-FFF2-40B4-BE49-F238E27FC236}">
              <a16:creationId xmlns:a16="http://schemas.microsoft.com/office/drawing/2014/main" id="{41AD53F8-4129-45DD-ABF3-4CE0366E66EA}"/>
            </a:ext>
          </a:extLst>
        </xdr:cNvPr>
        <xdr:cNvSpPr/>
      </xdr:nvSpPr>
      <xdr:spPr>
        <a:xfrm>
          <a:off x="20383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160782</xdr:rowOff>
    </xdr:from>
    <xdr:to>
      <xdr:col>111</xdr:col>
      <xdr:colOff>177800</xdr:colOff>
      <xdr:row>40</xdr:row>
      <xdr:rowOff>163068</xdr:rowOff>
    </xdr:to>
    <xdr:cxnSp macro="">
      <xdr:nvCxnSpPr>
        <xdr:cNvPr id="476" name="直線コネクタ 475">
          <a:extLst>
            <a:ext uri="{FF2B5EF4-FFF2-40B4-BE49-F238E27FC236}">
              <a16:creationId xmlns:a16="http://schemas.microsoft.com/office/drawing/2014/main" id="{E0013D80-34B2-4A1D-A85E-1997A111A916}"/>
            </a:ext>
          </a:extLst>
        </xdr:cNvPr>
        <xdr:cNvCxnSpPr/>
      </xdr:nvCxnSpPr>
      <xdr:spPr>
        <a:xfrm flipV="1">
          <a:off x="20434300" y="70187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119126</xdr:rowOff>
    </xdr:from>
    <xdr:to>
      <xdr:col>102</xdr:col>
      <xdr:colOff>165100</xdr:colOff>
      <xdr:row>41</xdr:row>
      <xdr:rowOff>49276</xdr:rowOff>
    </xdr:to>
    <xdr:sp macro="" textlink="">
      <xdr:nvSpPr>
        <xdr:cNvPr id="477" name="楕円 476">
          <a:extLst>
            <a:ext uri="{FF2B5EF4-FFF2-40B4-BE49-F238E27FC236}">
              <a16:creationId xmlns:a16="http://schemas.microsoft.com/office/drawing/2014/main" id="{C53647E2-41E7-402C-A230-8B79CE1B0696}"/>
            </a:ext>
          </a:extLst>
        </xdr:cNvPr>
        <xdr:cNvSpPr/>
      </xdr:nvSpPr>
      <xdr:spPr>
        <a:xfrm>
          <a:off x="194945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163068</xdr:rowOff>
    </xdr:from>
    <xdr:to>
      <xdr:col>107</xdr:col>
      <xdr:colOff>50800</xdr:colOff>
      <xdr:row>40</xdr:row>
      <xdr:rowOff>169926</xdr:rowOff>
    </xdr:to>
    <xdr:cxnSp macro="">
      <xdr:nvCxnSpPr>
        <xdr:cNvPr id="478" name="直線コネクタ 477">
          <a:extLst>
            <a:ext uri="{FF2B5EF4-FFF2-40B4-BE49-F238E27FC236}">
              <a16:creationId xmlns:a16="http://schemas.microsoft.com/office/drawing/2014/main" id="{E8AB6CB9-FA44-4307-9535-9AD31D6CD49F}"/>
            </a:ext>
          </a:extLst>
        </xdr:cNvPr>
        <xdr:cNvCxnSpPr/>
      </xdr:nvCxnSpPr>
      <xdr:spPr>
        <a:xfrm flipV="1">
          <a:off x="19545300" y="702106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AE124CA1-E7B1-4BF7-8F07-3C71294D9672}"/>
            </a:ext>
          </a:extLst>
        </xdr:cNvPr>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E9D9517E-F3AE-44D1-A98B-C47379039373}"/>
            </a:ext>
          </a:extLst>
        </xdr:cNvPr>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ED7DDBE6-F081-4141-980A-1DB03B0733B7}"/>
            </a:ext>
          </a:extLst>
        </xdr:cNvPr>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ECA26B2A-1934-43B9-BBB9-EA0610444541}"/>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31259</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DBBF4AB7-AB22-4568-8484-85EB2DAD6AE7}"/>
            </a:ext>
          </a:extLst>
        </xdr:cNvPr>
        <xdr:cNvSpPr txBox="1"/>
      </xdr:nvSpPr>
      <xdr:spPr>
        <a:xfrm>
          <a:off x="210757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33545</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87ADCB06-F4E6-4A84-92A3-9F6E64F0F0EE}"/>
            </a:ext>
          </a:extLst>
        </xdr:cNvPr>
        <xdr:cNvSpPr txBox="1"/>
      </xdr:nvSpPr>
      <xdr:spPr>
        <a:xfrm>
          <a:off x="20199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40403</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8754D61F-DF09-477C-807A-2DD73471AF1F}"/>
            </a:ext>
          </a:extLst>
        </xdr:cNvPr>
        <xdr:cNvSpPr txBox="1"/>
      </xdr:nvSpPr>
      <xdr:spPr>
        <a:xfrm>
          <a:off x="19310427" y="70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8BFC422A-5F44-412B-8C10-986C5A81CE2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8E1A3626-0167-4767-9622-28A0C26AB34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238E4351-E9E8-41F6-AC40-C8E43D00B74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C8FCBD0C-1FB8-4124-B10E-C346983288E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3B654EA1-5C02-41CB-A271-E145B587680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4620DCFE-F7FA-4074-ACFA-9E26BE617DB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2BC6A1A8-60E0-4F7E-B833-E7C8742C367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8BE5A143-E6CD-40E4-936F-B5F09551ADF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5E8D826E-C050-4F1B-AFB6-A88DCE77E34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D9B755E0-BF54-495C-9FDE-075DAEDDA9C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2C1D09F7-8F7E-4E3F-ABCD-11A875564DC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a:extLst>
            <a:ext uri="{FF2B5EF4-FFF2-40B4-BE49-F238E27FC236}">
              <a16:creationId xmlns:a16="http://schemas.microsoft.com/office/drawing/2014/main" id="{C2A0840E-985B-49D5-B575-4E56AE3201D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a:extLst>
            <a:ext uri="{FF2B5EF4-FFF2-40B4-BE49-F238E27FC236}">
              <a16:creationId xmlns:a16="http://schemas.microsoft.com/office/drawing/2014/main" id="{F1BC2A31-E2EE-4706-87DE-5CAD7E46C4A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a:extLst>
            <a:ext uri="{FF2B5EF4-FFF2-40B4-BE49-F238E27FC236}">
              <a16:creationId xmlns:a16="http://schemas.microsoft.com/office/drawing/2014/main" id="{487A4C5F-9A5E-47BF-BACE-3527D53AA48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a:extLst>
            <a:ext uri="{FF2B5EF4-FFF2-40B4-BE49-F238E27FC236}">
              <a16:creationId xmlns:a16="http://schemas.microsoft.com/office/drawing/2014/main" id="{3A231827-AEBB-49CB-9F52-A207DF13D51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a:extLst>
            <a:ext uri="{FF2B5EF4-FFF2-40B4-BE49-F238E27FC236}">
              <a16:creationId xmlns:a16="http://schemas.microsoft.com/office/drawing/2014/main" id="{2070F5D8-FF91-47C3-AC53-7D06697C986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a:extLst>
            <a:ext uri="{FF2B5EF4-FFF2-40B4-BE49-F238E27FC236}">
              <a16:creationId xmlns:a16="http://schemas.microsoft.com/office/drawing/2014/main" id="{B431C981-BB63-4ACB-86EF-3E235DDB2C8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a:extLst>
            <a:ext uri="{FF2B5EF4-FFF2-40B4-BE49-F238E27FC236}">
              <a16:creationId xmlns:a16="http://schemas.microsoft.com/office/drawing/2014/main" id="{3D1B4FFA-24A9-4CC6-BC0B-D76F592584F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a:extLst>
            <a:ext uri="{FF2B5EF4-FFF2-40B4-BE49-F238E27FC236}">
              <a16:creationId xmlns:a16="http://schemas.microsoft.com/office/drawing/2014/main" id="{4413D2A4-7C07-482B-B24C-B425FAD12B8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a:extLst>
            <a:ext uri="{FF2B5EF4-FFF2-40B4-BE49-F238E27FC236}">
              <a16:creationId xmlns:a16="http://schemas.microsoft.com/office/drawing/2014/main" id="{FA6E1ABE-98D6-478A-AA0D-EEF445F3B28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a:extLst>
            <a:ext uri="{FF2B5EF4-FFF2-40B4-BE49-F238E27FC236}">
              <a16:creationId xmlns:a16="http://schemas.microsoft.com/office/drawing/2014/main" id="{86AB7E08-879E-4DDE-A364-D028288D1D2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5CA52417-875A-4427-A84A-75566CD14DE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a:extLst>
            <a:ext uri="{FF2B5EF4-FFF2-40B4-BE49-F238E27FC236}">
              <a16:creationId xmlns:a16="http://schemas.microsoft.com/office/drawing/2014/main" id="{A4C40A94-B5BE-44A8-9B7F-79911D1C49A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4048CE9F-C0DE-4F11-A99C-7569E7F96AD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10" name="直線コネクタ 509">
          <a:extLst>
            <a:ext uri="{FF2B5EF4-FFF2-40B4-BE49-F238E27FC236}">
              <a16:creationId xmlns:a16="http://schemas.microsoft.com/office/drawing/2014/main" id="{2940044D-9027-4DEE-9D41-F25E6C50FCE0}"/>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70D23934-EDAE-4468-9C71-4997CC7F6300}"/>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12" name="直線コネクタ 511">
          <a:extLst>
            <a:ext uri="{FF2B5EF4-FFF2-40B4-BE49-F238E27FC236}">
              <a16:creationId xmlns:a16="http://schemas.microsoft.com/office/drawing/2014/main" id="{EC4E31EB-9B8D-4E39-80CC-ECDF1E322D44}"/>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9F6954E3-2C75-4F57-8897-A9A896193E55}"/>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14" name="直線コネクタ 513">
          <a:extLst>
            <a:ext uri="{FF2B5EF4-FFF2-40B4-BE49-F238E27FC236}">
              <a16:creationId xmlns:a16="http://schemas.microsoft.com/office/drawing/2014/main" id="{15341FF1-4DE1-4A69-839A-7B2AD0E0023E}"/>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0CB3D72A-3D39-4106-A1B5-708ECCB1E0AB}"/>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16" name="フローチャート: 判断 515">
          <a:extLst>
            <a:ext uri="{FF2B5EF4-FFF2-40B4-BE49-F238E27FC236}">
              <a16:creationId xmlns:a16="http://schemas.microsoft.com/office/drawing/2014/main" id="{D686DEE9-DCC1-458D-B544-F31CB8C9F1F1}"/>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7" name="フローチャート: 判断 516">
          <a:extLst>
            <a:ext uri="{FF2B5EF4-FFF2-40B4-BE49-F238E27FC236}">
              <a16:creationId xmlns:a16="http://schemas.microsoft.com/office/drawing/2014/main" id="{E3E96FB5-76C3-4D86-A9E5-0563095D87C9}"/>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18" name="フローチャート: 判断 517">
          <a:extLst>
            <a:ext uri="{FF2B5EF4-FFF2-40B4-BE49-F238E27FC236}">
              <a16:creationId xmlns:a16="http://schemas.microsoft.com/office/drawing/2014/main" id="{DBED7BB3-4E8A-4BD2-81D8-D872FCAF50D1}"/>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19" name="フローチャート: 判断 518">
          <a:extLst>
            <a:ext uri="{FF2B5EF4-FFF2-40B4-BE49-F238E27FC236}">
              <a16:creationId xmlns:a16="http://schemas.microsoft.com/office/drawing/2014/main" id="{B8B8B8E0-E8E0-4F89-81D7-970EEC6CB4A0}"/>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20" name="フローチャート: 判断 519">
          <a:extLst>
            <a:ext uri="{FF2B5EF4-FFF2-40B4-BE49-F238E27FC236}">
              <a16:creationId xmlns:a16="http://schemas.microsoft.com/office/drawing/2014/main" id="{68B5823F-24C9-403B-B739-0ED8B4EFC964}"/>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885A8F3E-01F0-434C-B3E0-A71D63DED43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DED16F2A-3563-43C4-8871-FBFF0EACEBB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D99319AB-CE99-4991-9B67-683ACC0B7D0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9255135E-AA4B-469F-9F20-7608AD00B88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B5D7CD81-80E7-4972-935A-8AC57027936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65405</xdr:rowOff>
    </xdr:from>
    <xdr:to>
      <xdr:col>85</xdr:col>
      <xdr:colOff>177800</xdr:colOff>
      <xdr:row>59</xdr:row>
      <xdr:rowOff>167005</xdr:rowOff>
    </xdr:to>
    <xdr:sp macro="" textlink="">
      <xdr:nvSpPr>
        <xdr:cNvPr id="526" name="楕円 525">
          <a:extLst>
            <a:ext uri="{FF2B5EF4-FFF2-40B4-BE49-F238E27FC236}">
              <a16:creationId xmlns:a16="http://schemas.microsoft.com/office/drawing/2014/main" id="{512D61E7-0ED9-4A2C-B913-35C6996BE0E7}"/>
            </a:ext>
          </a:extLst>
        </xdr:cNvPr>
        <xdr:cNvSpPr/>
      </xdr:nvSpPr>
      <xdr:spPr>
        <a:xfrm>
          <a:off x="16268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88282</xdr:rowOff>
    </xdr:from>
    <xdr:ext cx="405111" cy="259045"/>
    <xdr:sp macro="" textlink="">
      <xdr:nvSpPr>
        <xdr:cNvPr id="527" name="【学校施設】&#10;有形固定資産減価償却率該当値テキスト">
          <a:extLst>
            <a:ext uri="{FF2B5EF4-FFF2-40B4-BE49-F238E27FC236}">
              <a16:creationId xmlns:a16="http://schemas.microsoft.com/office/drawing/2014/main" id="{2E1FCB1A-99A8-4786-A4C9-EAAEE626D2A5}"/>
            </a:ext>
          </a:extLst>
        </xdr:cNvPr>
        <xdr:cNvSpPr txBox="1"/>
      </xdr:nvSpPr>
      <xdr:spPr>
        <a:xfrm>
          <a:off x="16357600"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528" name="楕円 527">
          <a:extLst>
            <a:ext uri="{FF2B5EF4-FFF2-40B4-BE49-F238E27FC236}">
              <a16:creationId xmlns:a16="http://schemas.microsoft.com/office/drawing/2014/main" id="{E0E5EDA9-8AC7-4768-8298-F9796EE1613B}"/>
            </a:ext>
          </a:extLst>
        </xdr:cNvPr>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116205</xdr:rowOff>
    </xdr:to>
    <xdr:cxnSp macro="">
      <xdr:nvCxnSpPr>
        <xdr:cNvPr id="529" name="直線コネクタ 528">
          <a:extLst>
            <a:ext uri="{FF2B5EF4-FFF2-40B4-BE49-F238E27FC236}">
              <a16:creationId xmlns:a16="http://schemas.microsoft.com/office/drawing/2014/main" id="{40B30506-7A74-40CC-8D75-D720ED20EFBA}"/>
            </a:ext>
          </a:extLst>
        </xdr:cNvPr>
        <xdr:cNvCxnSpPr/>
      </xdr:nvCxnSpPr>
      <xdr:spPr>
        <a:xfrm>
          <a:off x="15481300" y="102108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xdr:rowOff>
    </xdr:from>
    <xdr:to>
      <xdr:col>76</xdr:col>
      <xdr:colOff>165100</xdr:colOff>
      <xdr:row>59</xdr:row>
      <xdr:rowOff>104140</xdr:rowOff>
    </xdr:to>
    <xdr:sp macro="" textlink="">
      <xdr:nvSpPr>
        <xdr:cNvPr id="530" name="楕円 529">
          <a:extLst>
            <a:ext uri="{FF2B5EF4-FFF2-40B4-BE49-F238E27FC236}">
              <a16:creationId xmlns:a16="http://schemas.microsoft.com/office/drawing/2014/main" id="{EADAA292-9CA9-4A65-B6C7-FB80D6671D8B}"/>
            </a:ext>
          </a:extLst>
        </xdr:cNvPr>
        <xdr:cNvSpPr/>
      </xdr:nvSpPr>
      <xdr:spPr>
        <a:xfrm>
          <a:off x="14541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53340</xdr:rowOff>
    </xdr:from>
    <xdr:to>
      <xdr:col>81</xdr:col>
      <xdr:colOff>50800</xdr:colOff>
      <xdr:row>59</xdr:row>
      <xdr:rowOff>95250</xdr:rowOff>
    </xdr:to>
    <xdr:cxnSp macro="">
      <xdr:nvCxnSpPr>
        <xdr:cNvPr id="531" name="直線コネクタ 530">
          <a:extLst>
            <a:ext uri="{FF2B5EF4-FFF2-40B4-BE49-F238E27FC236}">
              <a16:creationId xmlns:a16="http://schemas.microsoft.com/office/drawing/2014/main" id="{A7F8ACF2-E488-4220-8440-DBEAAFA4B519}"/>
            </a:ext>
          </a:extLst>
        </xdr:cNvPr>
        <xdr:cNvCxnSpPr/>
      </xdr:nvCxnSpPr>
      <xdr:spPr>
        <a:xfrm>
          <a:off x="14592300" y="101688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32" name="楕円 531">
          <a:extLst>
            <a:ext uri="{FF2B5EF4-FFF2-40B4-BE49-F238E27FC236}">
              <a16:creationId xmlns:a16="http://schemas.microsoft.com/office/drawing/2014/main" id="{5918E33E-7712-4F66-8021-91BBBCE1C224}"/>
            </a:ext>
          </a:extLst>
        </xdr:cNvPr>
        <xdr:cNvSpPr/>
      </xdr:nvSpPr>
      <xdr:spPr>
        <a:xfrm>
          <a:off x="1365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53340</xdr:rowOff>
    </xdr:from>
    <xdr:to>
      <xdr:col>76</xdr:col>
      <xdr:colOff>114300</xdr:colOff>
      <xdr:row>60</xdr:row>
      <xdr:rowOff>80010</xdr:rowOff>
    </xdr:to>
    <xdr:cxnSp macro="">
      <xdr:nvCxnSpPr>
        <xdr:cNvPr id="533" name="直線コネクタ 532">
          <a:extLst>
            <a:ext uri="{FF2B5EF4-FFF2-40B4-BE49-F238E27FC236}">
              <a16:creationId xmlns:a16="http://schemas.microsoft.com/office/drawing/2014/main" id="{3287C435-8EE0-41A1-AAF7-497D4D1680B7}"/>
            </a:ext>
          </a:extLst>
        </xdr:cNvPr>
        <xdr:cNvCxnSpPr/>
      </xdr:nvCxnSpPr>
      <xdr:spPr>
        <a:xfrm flipV="1">
          <a:off x="13703300" y="1016889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34" name="n_1aveValue【学校施設】&#10;有形固定資産減価償却率">
          <a:extLst>
            <a:ext uri="{FF2B5EF4-FFF2-40B4-BE49-F238E27FC236}">
              <a16:creationId xmlns:a16="http://schemas.microsoft.com/office/drawing/2014/main" id="{A37C40BC-A7FF-4465-9F98-3E8369A77E01}"/>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35" name="n_2aveValue【学校施設】&#10;有形固定資産減価償却率">
          <a:extLst>
            <a:ext uri="{FF2B5EF4-FFF2-40B4-BE49-F238E27FC236}">
              <a16:creationId xmlns:a16="http://schemas.microsoft.com/office/drawing/2014/main" id="{AAD8FC3F-AD64-478A-A42F-7DE04BE9633F}"/>
            </a:ext>
          </a:extLst>
        </xdr:cNvPr>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36" name="n_3aveValue【学校施設】&#10;有形固定資産減価償却率">
          <a:extLst>
            <a:ext uri="{FF2B5EF4-FFF2-40B4-BE49-F238E27FC236}">
              <a16:creationId xmlns:a16="http://schemas.microsoft.com/office/drawing/2014/main" id="{7B6A5FCF-4A13-4949-A645-A44036D49418}"/>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37" name="n_4aveValue【学校施設】&#10;有形固定資産減価償却率">
          <a:extLst>
            <a:ext uri="{FF2B5EF4-FFF2-40B4-BE49-F238E27FC236}">
              <a16:creationId xmlns:a16="http://schemas.microsoft.com/office/drawing/2014/main" id="{D6729A58-1305-424B-BD91-D71637A06853}"/>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162577</xdr:rowOff>
    </xdr:from>
    <xdr:ext cx="405111" cy="259045"/>
    <xdr:sp macro="" textlink="">
      <xdr:nvSpPr>
        <xdr:cNvPr id="538" name="n_1mainValue【学校施設】&#10;有形固定資産減価償却率">
          <a:extLst>
            <a:ext uri="{FF2B5EF4-FFF2-40B4-BE49-F238E27FC236}">
              <a16:creationId xmlns:a16="http://schemas.microsoft.com/office/drawing/2014/main" id="{AA0080AB-C862-4EF3-AED6-27067A54690B}"/>
            </a:ext>
          </a:extLst>
        </xdr:cNvPr>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120667</xdr:rowOff>
    </xdr:from>
    <xdr:ext cx="405111" cy="259045"/>
    <xdr:sp macro="" textlink="">
      <xdr:nvSpPr>
        <xdr:cNvPr id="539" name="n_2mainValue【学校施設】&#10;有形固定資産減価償却率">
          <a:extLst>
            <a:ext uri="{FF2B5EF4-FFF2-40B4-BE49-F238E27FC236}">
              <a16:creationId xmlns:a16="http://schemas.microsoft.com/office/drawing/2014/main" id="{DEC12A27-EA1B-4A39-A657-97210386429A}"/>
            </a:ext>
          </a:extLst>
        </xdr:cNvPr>
        <xdr:cNvSpPr txBox="1"/>
      </xdr:nvSpPr>
      <xdr:spPr>
        <a:xfrm>
          <a:off x="14389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540" name="n_3mainValue【学校施設】&#10;有形固定資産減価償却率">
          <a:extLst>
            <a:ext uri="{FF2B5EF4-FFF2-40B4-BE49-F238E27FC236}">
              <a16:creationId xmlns:a16="http://schemas.microsoft.com/office/drawing/2014/main" id="{317EAF0A-7BFA-4CBC-8DD6-022D137FC62B}"/>
            </a:ext>
          </a:extLst>
        </xdr:cNvPr>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5A7EE1A8-9C06-4761-B127-556DBBD94A4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E5D208FD-6F16-41B8-86EC-19CC50E15BB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CC6ED08A-B27E-45C8-8AF0-FF77F6B891F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2E1294B8-5548-440B-BDBB-3DE9CDCCC0D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8226AF07-F043-47BD-9557-5FA30B5C99E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60215EEB-A556-4A7C-94C4-5740AA1C29D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87EE08FC-4A25-417B-9F6D-4ADAEA3723D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3095BD8C-197A-4678-B978-CBAD62E4F28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68C60D9F-FD4D-4194-A53B-958AE355582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6D90AA4C-FEB4-429D-9E9B-B7FB2AD1D8B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a:extLst>
            <a:ext uri="{FF2B5EF4-FFF2-40B4-BE49-F238E27FC236}">
              <a16:creationId xmlns:a16="http://schemas.microsoft.com/office/drawing/2014/main" id="{397DC230-8794-4206-96D7-4D7298AFC68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2" name="直線コネクタ 551">
          <a:extLst>
            <a:ext uri="{FF2B5EF4-FFF2-40B4-BE49-F238E27FC236}">
              <a16:creationId xmlns:a16="http://schemas.microsoft.com/office/drawing/2014/main" id="{3E9E72BC-127A-4149-BBB4-4832EDB75EB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a:extLst>
            <a:ext uri="{FF2B5EF4-FFF2-40B4-BE49-F238E27FC236}">
              <a16:creationId xmlns:a16="http://schemas.microsoft.com/office/drawing/2014/main" id="{104DFEEB-E3A7-4AF9-97BD-A85D868E9A7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a:extLst>
            <a:ext uri="{FF2B5EF4-FFF2-40B4-BE49-F238E27FC236}">
              <a16:creationId xmlns:a16="http://schemas.microsoft.com/office/drawing/2014/main" id="{5755BCF1-B84C-476D-A853-A89FC382EC8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a:extLst>
            <a:ext uri="{FF2B5EF4-FFF2-40B4-BE49-F238E27FC236}">
              <a16:creationId xmlns:a16="http://schemas.microsoft.com/office/drawing/2014/main" id="{7B699ECF-61CA-4D66-81AF-C53BCF0D5B3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a:extLst>
            <a:ext uri="{FF2B5EF4-FFF2-40B4-BE49-F238E27FC236}">
              <a16:creationId xmlns:a16="http://schemas.microsoft.com/office/drawing/2014/main" id="{0B30D0E5-B73E-40E1-8C7B-48AB78BC772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a:extLst>
            <a:ext uri="{FF2B5EF4-FFF2-40B4-BE49-F238E27FC236}">
              <a16:creationId xmlns:a16="http://schemas.microsoft.com/office/drawing/2014/main" id="{D6092A36-5452-4148-97D8-B3A3D1FBC0E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a:extLst>
            <a:ext uri="{FF2B5EF4-FFF2-40B4-BE49-F238E27FC236}">
              <a16:creationId xmlns:a16="http://schemas.microsoft.com/office/drawing/2014/main" id="{DEFE68D7-BD9B-432E-A9A3-9FC0FD6AF51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a:extLst>
            <a:ext uri="{FF2B5EF4-FFF2-40B4-BE49-F238E27FC236}">
              <a16:creationId xmlns:a16="http://schemas.microsoft.com/office/drawing/2014/main" id="{31BFCF24-0545-48EB-8C05-7FC756FAB26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82990425-3EFC-471C-9A35-AE148DE5512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a:extLst>
            <a:ext uri="{FF2B5EF4-FFF2-40B4-BE49-F238E27FC236}">
              <a16:creationId xmlns:a16="http://schemas.microsoft.com/office/drawing/2014/main" id="{1CAE353C-0E2D-4551-8FF2-6D2F858D74A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a:extLst>
            <a:ext uri="{FF2B5EF4-FFF2-40B4-BE49-F238E27FC236}">
              <a16:creationId xmlns:a16="http://schemas.microsoft.com/office/drawing/2014/main" id="{CC7DFE57-8001-48BC-A12B-F5B5982F399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63" name="直線コネクタ 562">
          <a:extLst>
            <a:ext uri="{FF2B5EF4-FFF2-40B4-BE49-F238E27FC236}">
              <a16:creationId xmlns:a16="http://schemas.microsoft.com/office/drawing/2014/main" id="{81A5C79D-71FE-452C-B456-4D6F9990FAB7}"/>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64" name="【学校施設】&#10;一人当たり面積最小値テキスト">
          <a:extLst>
            <a:ext uri="{FF2B5EF4-FFF2-40B4-BE49-F238E27FC236}">
              <a16:creationId xmlns:a16="http://schemas.microsoft.com/office/drawing/2014/main" id="{D878FE67-E6BF-4C95-98E4-CA4CE85B681D}"/>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65" name="直線コネクタ 564">
          <a:extLst>
            <a:ext uri="{FF2B5EF4-FFF2-40B4-BE49-F238E27FC236}">
              <a16:creationId xmlns:a16="http://schemas.microsoft.com/office/drawing/2014/main" id="{DFC2CF9D-A135-4317-9041-48C69BAC9FA8}"/>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66" name="【学校施設】&#10;一人当たり面積最大値テキスト">
          <a:extLst>
            <a:ext uri="{FF2B5EF4-FFF2-40B4-BE49-F238E27FC236}">
              <a16:creationId xmlns:a16="http://schemas.microsoft.com/office/drawing/2014/main" id="{B164C89C-095F-4518-9909-26F3F8272C92}"/>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67" name="直線コネクタ 566">
          <a:extLst>
            <a:ext uri="{FF2B5EF4-FFF2-40B4-BE49-F238E27FC236}">
              <a16:creationId xmlns:a16="http://schemas.microsoft.com/office/drawing/2014/main" id="{CC8913AF-00EC-483C-8B2D-BABE592376B0}"/>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68" name="【学校施設】&#10;一人当たり面積平均値テキスト">
          <a:extLst>
            <a:ext uri="{FF2B5EF4-FFF2-40B4-BE49-F238E27FC236}">
              <a16:creationId xmlns:a16="http://schemas.microsoft.com/office/drawing/2014/main" id="{0B889752-F047-44CF-8564-0FDC853F5337}"/>
            </a:ext>
          </a:extLst>
        </xdr:cNvPr>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69" name="フローチャート: 判断 568">
          <a:extLst>
            <a:ext uri="{FF2B5EF4-FFF2-40B4-BE49-F238E27FC236}">
              <a16:creationId xmlns:a16="http://schemas.microsoft.com/office/drawing/2014/main" id="{63B2365A-8238-45C4-9572-508675041A17}"/>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70" name="フローチャート: 判断 569">
          <a:extLst>
            <a:ext uri="{FF2B5EF4-FFF2-40B4-BE49-F238E27FC236}">
              <a16:creationId xmlns:a16="http://schemas.microsoft.com/office/drawing/2014/main" id="{C0ECD271-3798-4771-9239-33C87F73FBCA}"/>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71" name="フローチャート: 判断 570">
          <a:extLst>
            <a:ext uri="{FF2B5EF4-FFF2-40B4-BE49-F238E27FC236}">
              <a16:creationId xmlns:a16="http://schemas.microsoft.com/office/drawing/2014/main" id="{0C590B68-504C-45FE-8901-07BE63FC6BDA}"/>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72" name="フローチャート: 判断 571">
          <a:extLst>
            <a:ext uri="{FF2B5EF4-FFF2-40B4-BE49-F238E27FC236}">
              <a16:creationId xmlns:a16="http://schemas.microsoft.com/office/drawing/2014/main" id="{5E8CB3B2-5EE6-4211-BCBF-D039E4113624}"/>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73" name="フローチャート: 判断 572">
          <a:extLst>
            <a:ext uri="{FF2B5EF4-FFF2-40B4-BE49-F238E27FC236}">
              <a16:creationId xmlns:a16="http://schemas.microsoft.com/office/drawing/2014/main" id="{571806AD-D36D-4C9B-9807-85D948FFE6AF}"/>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EE68C391-0B58-4FB3-9220-CBD445F3D7D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B8F655EF-1225-4D25-BB57-983E4AD73BD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63ACA37-90F8-46BB-866F-33778B22FE5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9167E0A8-F11E-4348-9062-AB910FC84A7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6A08184C-3750-4F52-B854-5F2975D3389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84074</xdr:rowOff>
    </xdr:from>
    <xdr:to>
      <xdr:col>116</xdr:col>
      <xdr:colOff>114300</xdr:colOff>
      <xdr:row>62</xdr:row>
      <xdr:rowOff>14224</xdr:rowOff>
    </xdr:to>
    <xdr:sp macro="" textlink="">
      <xdr:nvSpPr>
        <xdr:cNvPr id="579" name="楕円 578">
          <a:extLst>
            <a:ext uri="{FF2B5EF4-FFF2-40B4-BE49-F238E27FC236}">
              <a16:creationId xmlns:a16="http://schemas.microsoft.com/office/drawing/2014/main" id="{1327ED40-24E7-4618-A358-08E2F10ADC74}"/>
            </a:ext>
          </a:extLst>
        </xdr:cNvPr>
        <xdr:cNvSpPr/>
      </xdr:nvSpPr>
      <xdr:spPr>
        <a:xfrm>
          <a:off x="221107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106951</xdr:rowOff>
    </xdr:from>
    <xdr:ext cx="469744" cy="259045"/>
    <xdr:sp macro="" textlink="">
      <xdr:nvSpPr>
        <xdr:cNvPr id="580" name="【学校施設】&#10;一人当たり面積該当値テキスト">
          <a:extLst>
            <a:ext uri="{FF2B5EF4-FFF2-40B4-BE49-F238E27FC236}">
              <a16:creationId xmlns:a16="http://schemas.microsoft.com/office/drawing/2014/main" id="{B79C44AB-B33A-4BC1-8B5A-7BFFD3B79C1D}"/>
            </a:ext>
          </a:extLst>
        </xdr:cNvPr>
        <xdr:cNvSpPr txBox="1"/>
      </xdr:nvSpPr>
      <xdr:spPr>
        <a:xfrm>
          <a:off x="22199600" y="1039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89560</xdr:rowOff>
    </xdr:from>
    <xdr:to>
      <xdr:col>112</xdr:col>
      <xdr:colOff>38100</xdr:colOff>
      <xdr:row>62</xdr:row>
      <xdr:rowOff>19710</xdr:rowOff>
    </xdr:to>
    <xdr:sp macro="" textlink="">
      <xdr:nvSpPr>
        <xdr:cNvPr id="581" name="楕円 580">
          <a:extLst>
            <a:ext uri="{FF2B5EF4-FFF2-40B4-BE49-F238E27FC236}">
              <a16:creationId xmlns:a16="http://schemas.microsoft.com/office/drawing/2014/main" id="{163020C0-1605-47E7-A656-DE6C32B0CB45}"/>
            </a:ext>
          </a:extLst>
        </xdr:cNvPr>
        <xdr:cNvSpPr/>
      </xdr:nvSpPr>
      <xdr:spPr>
        <a:xfrm>
          <a:off x="21272500" y="105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134874</xdr:rowOff>
    </xdr:from>
    <xdr:to>
      <xdr:col>116</xdr:col>
      <xdr:colOff>63500</xdr:colOff>
      <xdr:row>61</xdr:row>
      <xdr:rowOff>140360</xdr:rowOff>
    </xdr:to>
    <xdr:cxnSp macro="">
      <xdr:nvCxnSpPr>
        <xdr:cNvPr id="582" name="直線コネクタ 581">
          <a:extLst>
            <a:ext uri="{FF2B5EF4-FFF2-40B4-BE49-F238E27FC236}">
              <a16:creationId xmlns:a16="http://schemas.microsoft.com/office/drawing/2014/main" id="{D379C9A7-319A-4163-BCC0-E81B2F6088BA}"/>
            </a:ext>
          </a:extLst>
        </xdr:cNvPr>
        <xdr:cNvCxnSpPr/>
      </xdr:nvCxnSpPr>
      <xdr:spPr>
        <a:xfrm flipV="1">
          <a:off x="21323300" y="1059332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92304</xdr:rowOff>
    </xdr:from>
    <xdr:to>
      <xdr:col>107</xdr:col>
      <xdr:colOff>101600</xdr:colOff>
      <xdr:row>62</xdr:row>
      <xdr:rowOff>22454</xdr:rowOff>
    </xdr:to>
    <xdr:sp macro="" textlink="">
      <xdr:nvSpPr>
        <xdr:cNvPr id="583" name="楕円 582">
          <a:extLst>
            <a:ext uri="{FF2B5EF4-FFF2-40B4-BE49-F238E27FC236}">
              <a16:creationId xmlns:a16="http://schemas.microsoft.com/office/drawing/2014/main" id="{9861C1AC-D23E-4875-A386-995C2FF202EE}"/>
            </a:ext>
          </a:extLst>
        </xdr:cNvPr>
        <xdr:cNvSpPr/>
      </xdr:nvSpPr>
      <xdr:spPr>
        <a:xfrm>
          <a:off x="20383500" y="105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140360</xdr:rowOff>
    </xdr:from>
    <xdr:to>
      <xdr:col>111</xdr:col>
      <xdr:colOff>177800</xdr:colOff>
      <xdr:row>61</xdr:row>
      <xdr:rowOff>143104</xdr:rowOff>
    </xdr:to>
    <xdr:cxnSp macro="">
      <xdr:nvCxnSpPr>
        <xdr:cNvPr id="584" name="直線コネクタ 583">
          <a:extLst>
            <a:ext uri="{FF2B5EF4-FFF2-40B4-BE49-F238E27FC236}">
              <a16:creationId xmlns:a16="http://schemas.microsoft.com/office/drawing/2014/main" id="{B8A0F516-7DBD-4440-B1E8-21456E5DC2B6}"/>
            </a:ext>
          </a:extLst>
        </xdr:cNvPr>
        <xdr:cNvCxnSpPr/>
      </xdr:nvCxnSpPr>
      <xdr:spPr>
        <a:xfrm flipV="1">
          <a:off x="20434300" y="1059881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52070</xdr:rowOff>
    </xdr:from>
    <xdr:to>
      <xdr:col>102</xdr:col>
      <xdr:colOff>165100</xdr:colOff>
      <xdr:row>62</xdr:row>
      <xdr:rowOff>153670</xdr:rowOff>
    </xdr:to>
    <xdr:sp macro="" textlink="">
      <xdr:nvSpPr>
        <xdr:cNvPr id="585" name="楕円 584">
          <a:extLst>
            <a:ext uri="{FF2B5EF4-FFF2-40B4-BE49-F238E27FC236}">
              <a16:creationId xmlns:a16="http://schemas.microsoft.com/office/drawing/2014/main" id="{A7A96496-C234-4898-90F6-8B337DA0C555}"/>
            </a:ext>
          </a:extLst>
        </xdr:cNvPr>
        <xdr:cNvSpPr/>
      </xdr:nvSpPr>
      <xdr:spPr>
        <a:xfrm>
          <a:off x="19494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143104</xdr:rowOff>
    </xdr:from>
    <xdr:to>
      <xdr:col>107</xdr:col>
      <xdr:colOff>50800</xdr:colOff>
      <xdr:row>62</xdr:row>
      <xdr:rowOff>102870</xdr:rowOff>
    </xdr:to>
    <xdr:cxnSp macro="">
      <xdr:nvCxnSpPr>
        <xdr:cNvPr id="586" name="直線コネクタ 585">
          <a:extLst>
            <a:ext uri="{FF2B5EF4-FFF2-40B4-BE49-F238E27FC236}">
              <a16:creationId xmlns:a16="http://schemas.microsoft.com/office/drawing/2014/main" id="{B9B12F51-6105-45E7-84D9-E1FFABB6137C}"/>
            </a:ext>
          </a:extLst>
        </xdr:cNvPr>
        <xdr:cNvCxnSpPr/>
      </xdr:nvCxnSpPr>
      <xdr:spPr>
        <a:xfrm flipV="1">
          <a:off x="19545300" y="10601554"/>
          <a:ext cx="889000" cy="1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587" name="n_1aveValue【学校施設】&#10;一人当たり面積">
          <a:extLst>
            <a:ext uri="{FF2B5EF4-FFF2-40B4-BE49-F238E27FC236}">
              <a16:creationId xmlns:a16="http://schemas.microsoft.com/office/drawing/2014/main" id="{27999C48-4EF1-4CDF-A54E-88A64F21B31C}"/>
            </a:ext>
          </a:extLst>
        </xdr:cNvPr>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588" name="n_2aveValue【学校施設】&#10;一人当たり面積">
          <a:extLst>
            <a:ext uri="{FF2B5EF4-FFF2-40B4-BE49-F238E27FC236}">
              <a16:creationId xmlns:a16="http://schemas.microsoft.com/office/drawing/2014/main" id="{4C68234A-2C25-4A18-80C9-7B815A979BD3}"/>
            </a:ext>
          </a:extLst>
        </xdr:cNvPr>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589" name="n_3aveValue【学校施設】&#10;一人当たり面積">
          <a:extLst>
            <a:ext uri="{FF2B5EF4-FFF2-40B4-BE49-F238E27FC236}">
              <a16:creationId xmlns:a16="http://schemas.microsoft.com/office/drawing/2014/main" id="{291089CE-345C-47C1-AD7A-BAD18A61E7B5}"/>
            </a:ext>
          </a:extLst>
        </xdr:cNvPr>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90" name="n_4aveValue【学校施設】&#10;一人当たり面積">
          <a:extLst>
            <a:ext uri="{FF2B5EF4-FFF2-40B4-BE49-F238E27FC236}">
              <a16:creationId xmlns:a16="http://schemas.microsoft.com/office/drawing/2014/main" id="{DE314EB3-FF13-4760-B4CD-EAD8A2EFB572}"/>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36237</xdr:rowOff>
    </xdr:from>
    <xdr:ext cx="469744" cy="259045"/>
    <xdr:sp macro="" textlink="">
      <xdr:nvSpPr>
        <xdr:cNvPr id="591" name="n_1mainValue【学校施設】&#10;一人当たり面積">
          <a:extLst>
            <a:ext uri="{FF2B5EF4-FFF2-40B4-BE49-F238E27FC236}">
              <a16:creationId xmlns:a16="http://schemas.microsoft.com/office/drawing/2014/main" id="{4986772C-866F-4C46-8BE1-1C0C866EEAA5}"/>
            </a:ext>
          </a:extLst>
        </xdr:cNvPr>
        <xdr:cNvSpPr txBox="1"/>
      </xdr:nvSpPr>
      <xdr:spPr>
        <a:xfrm>
          <a:off x="21075727" y="103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38981</xdr:rowOff>
    </xdr:from>
    <xdr:ext cx="469744" cy="259045"/>
    <xdr:sp macro="" textlink="">
      <xdr:nvSpPr>
        <xdr:cNvPr id="592" name="n_2mainValue【学校施設】&#10;一人当たり面積">
          <a:extLst>
            <a:ext uri="{FF2B5EF4-FFF2-40B4-BE49-F238E27FC236}">
              <a16:creationId xmlns:a16="http://schemas.microsoft.com/office/drawing/2014/main" id="{7AD93979-C6B9-44C6-BD8A-CAB163ABEF5D}"/>
            </a:ext>
          </a:extLst>
        </xdr:cNvPr>
        <xdr:cNvSpPr txBox="1"/>
      </xdr:nvSpPr>
      <xdr:spPr>
        <a:xfrm>
          <a:off x="20199427" y="1032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170197</xdr:rowOff>
    </xdr:from>
    <xdr:ext cx="469744" cy="259045"/>
    <xdr:sp macro="" textlink="">
      <xdr:nvSpPr>
        <xdr:cNvPr id="593" name="n_3mainValue【学校施設】&#10;一人当たり面積">
          <a:extLst>
            <a:ext uri="{FF2B5EF4-FFF2-40B4-BE49-F238E27FC236}">
              <a16:creationId xmlns:a16="http://schemas.microsoft.com/office/drawing/2014/main" id="{81CA491D-04B6-4894-AF1C-8418410E6E9E}"/>
            </a:ext>
          </a:extLst>
        </xdr:cNvPr>
        <xdr:cNvSpPr txBox="1"/>
      </xdr:nvSpPr>
      <xdr:spPr>
        <a:xfrm>
          <a:off x="19310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1322A55F-6082-4FF2-8056-DA896E6F9C2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4A77101B-ECF8-46E7-B786-5644502E9B7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55EB9C78-3A83-41AB-AC8B-83C9DCDD13E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53BCF290-2F1D-4DDF-8E0D-54F65327E83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74BD9BC9-32CA-4AC0-A4EA-043AD0419E5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5D02CDF5-80FD-45C7-B44E-C2F26BEE1D2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7176C173-36EC-4D77-9BC7-FECB3015A7D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CDC08041-5CD7-43EE-9361-E83C748D647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a:extLst>
            <a:ext uri="{FF2B5EF4-FFF2-40B4-BE49-F238E27FC236}">
              <a16:creationId xmlns:a16="http://schemas.microsoft.com/office/drawing/2014/main" id="{7C23812B-199C-4D1B-8E9F-1DB7FC657D8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a:extLst>
            <a:ext uri="{FF2B5EF4-FFF2-40B4-BE49-F238E27FC236}">
              <a16:creationId xmlns:a16="http://schemas.microsoft.com/office/drawing/2014/main" id="{51735F9C-3CDC-4C66-A121-0587E96E14C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a:extLst>
            <a:ext uri="{FF2B5EF4-FFF2-40B4-BE49-F238E27FC236}">
              <a16:creationId xmlns:a16="http://schemas.microsoft.com/office/drawing/2014/main" id="{64DEDCD0-98DA-42F4-9417-B1AF90D5699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a:extLst>
            <a:ext uri="{FF2B5EF4-FFF2-40B4-BE49-F238E27FC236}">
              <a16:creationId xmlns:a16="http://schemas.microsoft.com/office/drawing/2014/main" id="{6BFFA779-E9B3-4151-AA1A-C7AA2BD39FC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a:extLst>
            <a:ext uri="{FF2B5EF4-FFF2-40B4-BE49-F238E27FC236}">
              <a16:creationId xmlns:a16="http://schemas.microsoft.com/office/drawing/2014/main" id="{0C88FF3A-3ADB-4192-ADE7-6FD7F3D2569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a:extLst>
            <a:ext uri="{FF2B5EF4-FFF2-40B4-BE49-F238E27FC236}">
              <a16:creationId xmlns:a16="http://schemas.microsoft.com/office/drawing/2014/main" id="{F6F85E5B-B00D-4E08-B3A0-5D0C29A5C3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a:extLst>
            <a:ext uri="{FF2B5EF4-FFF2-40B4-BE49-F238E27FC236}">
              <a16:creationId xmlns:a16="http://schemas.microsoft.com/office/drawing/2014/main" id="{066404E3-93D0-4A67-9B04-F364762E38E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a:extLst>
            <a:ext uri="{FF2B5EF4-FFF2-40B4-BE49-F238E27FC236}">
              <a16:creationId xmlns:a16="http://schemas.microsoft.com/office/drawing/2014/main" id="{AF0F175E-38BB-411C-9CFB-9293EA72737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a:extLst>
            <a:ext uri="{FF2B5EF4-FFF2-40B4-BE49-F238E27FC236}">
              <a16:creationId xmlns:a16="http://schemas.microsoft.com/office/drawing/2014/main" id="{A2C23DCC-2538-4C8A-84BC-8842BD9A021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a:extLst>
            <a:ext uri="{FF2B5EF4-FFF2-40B4-BE49-F238E27FC236}">
              <a16:creationId xmlns:a16="http://schemas.microsoft.com/office/drawing/2014/main" id="{F8F648E3-EC25-4902-A7F2-012543B5DF2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a:extLst>
            <a:ext uri="{FF2B5EF4-FFF2-40B4-BE49-F238E27FC236}">
              <a16:creationId xmlns:a16="http://schemas.microsoft.com/office/drawing/2014/main" id="{8E72AE16-F55A-4A32-B9A0-C6E97982751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a:extLst>
            <a:ext uri="{FF2B5EF4-FFF2-40B4-BE49-F238E27FC236}">
              <a16:creationId xmlns:a16="http://schemas.microsoft.com/office/drawing/2014/main" id="{16AEB909-8DC2-4DC9-AF17-CFE5EE63AC6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a:extLst>
            <a:ext uri="{FF2B5EF4-FFF2-40B4-BE49-F238E27FC236}">
              <a16:creationId xmlns:a16="http://schemas.microsoft.com/office/drawing/2014/main" id="{A8F623E4-ED60-4490-9644-261F8CD841E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a:extLst>
            <a:ext uri="{FF2B5EF4-FFF2-40B4-BE49-F238E27FC236}">
              <a16:creationId xmlns:a16="http://schemas.microsoft.com/office/drawing/2014/main" id="{E433A2D8-4D79-4A6B-8420-F39ADACBA27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a:extLst>
            <a:ext uri="{FF2B5EF4-FFF2-40B4-BE49-F238E27FC236}">
              <a16:creationId xmlns:a16="http://schemas.microsoft.com/office/drawing/2014/main" id="{9DC54D51-B891-48D9-BD17-A42B7B12168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a:extLst>
            <a:ext uri="{FF2B5EF4-FFF2-40B4-BE49-F238E27FC236}">
              <a16:creationId xmlns:a16="http://schemas.microsoft.com/office/drawing/2014/main" id="{BE85D168-27CE-45CD-98A1-F88036C2548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a:extLst>
            <a:ext uri="{FF2B5EF4-FFF2-40B4-BE49-F238E27FC236}">
              <a16:creationId xmlns:a16="http://schemas.microsoft.com/office/drawing/2014/main" id="{9BA326C6-725A-476D-BFE8-4712F43094D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19" name="直線コネクタ 618">
          <a:extLst>
            <a:ext uri="{FF2B5EF4-FFF2-40B4-BE49-F238E27FC236}">
              <a16:creationId xmlns:a16="http://schemas.microsoft.com/office/drawing/2014/main" id="{5AF7640E-45EA-412C-9574-EAE49CB8E242}"/>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0" name="【児童館】&#10;有形固定資産減価償却率最小値テキスト">
          <a:extLst>
            <a:ext uri="{FF2B5EF4-FFF2-40B4-BE49-F238E27FC236}">
              <a16:creationId xmlns:a16="http://schemas.microsoft.com/office/drawing/2014/main" id="{FB97689C-9DC5-41DC-BE97-6AAD82C6AD6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a:extLst>
            <a:ext uri="{FF2B5EF4-FFF2-40B4-BE49-F238E27FC236}">
              <a16:creationId xmlns:a16="http://schemas.microsoft.com/office/drawing/2014/main" id="{96878BFE-5A66-401D-A983-93698124F35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22" name="【児童館】&#10;有形固定資産減価償却率最大値テキスト">
          <a:extLst>
            <a:ext uri="{FF2B5EF4-FFF2-40B4-BE49-F238E27FC236}">
              <a16:creationId xmlns:a16="http://schemas.microsoft.com/office/drawing/2014/main" id="{CB8469C0-22C6-481C-AD2C-252885F1132F}"/>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23" name="直線コネクタ 622">
          <a:extLst>
            <a:ext uri="{FF2B5EF4-FFF2-40B4-BE49-F238E27FC236}">
              <a16:creationId xmlns:a16="http://schemas.microsoft.com/office/drawing/2014/main" id="{69A7C52C-3370-46DD-9139-34871616E020}"/>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624" name="【児童館】&#10;有形固定資産減価償却率平均値テキスト">
          <a:extLst>
            <a:ext uri="{FF2B5EF4-FFF2-40B4-BE49-F238E27FC236}">
              <a16:creationId xmlns:a16="http://schemas.microsoft.com/office/drawing/2014/main" id="{340029BF-E76D-44F8-AAD2-99919FD51DED}"/>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25" name="フローチャート: 判断 624">
          <a:extLst>
            <a:ext uri="{FF2B5EF4-FFF2-40B4-BE49-F238E27FC236}">
              <a16:creationId xmlns:a16="http://schemas.microsoft.com/office/drawing/2014/main" id="{D7B17A2B-FFEC-46DD-9053-6D7172DC5CBA}"/>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26" name="フローチャート: 判断 625">
          <a:extLst>
            <a:ext uri="{FF2B5EF4-FFF2-40B4-BE49-F238E27FC236}">
              <a16:creationId xmlns:a16="http://schemas.microsoft.com/office/drawing/2014/main" id="{31901243-753E-498B-B7EB-6B2CDDD73207}"/>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27" name="フローチャート: 判断 626">
          <a:extLst>
            <a:ext uri="{FF2B5EF4-FFF2-40B4-BE49-F238E27FC236}">
              <a16:creationId xmlns:a16="http://schemas.microsoft.com/office/drawing/2014/main" id="{1217D883-E8DB-4B33-8295-6EB8A9EDE416}"/>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28" name="フローチャート: 判断 627">
          <a:extLst>
            <a:ext uri="{FF2B5EF4-FFF2-40B4-BE49-F238E27FC236}">
              <a16:creationId xmlns:a16="http://schemas.microsoft.com/office/drawing/2014/main" id="{1DADA65E-C07A-4265-BABF-46D5E7A17E22}"/>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29" name="フローチャート: 判断 628">
          <a:extLst>
            <a:ext uri="{FF2B5EF4-FFF2-40B4-BE49-F238E27FC236}">
              <a16:creationId xmlns:a16="http://schemas.microsoft.com/office/drawing/2014/main" id="{9AF87D4C-EE9B-4104-AC65-FD51103CF553}"/>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2BB22B58-2644-436D-B850-2652386A261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9DC0FBA6-D418-43BF-AA89-FA10DA6E9D0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71028E64-9C23-49A2-A840-B31FF0B286F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8F17A7CF-F8EE-458E-B289-D74DD4DF7FA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4E13B52E-88F3-400C-B1FC-162F98903FF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99968</xdr:rowOff>
    </xdr:from>
    <xdr:to>
      <xdr:col>85</xdr:col>
      <xdr:colOff>177800</xdr:colOff>
      <xdr:row>86</xdr:row>
      <xdr:rowOff>30118</xdr:rowOff>
    </xdr:to>
    <xdr:sp macro="" textlink="">
      <xdr:nvSpPr>
        <xdr:cNvPr id="635" name="楕円 634">
          <a:extLst>
            <a:ext uri="{FF2B5EF4-FFF2-40B4-BE49-F238E27FC236}">
              <a16:creationId xmlns:a16="http://schemas.microsoft.com/office/drawing/2014/main" id="{4B905B4E-D81D-470B-9156-818FD74D3CA3}"/>
            </a:ext>
          </a:extLst>
        </xdr:cNvPr>
        <xdr:cNvSpPr/>
      </xdr:nvSpPr>
      <xdr:spPr>
        <a:xfrm>
          <a:off x="162687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78395</xdr:rowOff>
    </xdr:from>
    <xdr:ext cx="405111" cy="259045"/>
    <xdr:sp macro="" textlink="">
      <xdr:nvSpPr>
        <xdr:cNvPr id="636" name="【児童館】&#10;有形固定資産減価償却率該当値テキスト">
          <a:extLst>
            <a:ext uri="{FF2B5EF4-FFF2-40B4-BE49-F238E27FC236}">
              <a16:creationId xmlns:a16="http://schemas.microsoft.com/office/drawing/2014/main" id="{5D6CE68E-5F05-4686-ACC9-8EF4B72E9475}"/>
            </a:ext>
          </a:extLst>
        </xdr:cNvPr>
        <xdr:cNvSpPr txBox="1"/>
      </xdr:nvSpPr>
      <xdr:spPr>
        <a:xfrm>
          <a:off x="16357600"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68943</xdr:rowOff>
    </xdr:from>
    <xdr:to>
      <xdr:col>81</xdr:col>
      <xdr:colOff>101600</xdr:colOff>
      <xdr:row>85</xdr:row>
      <xdr:rowOff>170543</xdr:rowOff>
    </xdr:to>
    <xdr:sp macro="" textlink="">
      <xdr:nvSpPr>
        <xdr:cNvPr id="637" name="楕円 636">
          <a:extLst>
            <a:ext uri="{FF2B5EF4-FFF2-40B4-BE49-F238E27FC236}">
              <a16:creationId xmlns:a16="http://schemas.microsoft.com/office/drawing/2014/main" id="{ECC78CBB-3CC4-4091-9764-A437A0EA746F}"/>
            </a:ext>
          </a:extLst>
        </xdr:cNvPr>
        <xdr:cNvSpPr/>
      </xdr:nvSpPr>
      <xdr:spPr>
        <a:xfrm>
          <a:off x="154305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119743</xdr:rowOff>
    </xdr:from>
    <xdr:to>
      <xdr:col>85</xdr:col>
      <xdr:colOff>127000</xdr:colOff>
      <xdr:row>85</xdr:row>
      <xdr:rowOff>150768</xdr:rowOff>
    </xdr:to>
    <xdr:cxnSp macro="">
      <xdr:nvCxnSpPr>
        <xdr:cNvPr id="638" name="直線コネクタ 637">
          <a:extLst>
            <a:ext uri="{FF2B5EF4-FFF2-40B4-BE49-F238E27FC236}">
              <a16:creationId xmlns:a16="http://schemas.microsoft.com/office/drawing/2014/main" id="{D4117160-C376-4D89-B3EE-96A33EE67255}"/>
            </a:ext>
          </a:extLst>
        </xdr:cNvPr>
        <xdr:cNvCxnSpPr/>
      </xdr:nvCxnSpPr>
      <xdr:spPr>
        <a:xfrm>
          <a:off x="15481300" y="1469299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37919</xdr:rowOff>
    </xdr:from>
    <xdr:to>
      <xdr:col>76</xdr:col>
      <xdr:colOff>165100</xdr:colOff>
      <xdr:row>85</xdr:row>
      <xdr:rowOff>139519</xdr:rowOff>
    </xdr:to>
    <xdr:sp macro="" textlink="">
      <xdr:nvSpPr>
        <xdr:cNvPr id="639" name="楕円 638">
          <a:extLst>
            <a:ext uri="{FF2B5EF4-FFF2-40B4-BE49-F238E27FC236}">
              <a16:creationId xmlns:a16="http://schemas.microsoft.com/office/drawing/2014/main" id="{C74A3A56-20DF-430A-9901-9F93DE18A0FF}"/>
            </a:ext>
          </a:extLst>
        </xdr:cNvPr>
        <xdr:cNvSpPr/>
      </xdr:nvSpPr>
      <xdr:spPr>
        <a:xfrm>
          <a:off x="14541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88719</xdr:rowOff>
    </xdr:from>
    <xdr:to>
      <xdr:col>81</xdr:col>
      <xdr:colOff>50800</xdr:colOff>
      <xdr:row>85</xdr:row>
      <xdr:rowOff>119743</xdr:rowOff>
    </xdr:to>
    <xdr:cxnSp macro="">
      <xdr:nvCxnSpPr>
        <xdr:cNvPr id="640" name="直線コネクタ 639">
          <a:extLst>
            <a:ext uri="{FF2B5EF4-FFF2-40B4-BE49-F238E27FC236}">
              <a16:creationId xmlns:a16="http://schemas.microsoft.com/office/drawing/2014/main" id="{10A407B4-D789-4ECC-98B6-60742FB8572F}"/>
            </a:ext>
          </a:extLst>
        </xdr:cNvPr>
        <xdr:cNvCxnSpPr/>
      </xdr:nvCxnSpPr>
      <xdr:spPr>
        <a:xfrm>
          <a:off x="14592300" y="146619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6894</xdr:rowOff>
    </xdr:from>
    <xdr:to>
      <xdr:col>72</xdr:col>
      <xdr:colOff>38100</xdr:colOff>
      <xdr:row>85</xdr:row>
      <xdr:rowOff>108494</xdr:rowOff>
    </xdr:to>
    <xdr:sp macro="" textlink="">
      <xdr:nvSpPr>
        <xdr:cNvPr id="641" name="楕円 640">
          <a:extLst>
            <a:ext uri="{FF2B5EF4-FFF2-40B4-BE49-F238E27FC236}">
              <a16:creationId xmlns:a16="http://schemas.microsoft.com/office/drawing/2014/main" id="{D8C034C6-2484-4B7D-A231-15D4DB514FDF}"/>
            </a:ext>
          </a:extLst>
        </xdr:cNvPr>
        <xdr:cNvSpPr/>
      </xdr:nvSpPr>
      <xdr:spPr>
        <a:xfrm>
          <a:off x="13652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57694</xdr:rowOff>
    </xdr:from>
    <xdr:to>
      <xdr:col>76</xdr:col>
      <xdr:colOff>114300</xdr:colOff>
      <xdr:row>85</xdr:row>
      <xdr:rowOff>88719</xdr:rowOff>
    </xdr:to>
    <xdr:cxnSp macro="">
      <xdr:nvCxnSpPr>
        <xdr:cNvPr id="642" name="直線コネクタ 641">
          <a:extLst>
            <a:ext uri="{FF2B5EF4-FFF2-40B4-BE49-F238E27FC236}">
              <a16:creationId xmlns:a16="http://schemas.microsoft.com/office/drawing/2014/main" id="{DBA886B5-F5A6-46FD-8775-D74556C403AB}"/>
            </a:ext>
          </a:extLst>
        </xdr:cNvPr>
        <xdr:cNvCxnSpPr/>
      </xdr:nvCxnSpPr>
      <xdr:spPr>
        <a:xfrm>
          <a:off x="13703300" y="146309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643" name="n_1aveValue【児童館】&#10;有形固定資産減価償却率">
          <a:extLst>
            <a:ext uri="{FF2B5EF4-FFF2-40B4-BE49-F238E27FC236}">
              <a16:creationId xmlns:a16="http://schemas.microsoft.com/office/drawing/2014/main" id="{C874F5A4-C5A1-4800-942B-F64147D32532}"/>
            </a:ext>
          </a:extLst>
        </xdr:cNvPr>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44" name="n_2aveValue【児童館】&#10;有形固定資産減価償却率">
          <a:extLst>
            <a:ext uri="{FF2B5EF4-FFF2-40B4-BE49-F238E27FC236}">
              <a16:creationId xmlns:a16="http://schemas.microsoft.com/office/drawing/2014/main" id="{6BB654BA-68D7-45C3-8876-0BD032BCE3F9}"/>
            </a:ext>
          </a:extLst>
        </xdr:cNvPr>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45" name="n_3aveValue【児童館】&#10;有形固定資産減価償却率">
          <a:extLst>
            <a:ext uri="{FF2B5EF4-FFF2-40B4-BE49-F238E27FC236}">
              <a16:creationId xmlns:a16="http://schemas.microsoft.com/office/drawing/2014/main" id="{2D250028-6F4A-480E-B462-FE3879CF821F}"/>
            </a:ext>
          </a:extLst>
        </xdr:cNvPr>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46" name="n_4aveValue【児童館】&#10;有形固定資産減価償却率">
          <a:extLst>
            <a:ext uri="{FF2B5EF4-FFF2-40B4-BE49-F238E27FC236}">
              <a16:creationId xmlns:a16="http://schemas.microsoft.com/office/drawing/2014/main" id="{E139728A-7298-4051-9FCC-D3D5992BB194}"/>
            </a:ext>
          </a:extLst>
        </xdr:cNvPr>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161670</xdr:rowOff>
    </xdr:from>
    <xdr:ext cx="405111" cy="259045"/>
    <xdr:sp macro="" textlink="">
      <xdr:nvSpPr>
        <xdr:cNvPr id="647" name="n_1mainValue【児童館】&#10;有形固定資産減価償却率">
          <a:extLst>
            <a:ext uri="{FF2B5EF4-FFF2-40B4-BE49-F238E27FC236}">
              <a16:creationId xmlns:a16="http://schemas.microsoft.com/office/drawing/2014/main" id="{7FE9EA12-426B-47CF-BEE1-555056095DF1}"/>
            </a:ext>
          </a:extLst>
        </xdr:cNvPr>
        <xdr:cNvSpPr txBox="1"/>
      </xdr:nvSpPr>
      <xdr:spPr>
        <a:xfrm>
          <a:off x="15266044" y="1473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130646</xdr:rowOff>
    </xdr:from>
    <xdr:ext cx="405111" cy="259045"/>
    <xdr:sp macro="" textlink="">
      <xdr:nvSpPr>
        <xdr:cNvPr id="648" name="n_2mainValue【児童館】&#10;有形固定資産減価償却率">
          <a:extLst>
            <a:ext uri="{FF2B5EF4-FFF2-40B4-BE49-F238E27FC236}">
              <a16:creationId xmlns:a16="http://schemas.microsoft.com/office/drawing/2014/main" id="{EC8CCFD8-EF5B-475E-9FC3-83214C506388}"/>
            </a:ext>
          </a:extLst>
        </xdr:cNvPr>
        <xdr:cNvSpPr txBox="1"/>
      </xdr:nvSpPr>
      <xdr:spPr>
        <a:xfrm>
          <a:off x="14389744" y="1470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99621</xdr:rowOff>
    </xdr:from>
    <xdr:ext cx="405111" cy="259045"/>
    <xdr:sp macro="" textlink="">
      <xdr:nvSpPr>
        <xdr:cNvPr id="649" name="n_3mainValue【児童館】&#10;有形固定資産減価償却率">
          <a:extLst>
            <a:ext uri="{FF2B5EF4-FFF2-40B4-BE49-F238E27FC236}">
              <a16:creationId xmlns:a16="http://schemas.microsoft.com/office/drawing/2014/main" id="{D6E06233-D8DD-4676-8561-AB2532F0AB12}"/>
            </a:ext>
          </a:extLst>
        </xdr:cNvPr>
        <xdr:cNvSpPr txBox="1"/>
      </xdr:nvSpPr>
      <xdr:spPr>
        <a:xfrm>
          <a:off x="135007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a:extLst>
            <a:ext uri="{FF2B5EF4-FFF2-40B4-BE49-F238E27FC236}">
              <a16:creationId xmlns:a16="http://schemas.microsoft.com/office/drawing/2014/main" id="{7DCEF469-699E-4812-AAB1-60F2A0FC634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a:extLst>
            <a:ext uri="{FF2B5EF4-FFF2-40B4-BE49-F238E27FC236}">
              <a16:creationId xmlns:a16="http://schemas.microsoft.com/office/drawing/2014/main" id="{2DEC413E-7744-4402-801B-0EA9FC699AB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a:extLst>
            <a:ext uri="{FF2B5EF4-FFF2-40B4-BE49-F238E27FC236}">
              <a16:creationId xmlns:a16="http://schemas.microsoft.com/office/drawing/2014/main" id="{ED099CEB-BF33-4748-9133-483E1C138F5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a:extLst>
            <a:ext uri="{FF2B5EF4-FFF2-40B4-BE49-F238E27FC236}">
              <a16:creationId xmlns:a16="http://schemas.microsoft.com/office/drawing/2014/main" id="{4E54030A-B3C2-45B6-B9BD-823524149F1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a:extLst>
            <a:ext uri="{FF2B5EF4-FFF2-40B4-BE49-F238E27FC236}">
              <a16:creationId xmlns:a16="http://schemas.microsoft.com/office/drawing/2014/main" id="{091524A7-CE9B-4F9D-95BA-AE5A6A1EA2B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a:extLst>
            <a:ext uri="{FF2B5EF4-FFF2-40B4-BE49-F238E27FC236}">
              <a16:creationId xmlns:a16="http://schemas.microsoft.com/office/drawing/2014/main" id="{6442CB20-AF74-4226-8AF2-1CA4991780E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a:extLst>
            <a:ext uri="{FF2B5EF4-FFF2-40B4-BE49-F238E27FC236}">
              <a16:creationId xmlns:a16="http://schemas.microsoft.com/office/drawing/2014/main" id="{1026686C-76E3-4AFE-9843-693152B995F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a:extLst>
            <a:ext uri="{FF2B5EF4-FFF2-40B4-BE49-F238E27FC236}">
              <a16:creationId xmlns:a16="http://schemas.microsoft.com/office/drawing/2014/main" id="{DD2616FD-F390-427A-AC0A-33A1853F33E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a:extLst>
            <a:ext uri="{FF2B5EF4-FFF2-40B4-BE49-F238E27FC236}">
              <a16:creationId xmlns:a16="http://schemas.microsoft.com/office/drawing/2014/main" id="{E54380F9-DC7F-451E-B081-432DDEEBB6D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a:extLst>
            <a:ext uri="{FF2B5EF4-FFF2-40B4-BE49-F238E27FC236}">
              <a16:creationId xmlns:a16="http://schemas.microsoft.com/office/drawing/2014/main" id="{A9BCB2F7-E7D9-42E3-8FE7-77D904265A1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a:extLst>
            <a:ext uri="{FF2B5EF4-FFF2-40B4-BE49-F238E27FC236}">
              <a16:creationId xmlns:a16="http://schemas.microsoft.com/office/drawing/2014/main" id="{1DDE7616-1202-40D9-9ED1-898202B0207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a:extLst>
            <a:ext uri="{FF2B5EF4-FFF2-40B4-BE49-F238E27FC236}">
              <a16:creationId xmlns:a16="http://schemas.microsoft.com/office/drawing/2014/main" id="{A6750886-F405-4928-ABE0-BC008836C91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a:extLst>
            <a:ext uri="{FF2B5EF4-FFF2-40B4-BE49-F238E27FC236}">
              <a16:creationId xmlns:a16="http://schemas.microsoft.com/office/drawing/2014/main" id="{A5E6D962-0A38-40DB-9918-304AD6AE591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a:extLst>
            <a:ext uri="{FF2B5EF4-FFF2-40B4-BE49-F238E27FC236}">
              <a16:creationId xmlns:a16="http://schemas.microsoft.com/office/drawing/2014/main" id="{C4DFA0BC-F6DD-4B5B-B54F-79EF232483F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a:extLst>
            <a:ext uri="{FF2B5EF4-FFF2-40B4-BE49-F238E27FC236}">
              <a16:creationId xmlns:a16="http://schemas.microsoft.com/office/drawing/2014/main" id="{284F244E-641E-4393-BA1F-6E12B9B7CF3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a:extLst>
            <a:ext uri="{FF2B5EF4-FFF2-40B4-BE49-F238E27FC236}">
              <a16:creationId xmlns:a16="http://schemas.microsoft.com/office/drawing/2014/main" id="{07F74D4F-D61F-4A48-8B32-AEC826F66FE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a:extLst>
            <a:ext uri="{FF2B5EF4-FFF2-40B4-BE49-F238E27FC236}">
              <a16:creationId xmlns:a16="http://schemas.microsoft.com/office/drawing/2014/main" id="{8E157B4E-EEB3-4943-AE7B-6098C981926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a:extLst>
            <a:ext uri="{FF2B5EF4-FFF2-40B4-BE49-F238E27FC236}">
              <a16:creationId xmlns:a16="http://schemas.microsoft.com/office/drawing/2014/main" id="{ABF074D8-7406-49EC-9AA6-A57205B4A14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a:extLst>
            <a:ext uri="{FF2B5EF4-FFF2-40B4-BE49-F238E27FC236}">
              <a16:creationId xmlns:a16="http://schemas.microsoft.com/office/drawing/2014/main" id="{1815ECE4-BF16-4032-8569-526D79D7ABC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a:extLst>
            <a:ext uri="{FF2B5EF4-FFF2-40B4-BE49-F238E27FC236}">
              <a16:creationId xmlns:a16="http://schemas.microsoft.com/office/drawing/2014/main" id="{A9D5318D-1A65-4548-8545-6537DAA8EC7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a:extLst>
            <a:ext uri="{FF2B5EF4-FFF2-40B4-BE49-F238E27FC236}">
              <a16:creationId xmlns:a16="http://schemas.microsoft.com/office/drawing/2014/main" id="{3A01EBA6-D736-4AF8-82F4-EA6E9A60A5E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a:extLst>
            <a:ext uri="{FF2B5EF4-FFF2-40B4-BE49-F238E27FC236}">
              <a16:creationId xmlns:a16="http://schemas.microsoft.com/office/drawing/2014/main" id="{4AF7B9AE-F031-435A-A88C-790A3D5A64D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a:extLst>
            <a:ext uri="{FF2B5EF4-FFF2-40B4-BE49-F238E27FC236}">
              <a16:creationId xmlns:a16="http://schemas.microsoft.com/office/drawing/2014/main" id="{6348F978-6477-4DD2-8D67-D67C1E25C20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73" name="直線コネクタ 672">
          <a:extLst>
            <a:ext uri="{FF2B5EF4-FFF2-40B4-BE49-F238E27FC236}">
              <a16:creationId xmlns:a16="http://schemas.microsoft.com/office/drawing/2014/main" id="{FA51E5D1-5D9E-4F5D-9ABF-FE34516AB68F}"/>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4" name="【児童館】&#10;一人当たり面積最小値テキスト">
          <a:extLst>
            <a:ext uri="{FF2B5EF4-FFF2-40B4-BE49-F238E27FC236}">
              <a16:creationId xmlns:a16="http://schemas.microsoft.com/office/drawing/2014/main" id="{4D45A882-1450-41D4-96AF-CA0A72273669}"/>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5" name="直線コネクタ 674">
          <a:extLst>
            <a:ext uri="{FF2B5EF4-FFF2-40B4-BE49-F238E27FC236}">
              <a16:creationId xmlns:a16="http://schemas.microsoft.com/office/drawing/2014/main" id="{2224176F-1781-401C-B10F-F95A9BFF5A99}"/>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76" name="【児童館】&#10;一人当たり面積最大値テキスト">
          <a:extLst>
            <a:ext uri="{FF2B5EF4-FFF2-40B4-BE49-F238E27FC236}">
              <a16:creationId xmlns:a16="http://schemas.microsoft.com/office/drawing/2014/main" id="{6A7B2859-90F3-4389-B698-04679B8C4B12}"/>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77" name="直線コネクタ 676">
          <a:extLst>
            <a:ext uri="{FF2B5EF4-FFF2-40B4-BE49-F238E27FC236}">
              <a16:creationId xmlns:a16="http://schemas.microsoft.com/office/drawing/2014/main" id="{BB51CBBB-9D1D-40EF-A4F9-30E506900008}"/>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78" name="【児童館】&#10;一人当たり面積平均値テキスト">
          <a:extLst>
            <a:ext uri="{FF2B5EF4-FFF2-40B4-BE49-F238E27FC236}">
              <a16:creationId xmlns:a16="http://schemas.microsoft.com/office/drawing/2014/main" id="{51BD20A9-F2E4-46AA-AAAB-A420F5131B26}"/>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79" name="フローチャート: 判断 678">
          <a:extLst>
            <a:ext uri="{FF2B5EF4-FFF2-40B4-BE49-F238E27FC236}">
              <a16:creationId xmlns:a16="http://schemas.microsoft.com/office/drawing/2014/main" id="{36AA040C-60F8-44E8-8FA5-27426F744AC8}"/>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80" name="フローチャート: 判断 679">
          <a:extLst>
            <a:ext uri="{FF2B5EF4-FFF2-40B4-BE49-F238E27FC236}">
              <a16:creationId xmlns:a16="http://schemas.microsoft.com/office/drawing/2014/main" id="{7CF09CF8-D140-43C0-A686-011F973A5146}"/>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681" name="フローチャート: 判断 680">
          <a:extLst>
            <a:ext uri="{FF2B5EF4-FFF2-40B4-BE49-F238E27FC236}">
              <a16:creationId xmlns:a16="http://schemas.microsoft.com/office/drawing/2014/main" id="{CFFEC3BF-4B3E-4147-AFD6-DA297AF39724}"/>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82" name="フローチャート: 判断 681">
          <a:extLst>
            <a:ext uri="{FF2B5EF4-FFF2-40B4-BE49-F238E27FC236}">
              <a16:creationId xmlns:a16="http://schemas.microsoft.com/office/drawing/2014/main" id="{9E950059-3011-442D-8BB6-584053AC29B0}"/>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683" name="フローチャート: 判断 682">
          <a:extLst>
            <a:ext uri="{FF2B5EF4-FFF2-40B4-BE49-F238E27FC236}">
              <a16:creationId xmlns:a16="http://schemas.microsoft.com/office/drawing/2014/main" id="{0B3CA37B-A125-48EA-9DCD-B8DB1E8B5D8D}"/>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61EF6C5B-422B-4649-AF07-EB48D5ED54F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E41767D9-DF48-4C2E-97D5-DB1BCE5FFF8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23CA0380-2187-4170-8980-97B3B4E230B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32293D0A-7FD2-487E-8557-5D40FF5F358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337419A6-49AC-4B29-B07B-55D4180BBC6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689" name="楕円 688">
          <a:extLst>
            <a:ext uri="{FF2B5EF4-FFF2-40B4-BE49-F238E27FC236}">
              <a16:creationId xmlns:a16="http://schemas.microsoft.com/office/drawing/2014/main" id="{84AA5C43-543C-480B-A005-FDF43B191685}"/>
            </a:ext>
          </a:extLst>
        </xdr:cNvPr>
        <xdr:cNvSpPr/>
      </xdr:nvSpPr>
      <xdr:spPr>
        <a:xfrm>
          <a:off x="22110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105427</xdr:rowOff>
    </xdr:from>
    <xdr:ext cx="469744" cy="259045"/>
    <xdr:sp macro="" textlink="">
      <xdr:nvSpPr>
        <xdr:cNvPr id="690" name="【児童館】&#10;一人当たり面積該当値テキスト">
          <a:extLst>
            <a:ext uri="{FF2B5EF4-FFF2-40B4-BE49-F238E27FC236}">
              <a16:creationId xmlns:a16="http://schemas.microsoft.com/office/drawing/2014/main" id="{E44292AD-199D-4BE6-A3C6-40F20B70CA9B}"/>
            </a:ext>
          </a:extLst>
        </xdr:cNvPr>
        <xdr:cNvSpPr txBox="1"/>
      </xdr:nvSpPr>
      <xdr:spPr>
        <a:xfrm>
          <a:off x="22199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95250</xdr:rowOff>
    </xdr:from>
    <xdr:to>
      <xdr:col>112</xdr:col>
      <xdr:colOff>38100</xdr:colOff>
      <xdr:row>82</xdr:row>
      <xdr:rowOff>25400</xdr:rowOff>
    </xdr:to>
    <xdr:sp macro="" textlink="">
      <xdr:nvSpPr>
        <xdr:cNvPr id="691" name="楕円 690">
          <a:extLst>
            <a:ext uri="{FF2B5EF4-FFF2-40B4-BE49-F238E27FC236}">
              <a16:creationId xmlns:a16="http://schemas.microsoft.com/office/drawing/2014/main" id="{AD3241A5-A2A5-4EB3-AEBA-C1E606C5E26C}"/>
            </a:ext>
          </a:extLst>
        </xdr:cNvPr>
        <xdr:cNvSpPr/>
      </xdr:nvSpPr>
      <xdr:spPr>
        <a:xfrm>
          <a:off x="21272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133350</xdr:rowOff>
    </xdr:from>
    <xdr:to>
      <xdr:col>116</xdr:col>
      <xdr:colOff>63500</xdr:colOff>
      <xdr:row>81</xdr:row>
      <xdr:rowOff>146050</xdr:rowOff>
    </xdr:to>
    <xdr:cxnSp macro="">
      <xdr:nvCxnSpPr>
        <xdr:cNvPr id="692" name="直線コネクタ 691">
          <a:extLst>
            <a:ext uri="{FF2B5EF4-FFF2-40B4-BE49-F238E27FC236}">
              <a16:creationId xmlns:a16="http://schemas.microsoft.com/office/drawing/2014/main" id="{F75B8200-0608-413B-9E7F-EF52DD5AAF1F}"/>
            </a:ext>
          </a:extLst>
        </xdr:cNvPr>
        <xdr:cNvCxnSpPr/>
      </xdr:nvCxnSpPr>
      <xdr:spPr>
        <a:xfrm flipV="1">
          <a:off x="21323300" y="14020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95250</xdr:rowOff>
    </xdr:from>
    <xdr:to>
      <xdr:col>107</xdr:col>
      <xdr:colOff>101600</xdr:colOff>
      <xdr:row>82</xdr:row>
      <xdr:rowOff>25400</xdr:rowOff>
    </xdr:to>
    <xdr:sp macro="" textlink="">
      <xdr:nvSpPr>
        <xdr:cNvPr id="693" name="楕円 692">
          <a:extLst>
            <a:ext uri="{FF2B5EF4-FFF2-40B4-BE49-F238E27FC236}">
              <a16:creationId xmlns:a16="http://schemas.microsoft.com/office/drawing/2014/main" id="{F22100E7-886D-41FD-A1A9-46E4B4F7A38C}"/>
            </a:ext>
          </a:extLst>
        </xdr:cNvPr>
        <xdr:cNvSpPr/>
      </xdr:nvSpPr>
      <xdr:spPr>
        <a:xfrm>
          <a:off x="20383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146050</xdr:rowOff>
    </xdr:from>
    <xdr:to>
      <xdr:col>111</xdr:col>
      <xdr:colOff>177800</xdr:colOff>
      <xdr:row>81</xdr:row>
      <xdr:rowOff>146050</xdr:rowOff>
    </xdr:to>
    <xdr:cxnSp macro="">
      <xdr:nvCxnSpPr>
        <xdr:cNvPr id="694" name="直線コネクタ 693">
          <a:extLst>
            <a:ext uri="{FF2B5EF4-FFF2-40B4-BE49-F238E27FC236}">
              <a16:creationId xmlns:a16="http://schemas.microsoft.com/office/drawing/2014/main" id="{A3E66D13-F11B-4C52-8CEC-0C2704815226}"/>
            </a:ext>
          </a:extLst>
        </xdr:cNvPr>
        <xdr:cNvCxnSpPr/>
      </xdr:nvCxnSpPr>
      <xdr:spPr>
        <a:xfrm>
          <a:off x="20434300" y="1403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95250</xdr:rowOff>
    </xdr:from>
    <xdr:to>
      <xdr:col>102</xdr:col>
      <xdr:colOff>165100</xdr:colOff>
      <xdr:row>82</xdr:row>
      <xdr:rowOff>25400</xdr:rowOff>
    </xdr:to>
    <xdr:sp macro="" textlink="">
      <xdr:nvSpPr>
        <xdr:cNvPr id="695" name="楕円 694">
          <a:extLst>
            <a:ext uri="{FF2B5EF4-FFF2-40B4-BE49-F238E27FC236}">
              <a16:creationId xmlns:a16="http://schemas.microsoft.com/office/drawing/2014/main" id="{09CA9B38-4DA0-4483-B32C-CF305F8B3FD4}"/>
            </a:ext>
          </a:extLst>
        </xdr:cNvPr>
        <xdr:cNvSpPr/>
      </xdr:nvSpPr>
      <xdr:spPr>
        <a:xfrm>
          <a:off x="19494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146050</xdr:rowOff>
    </xdr:from>
    <xdr:to>
      <xdr:col>107</xdr:col>
      <xdr:colOff>50800</xdr:colOff>
      <xdr:row>81</xdr:row>
      <xdr:rowOff>146050</xdr:rowOff>
    </xdr:to>
    <xdr:cxnSp macro="">
      <xdr:nvCxnSpPr>
        <xdr:cNvPr id="696" name="直線コネクタ 695">
          <a:extLst>
            <a:ext uri="{FF2B5EF4-FFF2-40B4-BE49-F238E27FC236}">
              <a16:creationId xmlns:a16="http://schemas.microsoft.com/office/drawing/2014/main" id="{F793D894-06C9-4E6D-A044-B23C11DA3A75}"/>
            </a:ext>
          </a:extLst>
        </xdr:cNvPr>
        <xdr:cNvCxnSpPr/>
      </xdr:nvCxnSpPr>
      <xdr:spPr>
        <a:xfrm>
          <a:off x="19545300" y="1403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97" name="n_1aveValue【児童館】&#10;一人当たり面積">
          <a:extLst>
            <a:ext uri="{FF2B5EF4-FFF2-40B4-BE49-F238E27FC236}">
              <a16:creationId xmlns:a16="http://schemas.microsoft.com/office/drawing/2014/main" id="{D0AF7020-5D54-4915-A0D3-BA6BDBA4EF96}"/>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698" name="n_2aveValue【児童館】&#10;一人当たり面積">
          <a:extLst>
            <a:ext uri="{FF2B5EF4-FFF2-40B4-BE49-F238E27FC236}">
              <a16:creationId xmlns:a16="http://schemas.microsoft.com/office/drawing/2014/main" id="{E3A7C262-2144-4516-8A5D-CAB22C0C6532}"/>
            </a:ext>
          </a:extLst>
        </xdr:cNvPr>
        <xdr:cNvSpPr txBox="1"/>
      </xdr:nvSpPr>
      <xdr:spPr>
        <a:xfrm>
          <a:off x="20199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699" name="n_3aveValue【児童館】&#10;一人当たり面積">
          <a:extLst>
            <a:ext uri="{FF2B5EF4-FFF2-40B4-BE49-F238E27FC236}">
              <a16:creationId xmlns:a16="http://schemas.microsoft.com/office/drawing/2014/main" id="{83BC5A34-CD1B-4A3F-88CA-26BDDD2C7999}"/>
            </a:ext>
          </a:extLst>
        </xdr:cNvPr>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00" name="n_4aveValue【児童館】&#10;一人当たり面積">
          <a:extLst>
            <a:ext uri="{FF2B5EF4-FFF2-40B4-BE49-F238E27FC236}">
              <a16:creationId xmlns:a16="http://schemas.microsoft.com/office/drawing/2014/main" id="{50EA06D2-7635-469E-98AA-48A8209AE7A4}"/>
            </a:ext>
          </a:extLst>
        </xdr:cNvPr>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41927</xdr:rowOff>
    </xdr:from>
    <xdr:ext cx="469744" cy="259045"/>
    <xdr:sp macro="" textlink="">
      <xdr:nvSpPr>
        <xdr:cNvPr id="701" name="n_1mainValue【児童館】&#10;一人当たり面積">
          <a:extLst>
            <a:ext uri="{FF2B5EF4-FFF2-40B4-BE49-F238E27FC236}">
              <a16:creationId xmlns:a16="http://schemas.microsoft.com/office/drawing/2014/main" id="{8535F954-E943-42A8-980C-E079EFCAEF60}"/>
            </a:ext>
          </a:extLst>
        </xdr:cNvPr>
        <xdr:cNvSpPr txBox="1"/>
      </xdr:nvSpPr>
      <xdr:spPr>
        <a:xfrm>
          <a:off x="210757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41927</xdr:rowOff>
    </xdr:from>
    <xdr:ext cx="469744" cy="259045"/>
    <xdr:sp macro="" textlink="">
      <xdr:nvSpPr>
        <xdr:cNvPr id="702" name="n_2mainValue【児童館】&#10;一人当たり面積">
          <a:extLst>
            <a:ext uri="{FF2B5EF4-FFF2-40B4-BE49-F238E27FC236}">
              <a16:creationId xmlns:a16="http://schemas.microsoft.com/office/drawing/2014/main" id="{FF294109-D5CB-4F55-A5BE-5065AE0FA43A}"/>
            </a:ext>
          </a:extLst>
        </xdr:cNvPr>
        <xdr:cNvSpPr txBox="1"/>
      </xdr:nvSpPr>
      <xdr:spPr>
        <a:xfrm>
          <a:off x="201994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41927</xdr:rowOff>
    </xdr:from>
    <xdr:ext cx="469744" cy="259045"/>
    <xdr:sp macro="" textlink="">
      <xdr:nvSpPr>
        <xdr:cNvPr id="703" name="n_3mainValue【児童館】&#10;一人当たり面積">
          <a:extLst>
            <a:ext uri="{FF2B5EF4-FFF2-40B4-BE49-F238E27FC236}">
              <a16:creationId xmlns:a16="http://schemas.microsoft.com/office/drawing/2014/main" id="{3BD9B02E-954C-4B49-83E2-FE2DD17DFA47}"/>
            </a:ext>
          </a:extLst>
        </xdr:cNvPr>
        <xdr:cNvSpPr txBox="1"/>
      </xdr:nvSpPr>
      <xdr:spPr>
        <a:xfrm>
          <a:off x="193104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a:extLst>
            <a:ext uri="{FF2B5EF4-FFF2-40B4-BE49-F238E27FC236}">
              <a16:creationId xmlns:a16="http://schemas.microsoft.com/office/drawing/2014/main" id="{83BF4545-7804-4381-9CE6-E3BFB227C5B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a:extLst>
            <a:ext uri="{FF2B5EF4-FFF2-40B4-BE49-F238E27FC236}">
              <a16:creationId xmlns:a16="http://schemas.microsoft.com/office/drawing/2014/main" id="{06F003B8-3566-4D73-A360-EE9A83E15CF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a:extLst>
            <a:ext uri="{FF2B5EF4-FFF2-40B4-BE49-F238E27FC236}">
              <a16:creationId xmlns:a16="http://schemas.microsoft.com/office/drawing/2014/main" id="{47787BC7-E086-44BE-819D-AA87DFA5E49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a:extLst>
            <a:ext uri="{FF2B5EF4-FFF2-40B4-BE49-F238E27FC236}">
              <a16:creationId xmlns:a16="http://schemas.microsoft.com/office/drawing/2014/main" id="{24F02721-70A0-4058-8EDD-37B299F1D6D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a:extLst>
            <a:ext uri="{FF2B5EF4-FFF2-40B4-BE49-F238E27FC236}">
              <a16:creationId xmlns:a16="http://schemas.microsoft.com/office/drawing/2014/main" id="{85E1F51F-C3FA-4A4E-8413-064161A8A63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a:extLst>
            <a:ext uri="{FF2B5EF4-FFF2-40B4-BE49-F238E27FC236}">
              <a16:creationId xmlns:a16="http://schemas.microsoft.com/office/drawing/2014/main" id="{CC2BE27D-515B-4D51-B068-057D89581B8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a:extLst>
            <a:ext uri="{FF2B5EF4-FFF2-40B4-BE49-F238E27FC236}">
              <a16:creationId xmlns:a16="http://schemas.microsoft.com/office/drawing/2014/main" id="{99D3ADDB-BE03-4A6B-B847-CBB9FE55DEA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a:extLst>
            <a:ext uri="{FF2B5EF4-FFF2-40B4-BE49-F238E27FC236}">
              <a16:creationId xmlns:a16="http://schemas.microsoft.com/office/drawing/2014/main" id="{E8649111-54A9-45D6-BBC3-54ADD0972B2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a:extLst>
            <a:ext uri="{FF2B5EF4-FFF2-40B4-BE49-F238E27FC236}">
              <a16:creationId xmlns:a16="http://schemas.microsoft.com/office/drawing/2014/main" id="{106D4802-4ACC-47E8-A9E0-8C8EBFD509E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a:extLst>
            <a:ext uri="{FF2B5EF4-FFF2-40B4-BE49-F238E27FC236}">
              <a16:creationId xmlns:a16="http://schemas.microsoft.com/office/drawing/2014/main" id="{BF152327-4C93-43AA-A1C4-32FB82EC5DB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a:extLst>
            <a:ext uri="{FF2B5EF4-FFF2-40B4-BE49-F238E27FC236}">
              <a16:creationId xmlns:a16="http://schemas.microsoft.com/office/drawing/2014/main" id="{269ECFB7-C01F-452D-8B89-07AC98439FC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a:extLst>
            <a:ext uri="{FF2B5EF4-FFF2-40B4-BE49-F238E27FC236}">
              <a16:creationId xmlns:a16="http://schemas.microsoft.com/office/drawing/2014/main" id="{0A1D596D-2E73-45F9-9853-1D08C3794ED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C2677571-AE87-4658-85F3-B2DA55186FC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a:extLst>
            <a:ext uri="{FF2B5EF4-FFF2-40B4-BE49-F238E27FC236}">
              <a16:creationId xmlns:a16="http://schemas.microsoft.com/office/drawing/2014/main" id="{023116D3-CD82-48CD-9DC1-348B61A4438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a:extLst>
            <a:ext uri="{FF2B5EF4-FFF2-40B4-BE49-F238E27FC236}">
              <a16:creationId xmlns:a16="http://schemas.microsoft.com/office/drawing/2014/main" id="{2F39254C-D8AB-4C9B-9E5D-392433D4428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a:extLst>
            <a:ext uri="{FF2B5EF4-FFF2-40B4-BE49-F238E27FC236}">
              <a16:creationId xmlns:a16="http://schemas.microsoft.com/office/drawing/2014/main" id="{5DF4550E-01EF-4CD2-B7CD-FF49AC0B006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a:extLst>
            <a:ext uri="{FF2B5EF4-FFF2-40B4-BE49-F238E27FC236}">
              <a16:creationId xmlns:a16="http://schemas.microsoft.com/office/drawing/2014/main" id="{4033FD6E-191A-416D-8705-D3024EA3AFA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a:extLst>
            <a:ext uri="{FF2B5EF4-FFF2-40B4-BE49-F238E27FC236}">
              <a16:creationId xmlns:a16="http://schemas.microsoft.com/office/drawing/2014/main" id="{B7F4F00E-4D5F-4F6B-BAF5-7485D754C8B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a:extLst>
            <a:ext uri="{FF2B5EF4-FFF2-40B4-BE49-F238E27FC236}">
              <a16:creationId xmlns:a16="http://schemas.microsoft.com/office/drawing/2014/main" id="{3A4DED5C-8CE5-4D3D-AA20-D6646E9FC77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a:extLst>
            <a:ext uri="{FF2B5EF4-FFF2-40B4-BE49-F238E27FC236}">
              <a16:creationId xmlns:a16="http://schemas.microsoft.com/office/drawing/2014/main" id="{08ED7928-B8EC-4CEF-8455-7F8FB7AF026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a:extLst>
            <a:ext uri="{FF2B5EF4-FFF2-40B4-BE49-F238E27FC236}">
              <a16:creationId xmlns:a16="http://schemas.microsoft.com/office/drawing/2014/main" id="{A2932AC8-BE04-411C-99BB-D91947A68D3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a:extLst>
            <a:ext uri="{FF2B5EF4-FFF2-40B4-BE49-F238E27FC236}">
              <a16:creationId xmlns:a16="http://schemas.microsoft.com/office/drawing/2014/main" id="{7E406AE6-6F6F-4D26-86D1-8B6F5DE7F00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a:extLst>
            <a:ext uri="{FF2B5EF4-FFF2-40B4-BE49-F238E27FC236}">
              <a16:creationId xmlns:a16="http://schemas.microsoft.com/office/drawing/2014/main" id="{F962F100-E741-41EF-A470-696FA2FF00E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a:extLst>
            <a:ext uri="{FF2B5EF4-FFF2-40B4-BE49-F238E27FC236}">
              <a16:creationId xmlns:a16="http://schemas.microsoft.com/office/drawing/2014/main" id="{40A09C9E-DF6D-448D-A271-498F1ED0F8F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a:extLst>
            <a:ext uri="{FF2B5EF4-FFF2-40B4-BE49-F238E27FC236}">
              <a16:creationId xmlns:a16="http://schemas.microsoft.com/office/drawing/2014/main" id="{EA140103-ABCA-4BAA-BFD7-EBF4753994C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29" name="直線コネクタ 728">
          <a:extLst>
            <a:ext uri="{FF2B5EF4-FFF2-40B4-BE49-F238E27FC236}">
              <a16:creationId xmlns:a16="http://schemas.microsoft.com/office/drawing/2014/main" id="{6A464DC2-C058-4646-93C9-C96DED2DDFFE}"/>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0" name="【公民館】&#10;有形固定資産減価償却率最小値テキスト">
          <a:extLst>
            <a:ext uri="{FF2B5EF4-FFF2-40B4-BE49-F238E27FC236}">
              <a16:creationId xmlns:a16="http://schemas.microsoft.com/office/drawing/2014/main" id="{6195F27C-C77A-4298-A242-E4C29E26EA8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1" name="直線コネクタ 730">
          <a:extLst>
            <a:ext uri="{FF2B5EF4-FFF2-40B4-BE49-F238E27FC236}">
              <a16:creationId xmlns:a16="http://schemas.microsoft.com/office/drawing/2014/main" id="{1DE73A71-B699-4E38-9C15-B807CA3B843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32" name="【公民館】&#10;有形固定資産減価償却率最大値テキスト">
          <a:extLst>
            <a:ext uri="{FF2B5EF4-FFF2-40B4-BE49-F238E27FC236}">
              <a16:creationId xmlns:a16="http://schemas.microsoft.com/office/drawing/2014/main" id="{3FD21387-6867-44C2-A458-221A0AAA5693}"/>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33" name="直線コネクタ 732">
          <a:extLst>
            <a:ext uri="{FF2B5EF4-FFF2-40B4-BE49-F238E27FC236}">
              <a16:creationId xmlns:a16="http://schemas.microsoft.com/office/drawing/2014/main" id="{AB22532F-BC32-49BD-A00D-EC1BEA3BA4EB}"/>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34" name="【公民館】&#10;有形固定資産減価償却率平均値テキスト">
          <a:extLst>
            <a:ext uri="{FF2B5EF4-FFF2-40B4-BE49-F238E27FC236}">
              <a16:creationId xmlns:a16="http://schemas.microsoft.com/office/drawing/2014/main" id="{86DCDB34-450C-4DA6-999A-6F9ADF9B1CD6}"/>
            </a:ext>
          </a:extLst>
        </xdr:cNvPr>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35" name="フローチャート: 判断 734">
          <a:extLst>
            <a:ext uri="{FF2B5EF4-FFF2-40B4-BE49-F238E27FC236}">
              <a16:creationId xmlns:a16="http://schemas.microsoft.com/office/drawing/2014/main" id="{8479BC57-A250-4A8D-9A41-4C5A61863CC5}"/>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36" name="フローチャート: 判断 735">
          <a:extLst>
            <a:ext uri="{FF2B5EF4-FFF2-40B4-BE49-F238E27FC236}">
              <a16:creationId xmlns:a16="http://schemas.microsoft.com/office/drawing/2014/main" id="{98F85521-2B65-40B7-8572-FFB54040B391}"/>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37" name="フローチャート: 判断 736">
          <a:extLst>
            <a:ext uri="{FF2B5EF4-FFF2-40B4-BE49-F238E27FC236}">
              <a16:creationId xmlns:a16="http://schemas.microsoft.com/office/drawing/2014/main" id="{8B1039CF-C29C-442D-8E44-256FB0505264}"/>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38" name="フローチャート: 判断 737">
          <a:extLst>
            <a:ext uri="{FF2B5EF4-FFF2-40B4-BE49-F238E27FC236}">
              <a16:creationId xmlns:a16="http://schemas.microsoft.com/office/drawing/2014/main" id="{76D5E3C6-4008-4485-8162-D4A015CA72A5}"/>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39" name="フローチャート: 判断 738">
          <a:extLst>
            <a:ext uri="{FF2B5EF4-FFF2-40B4-BE49-F238E27FC236}">
              <a16:creationId xmlns:a16="http://schemas.microsoft.com/office/drawing/2014/main" id="{995BA0B0-71F0-4773-B419-F76336D49311}"/>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245D238A-4909-499D-9023-1A10ABA0D6F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23243F9-BB0F-47A4-BB96-3814C9416C2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38E78766-FBB5-465E-933A-54490933FB6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6AEBDA48-8435-44A3-9DBE-3F15F721B5A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CE7CFEA3-C475-47A3-A5D4-0CFF083C8DD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45" name="楕円 744">
          <a:extLst>
            <a:ext uri="{FF2B5EF4-FFF2-40B4-BE49-F238E27FC236}">
              <a16:creationId xmlns:a16="http://schemas.microsoft.com/office/drawing/2014/main" id="{B6475F89-B978-4341-828C-5011AE77409A}"/>
            </a:ext>
          </a:extLst>
        </xdr:cNvPr>
        <xdr:cNvSpPr/>
      </xdr:nvSpPr>
      <xdr:spPr>
        <a:xfrm>
          <a:off x="162687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90732</xdr:rowOff>
    </xdr:from>
    <xdr:ext cx="405111" cy="259045"/>
    <xdr:sp macro="" textlink="">
      <xdr:nvSpPr>
        <xdr:cNvPr id="746" name="【公民館】&#10;有形固定資産減価償却率該当値テキスト">
          <a:extLst>
            <a:ext uri="{FF2B5EF4-FFF2-40B4-BE49-F238E27FC236}">
              <a16:creationId xmlns:a16="http://schemas.microsoft.com/office/drawing/2014/main" id="{9DF1E476-8F19-45CE-8AD8-49E7236EF70F}"/>
            </a:ext>
          </a:extLst>
        </xdr:cNvPr>
        <xdr:cNvSpPr txBox="1"/>
      </xdr:nvSpPr>
      <xdr:spPr>
        <a:xfrm>
          <a:off x="16357600" y="1775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40095</xdr:rowOff>
    </xdr:from>
    <xdr:to>
      <xdr:col>81</xdr:col>
      <xdr:colOff>101600</xdr:colOff>
      <xdr:row>104</xdr:row>
      <xdr:rowOff>141695</xdr:rowOff>
    </xdr:to>
    <xdr:sp macro="" textlink="">
      <xdr:nvSpPr>
        <xdr:cNvPr id="747" name="楕円 746">
          <a:extLst>
            <a:ext uri="{FF2B5EF4-FFF2-40B4-BE49-F238E27FC236}">
              <a16:creationId xmlns:a16="http://schemas.microsoft.com/office/drawing/2014/main" id="{01DE383C-8D1E-4FF9-A3B1-8C3E51DDD859}"/>
            </a:ext>
          </a:extLst>
        </xdr:cNvPr>
        <xdr:cNvSpPr/>
      </xdr:nvSpPr>
      <xdr:spPr>
        <a:xfrm>
          <a:off x="15430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90895</xdr:rowOff>
    </xdr:from>
    <xdr:to>
      <xdr:col>85</xdr:col>
      <xdr:colOff>127000</xdr:colOff>
      <xdr:row>104</xdr:row>
      <xdr:rowOff>118655</xdr:rowOff>
    </xdr:to>
    <xdr:cxnSp macro="">
      <xdr:nvCxnSpPr>
        <xdr:cNvPr id="748" name="直線コネクタ 747">
          <a:extLst>
            <a:ext uri="{FF2B5EF4-FFF2-40B4-BE49-F238E27FC236}">
              <a16:creationId xmlns:a16="http://schemas.microsoft.com/office/drawing/2014/main" id="{AFDC2B69-66F0-41EA-A67D-579FCF04FDDF}"/>
            </a:ext>
          </a:extLst>
        </xdr:cNvPr>
        <xdr:cNvCxnSpPr/>
      </xdr:nvCxnSpPr>
      <xdr:spPr>
        <a:xfrm>
          <a:off x="15481300" y="1792169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49" name="楕円 748">
          <a:extLst>
            <a:ext uri="{FF2B5EF4-FFF2-40B4-BE49-F238E27FC236}">
              <a16:creationId xmlns:a16="http://schemas.microsoft.com/office/drawing/2014/main" id="{C958C58D-7C98-4D4A-915F-8DA45038EC87}"/>
            </a:ext>
          </a:extLst>
        </xdr:cNvPr>
        <xdr:cNvSpPr/>
      </xdr:nvSpPr>
      <xdr:spPr>
        <a:xfrm>
          <a:off x="14541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90895</xdr:rowOff>
    </xdr:from>
    <xdr:to>
      <xdr:col>81</xdr:col>
      <xdr:colOff>50800</xdr:colOff>
      <xdr:row>104</xdr:row>
      <xdr:rowOff>99061</xdr:rowOff>
    </xdr:to>
    <xdr:cxnSp macro="">
      <xdr:nvCxnSpPr>
        <xdr:cNvPr id="750" name="直線コネクタ 749">
          <a:extLst>
            <a:ext uri="{FF2B5EF4-FFF2-40B4-BE49-F238E27FC236}">
              <a16:creationId xmlns:a16="http://schemas.microsoft.com/office/drawing/2014/main" id="{592B7693-8144-43C6-9291-6A4BD9BA3867}"/>
            </a:ext>
          </a:extLst>
        </xdr:cNvPr>
        <xdr:cNvCxnSpPr/>
      </xdr:nvCxnSpPr>
      <xdr:spPr>
        <a:xfrm flipV="1">
          <a:off x="14592300" y="17921695"/>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22134</xdr:rowOff>
    </xdr:from>
    <xdr:to>
      <xdr:col>72</xdr:col>
      <xdr:colOff>38100</xdr:colOff>
      <xdr:row>104</xdr:row>
      <xdr:rowOff>123734</xdr:rowOff>
    </xdr:to>
    <xdr:sp macro="" textlink="">
      <xdr:nvSpPr>
        <xdr:cNvPr id="751" name="楕円 750">
          <a:extLst>
            <a:ext uri="{FF2B5EF4-FFF2-40B4-BE49-F238E27FC236}">
              <a16:creationId xmlns:a16="http://schemas.microsoft.com/office/drawing/2014/main" id="{73838C6A-E5C2-45A8-A6F8-8072C7064258}"/>
            </a:ext>
          </a:extLst>
        </xdr:cNvPr>
        <xdr:cNvSpPr/>
      </xdr:nvSpPr>
      <xdr:spPr>
        <a:xfrm>
          <a:off x="13652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72934</xdr:rowOff>
    </xdr:from>
    <xdr:to>
      <xdr:col>76</xdr:col>
      <xdr:colOff>114300</xdr:colOff>
      <xdr:row>104</xdr:row>
      <xdr:rowOff>99061</xdr:rowOff>
    </xdr:to>
    <xdr:cxnSp macro="">
      <xdr:nvCxnSpPr>
        <xdr:cNvPr id="752" name="直線コネクタ 751">
          <a:extLst>
            <a:ext uri="{FF2B5EF4-FFF2-40B4-BE49-F238E27FC236}">
              <a16:creationId xmlns:a16="http://schemas.microsoft.com/office/drawing/2014/main" id="{9E80A4F9-4671-4FD8-BC5F-C655A32A2C2C}"/>
            </a:ext>
          </a:extLst>
        </xdr:cNvPr>
        <xdr:cNvCxnSpPr/>
      </xdr:nvCxnSpPr>
      <xdr:spPr>
        <a:xfrm>
          <a:off x="13703300" y="179037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753" name="n_1aveValue【公民館】&#10;有形固定資産減価償却率">
          <a:extLst>
            <a:ext uri="{FF2B5EF4-FFF2-40B4-BE49-F238E27FC236}">
              <a16:creationId xmlns:a16="http://schemas.microsoft.com/office/drawing/2014/main" id="{EC580B7A-114A-456E-AFEC-B061CB0A0A10}"/>
            </a:ext>
          </a:extLst>
        </xdr:cNvPr>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754" name="n_2aveValue【公民館】&#10;有形固定資産減価償却率">
          <a:extLst>
            <a:ext uri="{FF2B5EF4-FFF2-40B4-BE49-F238E27FC236}">
              <a16:creationId xmlns:a16="http://schemas.microsoft.com/office/drawing/2014/main" id="{53EB7F8C-F79A-4CA8-9A6C-AA90AA0F1950}"/>
            </a:ext>
          </a:extLst>
        </xdr:cNvPr>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55" name="n_3aveValue【公民館】&#10;有形固定資産減価償却率">
          <a:extLst>
            <a:ext uri="{FF2B5EF4-FFF2-40B4-BE49-F238E27FC236}">
              <a16:creationId xmlns:a16="http://schemas.microsoft.com/office/drawing/2014/main" id="{CA0AC3E4-D9D0-4502-938E-B03001FF8F41}"/>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56" name="n_4aveValue【公民館】&#10;有形固定資産減価償却率">
          <a:extLst>
            <a:ext uri="{FF2B5EF4-FFF2-40B4-BE49-F238E27FC236}">
              <a16:creationId xmlns:a16="http://schemas.microsoft.com/office/drawing/2014/main" id="{6B0DCCDC-7C70-4F97-9E5C-72242B3A33AA}"/>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158222</xdr:rowOff>
    </xdr:from>
    <xdr:ext cx="405111" cy="259045"/>
    <xdr:sp macro="" textlink="">
      <xdr:nvSpPr>
        <xdr:cNvPr id="757" name="n_1mainValue【公民館】&#10;有形固定資産減価償却率">
          <a:extLst>
            <a:ext uri="{FF2B5EF4-FFF2-40B4-BE49-F238E27FC236}">
              <a16:creationId xmlns:a16="http://schemas.microsoft.com/office/drawing/2014/main" id="{90201C44-34BD-4989-9736-E52C2F7D3431}"/>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58" name="n_2mainValue【公民館】&#10;有形固定資産減価償却率">
          <a:extLst>
            <a:ext uri="{FF2B5EF4-FFF2-40B4-BE49-F238E27FC236}">
              <a16:creationId xmlns:a16="http://schemas.microsoft.com/office/drawing/2014/main" id="{4C56D255-1A71-4839-B6AA-3FA3BDE59CE5}"/>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140261</xdr:rowOff>
    </xdr:from>
    <xdr:ext cx="405111" cy="259045"/>
    <xdr:sp macro="" textlink="">
      <xdr:nvSpPr>
        <xdr:cNvPr id="759" name="n_3mainValue【公民館】&#10;有形固定資産減価償却率">
          <a:extLst>
            <a:ext uri="{FF2B5EF4-FFF2-40B4-BE49-F238E27FC236}">
              <a16:creationId xmlns:a16="http://schemas.microsoft.com/office/drawing/2014/main" id="{B4DAADAA-D488-4A71-9138-41DAB15839B4}"/>
            </a:ext>
          </a:extLst>
        </xdr:cNvPr>
        <xdr:cNvSpPr txBox="1"/>
      </xdr:nvSpPr>
      <xdr:spPr>
        <a:xfrm>
          <a:off x="13500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id="{A1C6F654-4AF9-4226-8A0F-EFFAD023C60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id="{108E91B9-CB26-48B1-8F15-7E67866A962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id="{7AF00408-A2BA-4868-978B-2785863B4F8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id="{E63F6789-E69F-46D8-8C9B-9ABE5E04F6F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id="{C513C147-FF27-4ABE-A0D8-BF18CF89198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id="{29095652-68F3-4751-8E08-C32D24283C0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id="{15065957-DDCE-4C9F-A5D5-4CE939FE516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id="{BF26BA79-80F2-49E3-BF7B-7947DBF0795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a:extLst>
            <a:ext uri="{FF2B5EF4-FFF2-40B4-BE49-F238E27FC236}">
              <a16:creationId xmlns:a16="http://schemas.microsoft.com/office/drawing/2014/main" id="{64423967-E961-4335-835C-B15DAAD6213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id="{FAFE81A0-3A56-4B42-8CAA-B7D0C6FA0C7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0" name="直線コネクタ 769">
          <a:extLst>
            <a:ext uri="{FF2B5EF4-FFF2-40B4-BE49-F238E27FC236}">
              <a16:creationId xmlns:a16="http://schemas.microsoft.com/office/drawing/2014/main" id="{FE0640C6-8E97-429B-BF85-2335A1A8C1A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1" name="テキスト ボックス 770">
          <a:extLst>
            <a:ext uri="{FF2B5EF4-FFF2-40B4-BE49-F238E27FC236}">
              <a16:creationId xmlns:a16="http://schemas.microsoft.com/office/drawing/2014/main" id="{2E65EB90-38E9-44D2-A789-29477E8F4C4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2" name="直線コネクタ 771">
          <a:extLst>
            <a:ext uri="{FF2B5EF4-FFF2-40B4-BE49-F238E27FC236}">
              <a16:creationId xmlns:a16="http://schemas.microsoft.com/office/drawing/2014/main" id="{8F9FB7CB-411D-489A-84E6-257C62AE0AC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3" name="テキスト ボックス 772">
          <a:extLst>
            <a:ext uri="{FF2B5EF4-FFF2-40B4-BE49-F238E27FC236}">
              <a16:creationId xmlns:a16="http://schemas.microsoft.com/office/drawing/2014/main" id="{34CFF4DC-36F6-4D39-B1B0-73388580B4D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4" name="直線コネクタ 773">
          <a:extLst>
            <a:ext uri="{FF2B5EF4-FFF2-40B4-BE49-F238E27FC236}">
              <a16:creationId xmlns:a16="http://schemas.microsoft.com/office/drawing/2014/main" id="{09601CB4-97C0-4656-9117-A0EA6B86E44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5" name="テキスト ボックス 774">
          <a:extLst>
            <a:ext uri="{FF2B5EF4-FFF2-40B4-BE49-F238E27FC236}">
              <a16:creationId xmlns:a16="http://schemas.microsoft.com/office/drawing/2014/main" id="{94D2EBC2-0EBB-48DF-8511-64FC5DB50AB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6" name="直線コネクタ 775">
          <a:extLst>
            <a:ext uri="{FF2B5EF4-FFF2-40B4-BE49-F238E27FC236}">
              <a16:creationId xmlns:a16="http://schemas.microsoft.com/office/drawing/2014/main" id="{1C83D0E1-7585-4B7F-9316-5C88676D4A8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7" name="テキスト ボックス 776">
          <a:extLst>
            <a:ext uri="{FF2B5EF4-FFF2-40B4-BE49-F238E27FC236}">
              <a16:creationId xmlns:a16="http://schemas.microsoft.com/office/drawing/2014/main" id="{ABA10375-5D3B-44BC-B467-5BCF0C54AD1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8" name="直線コネクタ 777">
          <a:extLst>
            <a:ext uri="{FF2B5EF4-FFF2-40B4-BE49-F238E27FC236}">
              <a16:creationId xmlns:a16="http://schemas.microsoft.com/office/drawing/2014/main" id="{E34A7D2F-EC07-49F7-BDB4-1F14F0D8640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9" name="テキスト ボックス 778">
          <a:extLst>
            <a:ext uri="{FF2B5EF4-FFF2-40B4-BE49-F238E27FC236}">
              <a16:creationId xmlns:a16="http://schemas.microsoft.com/office/drawing/2014/main" id="{250DB1B1-CAC9-4E62-AA30-7DE915E8D74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0" name="直線コネクタ 779">
          <a:extLst>
            <a:ext uri="{FF2B5EF4-FFF2-40B4-BE49-F238E27FC236}">
              <a16:creationId xmlns:a16="http://schemas.microsoft.com/office/drawing/2014/main" id="{41C35C67-8C76-4725-9EBD-0CF7199B40C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1" name="テキスト ボックス 780">
          <a:extLst>
            <a:ext uri="{FF2B5EF4-FFF2-40B4-BE49-F238E27FC236}">
              <a16:creationId xmlns:a16="http://schemas.microsoft.com/office/drawing/2014/main" id="{7F05D685-E796-4502-A2FD-31259F154CC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a:extLst>
            <a:ext uri="{FF2B5EF4-FFF2-40B4-BE49-F238E27FC236}">
              <a16:creationId xmlns:a16="http://schemas.microsoft.com/office/drawing/2014/main" id="{6CB21678-0FD6-4284-A13C-392FE57C369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id="{CFF756D1-9162-429D-B9C3-6333B2D8424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a:extLst>
            <a:ext uri="{FF2B5EF4-FFF2-40B4-BE49-F238E27FC236}">
              <a16:creationId xmlns:a16="http://schemas.microsoft.com/office/drawing/2014/main" id="{F5A242DE-E5CF-4BDC-8EDE-8187ABBFF33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85" name="直線コネクタ 784">
          <a:extLst>
            <a:ext uri="{FF2B5EF4-FFF2-40B4-BE49-F238E27FC236}">
              <a16:creationId xmlns:a16="http://schemas.microsoft.com/office/drawing/2014/main" id="{43CA633F-CD0A-42B6-9C67-5CBC410DFBBB}"/>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86" name="【公民館】&#10;一人当たり面積最小値テキスト">
          <a:extLst>
            <a:ext uri="{FF2B5EF4-FFF2-40B4-BE49-F238E27FC236}">
              <a16:creationId xmlns:a16="http://schemas.microsoft.com/office/drawing/2014/main" id="{0C775620-F6EE-4FC1-98E0-94762BD2A578}"/>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87" name="直線コネクタ 786">
          <a:extLst>
            <a:ext uri="{FF2B5EF4-FFF2-40B4-BE49-F238E27FC236}">
              <a16:creationId xmlns:a16="http://schemas.microsoft.com/office/drawing/2014/main" id="{B3F5B12E-01ED-472B-BC70-2B6A3F9AB00E}"/>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88" name="【公民館】&#10;一人当たり面積最大値テキスト">
          <a:extLst>
            <a:ext uri="{FF2B5EF4-FFF2-40B4-BE49-F238E27FC236}">
              <a16:creationId xmlns:a16="http://schemas.microsoft.com/office/drawing/2014/main" id="{6FB5B9BE-49CE-4897-AD3E-00BDA887312F}"/>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89" name="直線コネクタ 788">
          <a:extLst>
            <a:ext uri="{FF2B5EF4-FFF2-40B4-BE49-F238E27FC236}">
              <a16:creationId xmlns:a16="http://schemas.microsoft.com/office/drawing/2014/main" id="{22842B51-507E-40DE-B0CE-374B294657E3}"/>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790" name="【公民館】&#10;一人当たり面積平均値テキスト">
          <a:extLst>
            <a:ext uri="{FF2B5EF4-FFF2-40B4-BE49-F238E27FC236}">
              <a16:creationId xmlns:a16="http://schemas.microsoft.com/office/drawing/2014/main" id="{B1B8B545-AE92-409B-B920-2E854D576009}"/>
            </a:ext>
          </a:extLst>
        </xdr:cNvPr>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91" name="フローチャート: 判断 790">
          <a:extLst>
            <a:ext uri="{FF2B5EF4-FFF2-40B4-BE49-F238E27FC236}">
              <a16:creationId xmlns:a16="http://schemas.microsoft.com/office/drawing/2014/main" id="{9FFCBCC8-5CCF-42B0-BC9F-B7B6FF8BB919}"/>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92" name="フローチャート: 判断 791">
          <a:extLst>
            <a:ext uri="{FF2B5EF4-FFF2-40B4-BE49-F238E27FC236}">
              <a16:creationId xmlns:a16="http://schemas.microsoft.com/office/drawing/2014/main" id="{076D3AAB-B4F4-44CA-80A7-91B2BA2A0FE1}"/>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93" name="フローチャート: 判断 792">
          <a:extLst>
            <a:ext uri="{FF2B5EF4-FFF2-40B4-BE49-F238E27FC236}">
              <a16:creationId xmlns:a16="http://schemas.microsoft.com/office/drawing/2014/main" id="{B7F047AB-3681-481D-AB45-DE601A88A006}"/>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94" name="フローチャート: 判断 793">
          <a:extLst>
            <a:ext uri="{FF2B5EF4-FFF2-40B4-BE49-F238E27FC236}">
              <a16:creationId xmlns:a16="http://schemas.microsoft.com/office/drawing/2014/main" id="{334C7B72-DC46-43FE-B05D-FDC241E5D587}"/>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95" name="フローチャート: 判断 794">
          <a:extLst>
            <a:ext uri="{FF2B5EF4-FFF2-40B4-BE49-F238E27FC236}">
              <a16:creationId xmlns:a16="http://schemas.microsoft.com/office/drawing/2014/main" id="{86A18B59-7A26-4D73-BF4B-09FFEA34480E}"/>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358F8B87-58FA-4245-B32B-36F00C78E7D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FDC4646E-2B1D-4E76-862C-96E02D1FD64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9B16EBC5-14DE-499C-93B2-24CF0CBB559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C7B02226-71CC-4C4B-8414-079058A799D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38E49F5C-4A06-4418-AEA0-C91A504F326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84182</xdr:rowOff>
    </xdr:from>
    <xdr:to>
      <xdr:col>116</xdr:col>
      <xdr:colOff>114300</xdr:colOff>
      <xdr:row>101</xdr:row>
      <xdr:rowOff>14332</xdr:rowOff>
    </xdr:to>
    <xdr:sp macro="" textlink="">
      <xdr:nvSpPr>
        <xdr:cNvPr id="801" name="楕円 800">
          <a:extLst>
            <a:ext uri="{FF2B5EF4-FFF2-40B4-BE49-F238E27FC236}">
              <a16:creationId xmlns:a16="http://schemas.microsoft.com/office/drawing/2014/main" id="{A4D9BAAF-5605-4ED1-9EC6-FC7E26AA8D97}"/>
            </a:ext>
          </a:extLst>
        </xdr:cNvPr>
        <xdr:cNvSpPr/>
      </xdr:nvSpPr>
      <xdr:spPr>
        <a:xfrm>
          <a:off x="221107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37209</xdr:rowOff>
    </xdr:from>
    <xdr:ext cx="469744" cy="259045"/>
    <xdr:sp macro="" textlink="">
      <xdr:nvSpPr>
        <xdr:cNvPr id="802" name="【公民館】&#10;一人当たり面積該当値テキスト">
          <a:extLst>
            <a:ext uri="{FF2B5EF4-FFF2-40B4-BE49-F238E27FC236}">
              <a16:creationId xmlns:a16="http://schemas.microsoft.com/office/drawing/2014/main" id="{70EC1571-A397-404C-B3BC-EFB20555175D}"/>
            </a:ext>
          </a:extLst>
        </xdr:cNvPr>
        <xdr:cNvSpPr txBox="1"/>
      </xdr:nvSpPr>
      <xdr:spPr>
        <a:xfrm>
          <a:off x="22199600" y="1718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93980</xdr:rowOff>
    </xdr:from>
    <xdr:to>
      <xdr:col>112</xdr:col>
      <xdr:colOff>38100</xdr:colOff>
      <xdr:row>101</xdr:row>
      <xdr:rowOff>24130</xdr:rowOff>
    </xdr:to>
    <xdr:sp macro="" textlink="">
      <xdr:nvSpPr>
        <xdr:cNvPr id="803" name="楕円 802">
          <a:extLst>
            <a:ext uri="{FF2B5EF4-FFF2-40B4-BE49-F238E27FC236}">
              <a16:creationId xmlns:a16="http://schemas.microsoft.com/office/drawing/2014/main" id="{30882252-A9D2-4E14-B7A1-6E7D215E9749}"/>
            </a:ext>
          </a:extLst>
        </xdr:cNvPr>
        <xdr:cNvSpPr/>
      </xdr:nvSpPr>
      <xdr:spPr>
        <a:xfrm>
          <a:off x="21272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134982</xdr:rowOff>
    </xdr:from>
    <xdr:to>
      <xdr:col>116</xdr:col>
      <xdr:colOff>63500</xdr:colOff>
      <xdr:row>100</xdr:row>
      <xdr:rowOff>144780</xdr:rowOff>
    </xdr:to>
    <xdr:cxnSp macro="">
      <xdr:nvCxnSpPr>
        <xdr:cNvPr id="804" name="直線コネクタ 803">
          <a:extLst>
            <a:ext uri="{FF2B5EF4-FFF2-40B4-BE49-F238E27FC236}">
              <a16:creationId xmlns:a16="http://schemas.microsoft.com/office/drawing/2014/main" id="{320C3410-957E-427B-A024-870E85E3C276}"/>
            </a:ext>
          </a:extLst>
        </xdr:cNvPr>
        <xdr:cNvCxnSpPr/>
      </xdr:nvCxnSpPr>
      <xdr:spPr>
        <a:xfrm flipV="1">
          <a:off x="21323300" y="1727998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89081</xdr:rowOff>
    </xdr:from>
    <xdr:to>
      <xdr:col>107</xdr:col>
      <xdr:colOff>101600</xdr:colOff>
      <xdr:row>102</xdr:row>
      <xdr:rowOff>19231</xdr:rowOff>
    </xdr:to>
    <xdr:sp macro="" textlink="">
      <xdr:nvSpPr>
        <xdr:cNvPr id="805" name="楕円 804">
          <a:extLst>
            <a:ext uri="{FF2B5EF4-FFF2-40B4-BE49-F238E27FC236}">
              <a16:creationId xmlns:a16="http://schemas.microsoft.com/office/drawing/2014/main" id="{340E0158-6A03-4C39-853C-FDCDA318A18B}"/>
            </a:ext>
          </a:extLst>
        </xdr:cNvPr>
        <xdr:cNvSpPr/>
      </xdr:nvSpPr>
      <xdr:spPr>
        <a:xfrm>
          <a:off x="203835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144780</xdr:rowOff>
    </xdr:from>
    <xdr:to>
      <xdr:col>111</xdr:col>
      <xdr:colOff>177800</xdr:colOff>
      <xdr:row>101</xdr:row>
      <xdr:rowOff>139881</xdr:rowOff>
    </xdr:to>
    <xdr:cxnSp macro="">
      <xdr:nvCxnSpPr>
        <xdr:cNvPr id="806" name="直線コネクタ 805">
          <a:extLst>
            <a:ext uri="{FF2B5EF4-FFF2-40B4-BE49-F238E27FC236}">
              <a16:creationId xmlns:a16="http://schemas.microsoft.com/office/drawing/2014/main" id="{61375C63-8E60-4B5A-91B4-9B44C92F7691}"/>
            </a:ext>
          </a:extLst>
        </xdr:cNvPr>
        <xdr:cNvCxnSpPr/>
      </xdr:nvCxnSpPr>
      <xdr:spPr>
        <a:xfrm flipV="1">
          <a:off x="20434300" y="17289780"/>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95613</xdr:rowOff>
    </xdr:from>
    <xdr:to>
      <xdr:col>102</xdr:col>
      <xdr:colOff>165100</xdr:colOff>
      <xdr:row>102</xdr:row>
      <xdr:rowOff>25763</xdr:rowOff>
    </xdr:to>
    <xdr:sp macro="" textlink="">
      <xdr:nvSpPr>
        <xdr:cNvPr id="807" name="楕円 806">
          <a:extLst>
            <a:ext uri="{FF2B5EF4-FFF2-40B4-BE49-F238E27FC236}">
              <a16:creationId xmlns:a16="http://schemas.microsoft.com/office/drawing/2014/main" id="{CD6C80C8-1F1C-49D3-929C-31FC1E7EEE51}"/>
            </a:ext>
          </a:extLst>
        </xdr:cNvPr>
        <xdr:cNvSpPr/>
      </xdr:nvSpPr>
      <xdr:spPr>
        <a:xfrm>
          <a:off x="19494500" y="174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139881</xdr:rowOff>
    </xdr:from>
    <xdr:to>
      <xdr:col>107</xdr:col>
      <xdr:colOff>50800</xdr:colOff>
      <xdr:row>101</xdr:row>
      <xdr:rowOff>146413</xdr:rowOff>
    </xdr:to>
    <xdr:cxnSp macro="">
      <xdr:nvCxnSpPr>
        <xdr:cNvPr id="808" name="直線コネクタ 807">
          <a:extLst>
            <a:ext uri="{FF2B5EF4-FFF2-40B4-BE49-F238E27FC236}">
              <a16:creationId xmlns:a16="http://schemas.microsoft.com/office/drawing/2014/main" id="{E99EBA03-0ADA-4C6C-979D-DBD2823CE714}"/>
            </a:ext>
          </a:extLst>
        </xdr:cNvPr>
        <xdr:cNvCxnSpPr/>
      </xdr:nvCxnSpPr>
      <xdr:spPr>
        <a:xfrm flipV="1">
          <a:off x="19545300" y="174563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809" name="n_1aveValue【公民館】&#10;一人当たり面積">
          <a:extLst>
            <a:ext uri="{FF2B5EF4-FFF2-40B4-BE49-F238E27FC236}">
              <a16:creationId xmlns:a16="http://schemas.microsoft.com/office/drawing/2014/main" id="{A6858072-151C-4ADC-80DC-9FD2F62AD254}"/>
            </a:ext>
          </a:extLst>
        </xdr:cNvPr>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810" name="n_2aveValue【公民館】&#10;一人当たり面積">
          <a:extLst>
            <a:ext uri="{FF2B5EF4-FFF2-40B4-BE49-F238E27FC236}">
              <a16:creationId xmlns:a16="http://schemas.microsoft.com/office/drawing/2014/main" id="{C8E68866-7FAF-41A9-904F-4E6AE09A124A}"/>
            </a:ext>
          </a:extLst>
        </xdr:cNvPr>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811" name="n_3aveValue【公民館】&#10;一人当たり面積">
          <a:extLst>
            <a:ext uri="{FF2B5EF4-FFF2-40B4-BE49-F238E27FC236}">
              <a16:creationId xmlns:a16="http://schemas.microsoft.com/office/drawing/2014/main" id="{524181B2-8A5A-46A3-95DC-B7E0DB5D0A6E}"/>
            </a:ext>
          </a:extLst>
        </xdr:cNvPr>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812" name="n_4aveValue【公民館】&#10;一人当たり面積">
          <a:extLst>
            <a:ext uri="{FF2B5EF4-FFF2-40B4-BE49-F238E27FC236}">
              <a16:creationId xmlns:a16="http://schemas.microsoft.com/office/drawing/2014/main" id="{DB5D048B-FED8-453B-A784-CF6AF91AD81E}"/>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40657</xdr:rowOff>
    </xdr:from>
    <xdr:ext cx="469744" cy="259045"/>
    <xdr:sp macro="" textlink="">
      <xdr:nvSpPr>
        <xdr:cNvPr id="813" name="n_1mainValue【公民館】&#10;一人当たり面積">
          <a:extLst>
            <a:ext uri="{FF2B5EF4-FFF2-40B4-BE49-F238E27FC236}">
              <a16:creationId xmlns:a16="http://schemas.microsoft.com/office/drawing/2014/main" id="{E5F384AB-975C-4CD7-ABE4-4E2A9C9DFA5A}"/>
            </a:ext>
          </a:extLst>
        </xdr:cNvPr>
        <xdr:cNvSpPr txBox="1"/>
      </xdr:nvSpPr>
      <xdr:spPr>
        <a:xfrm>
          <a:off x="210757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35758</xdr:rowOff>
    </xdr:from>
    <xdr:ext cx="469744" cy="259045"/>
    <xdr:sp macro="" textlink="">
      <xdr:nvSpPr>
        <xdr:cNvPr id="814" name="n_2mainValue【公民館】&#10;一人当たり面積">
          <a:extLst>
            <a:ext uri="{FF2B5EF4-FFF2-40B4-BE49-F238E27FC236}">
              <a16:creationId xmlns:a16="http://schemas.microsoft.com/office/drawing/2014/main" id="{D53505D7-2017-4FCE-8F67-B2E957AAA31A}"/>
            </a:ext>
          </a:extLst>
        </xdr:cNvPr>
        <xdr:cNvSpPr txBox="1"/>
      </xdr:nvSpPr>
      <xdr:spPr>
        <a:xfrm>
          <a:off x="20199427" y="1718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42290</xdr:rowOff>
    </xdr:from>
    <xdr:ext cx="469744" cy="259045"/>
    <xdr:sp macro="" textlink="">
      <xdr:nvSpPr>
        <xdr:cNvPr id="815" name="n_3mainValue【公民館】&#10;一人当たり面積">
          <a:extLst>
            <a:ext uri="{FF2B5EF4-FFF2-40B4-BE49-F238E27FC236}">
              <a16:creationId xmlns:a16="http://schemas.microsoft.com/office/drawing/2014/main" id="{1DE5B4C2-B560-4D9B-B253-71A190F1602F}"/>
            </a:ext>
          </a:extLst>
        </xdr:cNvPr>
        <xdr:cNvSpPr txBox="1"/>
      </xdr:nvSpPr>
      <xdr:spPr>
        <a:xfrm>
          <a:off x="19310427" y="1718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a:extLst>
            <a:ext uri="{FF2B5EF4-FFF2-40B4-BE49-F238E27FC236}">
              <a16:creationId xmlns:a16="http://schemas.microsoft.com/office/drawing/2014/main" id="{655B6B51-CD5E-4C77-AFFF-E22C16E2FC9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a:extLst>
            <a:ext uri="{FF2B5EF4-FFF2-40B4-BE49-F238E27FC236}">
              <a16:creationId xmlns:a16="http://schemas.microsoft.com/office/drawing/2014/main" id="{AC038C5E-E52F-4E5F-91B5-39150970A9A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a:extLst>
            <a:ext uri="{FF2B5EF4-FFF2-40B4-BE49-F238E27FC236}">
              <a16:creationId xmlns:a16="http://schemas.microsoft.com/office/drawing/2014/main" id="{F9E58DDC-376C-43E6-8462-114C44DEC8E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当町における公共施設やインフラは昭和</a:t>
          </a:r>
          <a:r>
            <a:rPr kumimoji="1" lang="en-US" altLang="ja-JP" sz="1400">
              <a:solidFill>
                <a:schemeClr val="dk1"/>
              </a:solidFill>
              <a:effectLst/>
              <a:latin typeface="+mn-lt"/>
              <a:ea typeface="+mn-ea"/>
              <a:cs typeface="+mn-cs"/>
            </a:rPr>
            <a:t>40</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50</a:t>
          </a:r>
          <a:r>
            <a:rPr kumimoji="1" lang="ja-JP" altLang="ja-JP" sz="1400">
              <a:solidFill>
                <a:schemeClr val="dk1"/>
              </a:solidFill>
              <a:effectLst/>
              <a:latin typeface="+mn-lt"/>
              <a:ea typeface="+mn-ea"/>
              <a:cs typeface="+mn-cs"/>
            </a:rPr>
            <a:t>年代を中心に整備されている傾向にあり、その多くで老朽化が進んでいる。</a:t>
          </a:r>
          <a:endParaRPr lang="ja-JP" altLang="ja-JP" sz="1800">
            <a:effectLst/>
          </a:endParaRPr>
        </a:p>
        <a:p>
          <a:r>
            <a:rPr kumimoji="1" lang="ja-JP" altLang="ja-JP" sz="1400">
              <a:solidFill>
                <a:schemeClr val="dk1"/>
              </a:solidFill>
              <a:effectLst/>
              <a:latin typeface="+mn-lt"/>
              <a:ea typeface="+mn-ea"/>
              <a:cs typeface="+mn-cs"/>
            </a:rPr>
            <a:t>有形固定資産減価償却率における類似団体との比較では、橋梁、公営住宅、児童館が平均を大きく上回っている一方で、道路、学校、公民館については平均を下回っている。</a:t>
          </a:r>
          <a:endParaRPr lang="ja-JP" altLang="ja-JP" sz="1800">
            <a:effectLst/>
          </a:endParaRPr>
        </a:p>
        <a:p>
          <a:r>
            <a:rPr kumimoji="1" lang="ja-JP" altLang="ja-JP" sz="1400">
              <a:solidFill>
                <a:schemeClr val="dk1"/>
              </a:solidFill>
              <a:effectLst/>
              <a:latin typeface="+mn-lt"/>
              <a:ea typeface="+mn-ea"/>
              <a:cs typeface="+mn-cs"/>
            </a:rPr>
            <a:t>道路については、令和元年度においてのと里山海道に新たなインターチェンジを整備しており、固定資産額が増加傾向にあるほか、</a:t>
          </a:r>
          <a:r>
            <a:rPr kumimoji="1" lang="ja-JP" altLang="en-US" sz="1400">
              <a:solidFill>
                <a:schemeClr val="dk1"/>
              </a:solidFill>
              <a:effectLst/>
              <a:latin typeface="+mn-lt"/>
              <a:ea typeface="+mn-ea"/>
              <a:cs typeface="+mn-cs"/>
            </a:rPr>
            <a:t>公民館については、大規模改修や建替えを積極的に行っていることから減価償却率の推移は比較的緩やかである。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なお、当町は町会</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単位ごとに</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つの公民館を整備しており、一人あたり面積が類似団体を大きく上回っていることが特徴である。</a:t>
          </a:r>
          <a:endParaRPr lang="ja-JP" altLang="ja-JP" sz="18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D29E68F-FD4D-4711-A559-0A158D5399F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83C303F-BD81-4865-B438-FE16192EE37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788F381-F79C-4431-A9FB-B4D424E38E4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6478721-3516-46FC-BA65-5A85680D282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1F22C5C-88F8-44B6-AC79-D57D3E7D1B6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161E0F4-8D60-40E8-B5BB-4F96418D434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28E053E-A090-435B-BA5A-7E26F0CCACC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3087A94-B93B-4B60-B85F-305034BFD43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96BC571-8B5F-4D82-B6E9-6B7CEA1AFD3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88210C0-AAF5-4C6E-A3B7-60CEDE87C78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26,575
26,229
20.33
10,130,407
10,033,479
59,604
5,593,226
12,798,591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122F707-76D7-4D97-A9FD-2FF3685762A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4FDAEA9-C061-4890-84E0-A015F6FDF2F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CCEE136-9BD8-4E5B-83FB-F605D022647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A149F9E-E3B5-42E8-8DDE-3760E13474C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9B7F401-810B-4E15-84B9-C5753E4059D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78F4A77-D4E1-43C8-9870-EE23198C32B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362DF72-B6EA-4484-A7E5-F0DC190275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58E96E6-BE01-4012-86CB-58E9A5BFE0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AE389C0-8885-42A8-A8A4-6357C0E5F8E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63CC497-3C65-4C7E-83D2-8C05F432734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0CD1193-AE84-49B3-8A80-F49AF99DE00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3B65A11-91BB-4952-92A9-500F0D73DF3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DDC73B0-6AE4-4141-BC9F-BC1D9D369FB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9E9666F-55EB-44F2-A25F-944494FD68F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63217D4-E69E-44E1-A276-426F1C7504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F1E2BDD-9CF7-4DA8-9B3C-ACE6A79EF0D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C433241-979B-4CCD-B2CC-5783F9679A4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1FAB578-6E2A-4739-AA21-7EDA547EE69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122B7B7-7421-41D6-8759-2EACE261FEE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261902E-31B5-4C98-8197-C2ADA0B1180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58E8B53-09A0-40A6-87B7-14CC9DB07A6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0F986C6-BB77-4A39-9863-3EEE3000040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BDC7F54-147D-4A59-8029-D2EBAE5CD3C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17AC45D-80C6-4284-8598-151AA7309CD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1960591-F513-4457-AD01-259BC56D144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145BEB5-E191-4E3D-BA7E-F540DB39D4C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79426CE-F9C6-4B4E-8D4D-1D554DB4AAD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63CB2D2-37A3-4E26-8689-644437BA5A0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392A74B-3435-4D6C-BE64-F0482E57B02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5D6C926-E0A0-435A-845A-C29A6AE54BA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93E5405-410D-4462-AA8F-12DAC2631B1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856638A-45A2-462F-9A90-EBCC07E53E8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60294D2-C8F9-4CF8-A50E-19A67895780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59790D2-171D-45DE-A54B-98381F798BF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AD6A204-D3BC-4773-ABF5-A83B76AFAB7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36E09D2-28E0-4E72-B1BC-A974DD6E604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B71FDAD-2835-4236-ABAC-7022FDFA49F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AF47E24-61F5-48D2-A20D-0B5D8776DF3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05AE15D-5346-414E-BE07-B5ECE547667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58F0950-B42F-43A8-9399-ED4F37AF646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092FEE4-BF8B-49AD-98DA-4839E9F2381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FFF4884-41C0-4670-A2BA-CDFF0FDF607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F6FA4AA-E6C0-41A3-9D8F-11128A34A25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C8BFEFF-311A-432E-8802-F99B2D4900B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D9C3C0E-835A-4124-8CFD-E74E7F03603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F04D6DC-3A42-4F81-A6D7-BFB33055EE1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37EE2B0C-7D6D-4E9B-B854-B6190D5B3CFC}"/>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24F9BC57-502F-45C2-B65D-58B15524509F}"/>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8B5DF526-EAED-4219-8B33-9E38E0D851CD}"/>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8E3CF418-0004-4ACC-8C3B-75614855CBE0}"/>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6FF34C75-F51E-4A72-BF44-2310D7C5818A}"/>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id="{0DEDDD83-522F-4D48-8FE2-9F861E718025}"/>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95087CBB-F0CF-4DEB-A974-2D70AACB8DB8}"/>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D8CE2254-AA04-425B-AF7E-793D78B4B595}"/>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B73583FE-5B4F-4E3B-B922-18A0D87C5EC1}"/>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0C4AE062-05A4-4FD3-8394-F9A9C1582E54}"/>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F506DC54-313D-46E7-9379-188AA8C93CBD}"/>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B35E21F-E95C-4945-976A-7BDF4F19AC7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64DE41D-2038-41E2-B0B9-82D3781DA73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991EDDD-1B03-4A09-A093-FE3849AD73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A2E0ACB-7083-43DF-9218-001D884934B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0B73457-799F-4C5F-A444-F12A645F1D1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23767</xdr:rowOff>
    </xdr:from>
    <xdr:to>
      <xdr:col>24</xdr:col>
      <xdr:colOff>114300</xdr:colOff>
      <xdr:row>40</xdr:row>
      <xdr:rowOff>125367</xdr:rowOff>
    </xdr:to>
    <xdr:sp macro="" textlink="">
      <xdr:nvSpPr>
        <xdr:cNvPr id="74" name="楕円 73">
          <a:extLst>
            <a:ext uri="{FF2B5EF4-FFF2-40B4-BE49-F238E27FC236}">
              <a16:creationId xmlns:a16="http://schemas.microsoft.com/office/drawing/2014/main" id="{DC6C654F-9C92-4A46-A92D-95CB37C0B14A}"/>
            </a:ext>
          </a:extLst>
        </xdr:cNvPr>
        <xdr:cNvSpPr/>
      </xdr:nvSpPr>
      <xdr:spPr>
        <a:xfrm>
          <a:off x="45847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2194</xdr:rowOff>
    </xdr:from>
    <xdr:ext cx="405111" cy="259045"/>
    <xdr:sp macro="" textlink="">
      <xdr:nvSpPr>
        <xdr:cNvPr id="75" name="【図書館】&#10;有形固定資産減価償却率該当値テキスト">
          <a:extLst>
            <a:ext uri="{FF2B5EF4-FFF2-40B4-BE49-F238E27FC236}">
              <a16:creationId xmlns:a16="http://schemas.microsoft.com/office/drawing/2014/main" id="{56DD0D5B-D332-4E59-BC03-908EFB654751}"/>
            </a:ext>
          </a:extLst>
        </xdr:cNvPr>
        <xdr:cNvSpPr txBox="1"/>
      </xdr:nvSpPr>
      <xdr:spPr>
        <a:xfrm>
          <a:off x="4673600"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162560</xdr:rowOff>
    </xdr:from>
    <xdr:to>
      <xdr:col>20</xdr:col>
      <xdr:colOff>38100</xdr:colOff>
      <xdr:row>40</xdr:row>
      <xdr:rowOff>92710</xdr:rowOff>
    </xdr:to>
    <xdr:sp macro="" textlink="">
      <xdr:nvSpPr>
        <xdr:cNvPr id="76" name="楕円 75">
          <a:extLst>
            <a:ext uri="{FF2B5EF4-FFF2-40B4-BE49-F238E27FC236}">
              <a16:creationId xmlns:a16="http://schemas.microsoft.com/office/drawing/2014/main" id="{393AFE3A-B269-4D87-B74B-E4A1F53F3DDD}"/>
            </a:ext>
          </a:extLst>
        </xdr:cNvPr>
        <xdr:cNvSpPr/>
      </xdr:nvSpPr>
      <xdr:spPr>
        <a:xfrm>
          <a:off x="3746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41910</xdr:rowOff>
    </xdr:from>
    <xdr:to>
      <xdr:col>24</xdr:col>
      <xdr:colOff>63500</xdr:colOff>
      <xdr:row>40</xdr:row>
      <xdr:rowOff>74567</xdr:rowOff>
    </xdr:to>
    <xdr:cxnSp macro="">
      <xdr:nvCxnSpPr>
        <xdr:cNvPr id="77" name="直線コネクタ 76">
          <a:extLst>
            <a:ext uri="{FF2B5EF4-FFF2-40B4-BE49-F238E27FC236}">
              <a16:creationId xmlns:a16="http://schemas.microsoft.com/office/drawing/2014/main" id="{AF574BA0-9CC4-4FCC-A1E7-B17E93ED5A29}"/>
            </a:ext>
          </a:extLst>
        </xdr:cNvPr>
        <xdr:cNvCxnSpPr/>
      </xdr:nvCxnSpPr>
      <xdr:spPr>
        <a:xfrm>
          <a:off x="3797300" y="689991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129903</xdr:rowOff>
    </xdr:from>
    <xdr:to>
      <xdr:col>15</xdr:col>
      <xdr:colOff>101600</xdr:colOff>
      <xdr:row>40</xdr:row>
      <xdr:rowOff>60053</xdr:rowOff>
    </xdr:to>
    <xdr:sp macro="" textlink="">
      <xdr:nvSpPr>
        <xdr:cNvPr id="78" name="楕円 77">
          <a:extLst>
            <a:ext uri="{FF2B5EF4-FFF2-40B4-BE49-F238E27FC236}">
              <a16:creationId xmlns:a16="http://schemas.microsoft.com/office/drawing/2014/main" id="{31F1BABE-04EE-45B2-8ADC-08FE11818134}"/>
            </a:ext>
          </a:extLst>
        </xdr:cNvPr>
        <xdr:cNvSpPr/>
      </xdr:nvSpPr>
      <xdr:spPr>
        <a:xfrm>
          <a:off x="2857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9253</xdr:rowOff>
    </xdr:from>
    <xdr:to>
      <xdr:col>19</xdr:col>
      <xdr:colOff>177800</xdr:colOff>
      <xdr:row>40</xdr:row>
      <xdr:rowOff>41910</xdr:rowOff>
    </xdr:to>
    <xdr:cxnSp macro="">
      <xdr:nvCxnSpPr>
        <xdr:cNvPr id="79" name="直線コネクタ 78">
          <a:extLst>
            <a:ext uri="{FF2B5EF4-FFF2-40B4-BE49-F238E27FC236}">
              <a16:creationId xmlns:a16="http://schemas.microsoft.com/office/drawing/2014/main" id="{121BA3BD-690C-42E0-A03A-9EFB290B82FF}"/>
            </a:ext>
          </a:extLst>
        </xdr:cNvPr>
        <xdr:cNvCxnSpPr/>
      </xdr:nvCxnSpPr>
      <xdr:spPr>
        <a:xfrm>
          <a:off x="2908300" y="68672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97246</xdr:rowOff>
    </xdr:from>
    <xdr:to>
      <xdr:col>10</xdr:col>
      <xdr:colOff>165100</xdr:colOff>
      <xdr:row>40</xdr:row>
      <xdr:rowOff>27396</xdr:rowOff>
    </xdr:to>
    <xdr:sp macro="" textlink="">
      <xdr:nvSpPr>
        <xdr:cNvPr id="80" name="楕円 79">
          <a:extLst>
            <a:ext uri="{FF2B5EF4-FFF2-40B4-BE49-F238E27FC236}">
              <a16:creationId xmlns:a16="http://schemas.microsoft.com/office/drawing/2014/main" id="{3EE1E3CB-5B8E-44FD-B67D-3D902F4E2468}"/>
            </a:ext>
          </a:extLst>
        </xdr:cNvPr>
        <xdr:cNvSpPr/>
      </xdr:nvSpPr>
      <xdr:spPr>
        <a:xfrm>
          <a:off x="1968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148046</xdr:rowOff>
    </xdr:from>
    <xdr:to>
      <xdr:col>15</xdr:col>
      <xdr:colOff>50800</xdr:colOff>
      <xdr:row>40</xdr:row>
      <xdr:rowOff>9253</xdr:rowOff>
    </xdr:to>
    <xdr:cxnSp macro="">
      <xdr:nvCxnSpPr>
        <xdr:cNvPr id="81" name="直線コネクタ 80">
          <a:extLst>
            <a:ext uri="{FF2B5EF4-FFF2-40B4-BE49-F238E27FC236}">
              <a16:creationId xmlns:a16="http://schemas.microsoft.com/office/drawing/2014/main" id="{6D56A05F-BEA4-4290-8B5F-7E15240F065B}"/>
            </a:ext>
          </a:extLst>
        </xdr:cNvPr>
        <xdr:cNvCxnSpPr/>
      </xdr:nvCxnSpPr>
      <xdr:spPr>
        <a:xfrm>
          <a:off x="2019300" y="68345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2" name="n_1aveValue【図書館】&#10;有形固定資産減価償却率">
          <a:extLst>
            <a:ext uri="{FF2B5EF4-FFF2-40B4-BE49-F238E27FC236}">
              <a16:creationId xmlns:a16="http://schemas.microsoft.com/office/drawing/2014/main" id="{3D251738-0E88-4156-B724-DACCFE6E2FB9}"/>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a:extLst>
            <a:ext uri="{FF2B5EF4-FFF2-40B4-BE49-F238E27FC236}">
              <a16:creationId xmlns:a16="http://schemas.microsoft.com/office/drawing/2014/main" id="{18D7A878-A017-4494-9548-8597E33A48CB}"/>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4" name="n_3aveValue【図書館】&#10;有形固定資産減価償却率">
          <a:extLst>
            <a:ext uri="{FF2B5EF4-FFF2-40B4-BE49-F238E27FC236}">
              <a16:creationId xmlns:a16="http://schemas.microsoft.com/office/drawing/2014/main" id="{F04F864B-F3AB-4600-A267-9E8570406018}"/>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a:extLst>
            <a:ext uri="{FF2B5EF4-FFF2-40B4-BE49-F238E27FC236}">
              <a16:creationId xmlns:a16="http://schemas.microsoft.com/office/drawing/2014/main" id="{F23E7B5B-0BBA-46BD-9A1F-1AA818B917C3}"/>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83837</xdr:rowOff>
    </xdr:from>
    <xdr:ext cx="405111" cy="259045"/>
    <xdr:sp macro="" textlink="">
      <xdr:nvSpPr>
        <xdr:cNvPr id="86" name="n_1mainValue【図書館】&#10;有形固定資産減価償却率">
          <a:extLst>
            <a:ext uri="{FF2B5EF4-FFF2-40B4-BE49-F238E27FC236}">
              <a16:creationId xmlns:a16="http://schemas.microsoft.com/office/drawing/2014/main" id="{078913F8-B992-455E-99AC-82CBF0333400}"/>
            </a:ext>
          </a:extLst>
        </xdr:cNvPr>
        <xdr:cNvSpPr txBox="1"/>
      </xdr:nvSpPr>
      <xdr:spPr>
        <a:xfrm>
          <a:off x="3582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87" name="n_2mainValue【図書館】&#10;有形固定資産減価償却率">
          <a:extLst>
            <a:ext uri="{FF2B5EF4-FFF2-40B4-BE49-F238E27FC236}">
              <a16:creationId xmlns:a16="http://schemas.microsoft.com/office/drawing/2014/main" id="{0B48A15E-A24D-4070-BEDC-9663E3404C03}"/>
            </a:ext>
          </a:extLst>
        </xdr:cNvPr>
        <xdr:cNvSpPr txBox="1"/>
      </xdr:nvSpPr>
      <xdr:spPr>
        <a:xfrm>
          <a:off x="2705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18523</xdr:rowOff>
    </xdr:from>
    <xdr:ext cx="405111" cy="259045"/>
    <xdr:sp macro="" textlink="">
      <xdr:nvSpPr>
        <xdr:cNvPr id="88" name="n_3mainValue【図書館】&#10;有形固定資産減価償却率">
          <a:extLst>
            <a:ext uri="{FF2B5EF4-FFF2-40B4-BE49-F238E27FC236}">
              <a16:creationId xmlns:a16="http://schemas.microsoft.com/office/drawing/2014/main" id="{2F3B1A62-1799-4333-B3A0-C817345B9441}"/>
            </a:ext>
          </a:extLst>
        </xdr:cNvPr>
        <xdr:cNvSpPr txBox="1"/>
      </xdr:nvSpPr>
      <xdr:spPr>
        <a:xfrm>
          <a:off x="1816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3F55D22C-42EC-4E8F-B50F-B316E143DDA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962E991D-3B37-4984-BB7D-AB9BA5370C4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C776418-D483-404C-97F0-CB3BB3A6BA7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BD2696D-5804-49F2-88A7-7A1DBECC560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E8AD6ECE-43CD-406D-8B84-EEE51C00B5E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B369C5AF-CE9C-422C-8CD1-51B72B47A8A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69816839-F04D-4CBE-8B68-9C45C1EA5EE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53DBA9AD-4AAF-4D2D-8F31-F44DC690653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C16905BF-E974-41BF-905D-38956B5EF8E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83C829F-9C26-4D15-97C7-702FBB63B74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26F58B64-CBF8-4D49-AAD0-A0167E2986CA}"/>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A6D6A285-C223-49D1-9164-AD0F22E51C87}"/>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D99D8BE1-EB99-4451-BB74-7556E2EDE6B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86959498-919B-4A17-854D-177C5C8688D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134220E0-6008-4397-94F5-0486A220039D}"/>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EE246356-E106-4A51-84FC-7980D9678935}"/>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60145C34-E42B-4340-B931-4F656C1AB2C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114CC5AA-B256-4E1F-B39C-A244ECCE344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CE0C7350-4C05-4E0C-838B-678B7DE9A83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a:extLst>
            <a:ext uri="{FF2B5EF4-FFF2-40B4-BE49-F238E27FC236}">
              <a16:creationId xmlns:a16="http://schemas.microsoft.com/office/drawing/2014/main" id="{8958DD38-BEE1-485E-88B8-B4326C2CD905}"/>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a:extLst>
            <a:ext uri="{FF2B5EF4-FFF2-40B4-BE49-F238E27FC236}">
              <a16:creationId xmlns:a16="http://schemas.microsoft.com/office/drawing/2014/main" id="{E4E13912-6BE0-4A4F-A4F3-B16AD63DBAD2}"/>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a:extLst>
            <a:ext uri="{FF2B5EF4-FFF2-40B4-BE49-F238E27FC236}">
              <a16:creationId xmlns:a16="http://schemas.microsoft.com/office/drawing/2014/main" id="{F6AC7F10-58C6-48B1-B43B-BA997BDFF471}"/>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a:extLst>
            <a:ext uri="{FF2B5EF4-FFF2-40B4-BE49-F238E27FC236}">
              <a16:creationId xmlns:a16="http://schemas.microsoft.com/office/drawing/2014/main" id="{EB9DF298-E6D4-4007-90E5-0CE6CF6D0789}"/>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a:extLst>
            <a:ext uri="{FF2B5EF4-FFF2-40B4-BE49-F238E27FC236}">
              <a16:creationId xmlns:a16="http://schemas.microsoft.com/office/drawing/2014/main" id="{0C4F926B-C808-4CEE-9B70-5F5B4620FCC9}"/>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3" name="【図書館】&#10;一人当たり面積平均値テキスト">
          <a:extLst>
            <a:ext uri="{FF2B5EF4-FFF2-40B4-BE49-F238E27FC236}">
              <a16:creationId xmlns:a16="http://schemas.microsoft.com/office/drawing/2014/main" id="{A4A2AAFC-38DD-4ECA-AC77-A19647610012}"/>
            </a:ext>
          </a:extLst>
        </xdr:cNvPr>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a:extLst>
            <a:ext uri="{FF2B5EF4-FFF2-40B4-BE49-F238E27FC236}">
              <a16:creationId xmlns:a16="http://schemas.microsoft.com/office/drawing/2014/main" id="{F5A4A5D6-8D66-40CA-9168-9777FAC36849}"/>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a:extLst>
            <a:ext uri="{FF2B5EF4-FFF2-40B4-BE49-F238E27FC236}">
              <a16:creationId xmlns:a16="http://schemas.microsoft.com/office/drawing/2014/main" id="{D55170AA-E587-4BFF-BECD-DFF212F4F571}"/>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a:extLst>
            <a:ext uri="{FF2B5EF4-FFF2-40B4-BE49-F238E27FC236}">
              <a16:creationId xmlns:a16="http://schemas.microsoft.com/office/drawing/2014/main" id="{B0F3F5AD-57A3-4E3B-8B89-727611D60173}"/>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a:extLst>
            <a:ext uri="{FF2B5EF4-FFF2-40B4-BE49-F238E27FC236}">
              <a16:creationId xmlns:a16="http://schemas.microsoft.com/office/drawing/2014/main" id="{9F3A578B-753B-4257-87F2-A510613943EE}"/>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8" name="フローチャート: 判断 117">
          <a:extLst>
            <a:ext uri="{FF2B5EF4-FFF2-40B4-BE49-F238E27FC236}">
              <a16:creationId xmlns:a16="http://schemas.microsoft.com/office/drawing/2014/main" id="{288B9059-54F7-4252-B063-16FB100E9C58}"/>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E0C015C-4239-4D17-999F-8C842078A83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B0D60C9-054E-4D36-AB97-549492A2736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B7D732D5-741C-4D0A-A497-75399472E0F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F96E19E-14F6-4258-B5FA-BEA30C2E7FC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B85FCB3-DBDD-4781-8707-BE8B120F951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93980</xdr:rowOff>
    </xdr:from>
    <xdr:to>
      <xdr:col>55</xdr:col>
      <xdr:colOff>50800</xdr:colOff>
      <xdr:row>39</xdr:row>
      <xdr:rowOff>24130</xdr:rowOff>
    </xdr:to>
    <xdr:sp macro="" textlink="">
      <xdr:nvSpPr>
        <xdr:cNvPr id="124" name="楕円 123">
          <a:extLst>
            <a:ext uri="{FF2B5EF4-FFF2-40B4-BE49-F238E27FC236}">
              <a16:creationId xmlns:a16="http://schemas.microsoft.com/office/drawing/2014/main" id="{BF97EF0A-EDEF-4CF1-8D61-510324BE58D3}"/>
            </a:ext>
          </a:extLst>
        </xdr:cNvPr>
        <xdr:cNvSpPr/>
      </xdr:nvSpPr>
      <xdr:spPr>
        <a:xfrm>
          <a:off x="10426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116857</xdr:rowOff>
    </xdr:from>
    <xdr:ext cx="469744" cy="259045"/>
    <xdr:sp macro="" textlink="">
      <xdr:nvSpPr>
        <xdr:cNvPr id="125" name="【図書館】&#10;一人当たり面積該当値テキスト">
          <a:extLst>
            <a:ext uri="{FF2B5EF4-FFF2-40B4-BE49-F238E27FC236}">
              <a16:creationId xmlns:a16="http://schemas.microsoft.com/office/drawing/2014/main" id="{C6834DB8-E4E9-48F6-8BD4-B340A13E8C88}"/>
            </a:ext>
          </a:extLst>
        </xdr:cNvPr>
        <xdr:cNvSpPr txBox="1"/>
      </xdr:nvSpPr>
      <xdr:spPr>
        <a:xfrm>
          <a:off x="10515600"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99695</xdr:rowOff>
    </xdr:from>
    <xdr:to>
      <xdr:col>50</xdr:col>
      <xdr:colOff>165100</xdr:colOff>
      <xdr:row>39</xdr:row>
      <xdr:rowOff>29845</xdr:rowOff>
    </xdr:to>
    <xdr:sp macro="" textlink="">
      <xdr:nvSpPr>
        <xdr:cNvPr id="126" name="楕円 125">
          <a:extLst>
            <a:ext uri="{FF2B5EF4-FFF2-40B4-BE49-F238E27FC236}">
              <a16:creationId xmlns:a16="http://schemas.microsoft.com/office/drawing/2014/main" id="{518121D8-5ED6-43F9-88EA-701931C3CAFD}"/>
            </a:ext>
          </a:extLst>
        </xdr:cNvPr>
        <xdr:cNvSpPr/>
      </xdr:nvSpPr>
      <xdr:spPr>
        <a:xfrm>
          <a:off x="9588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144780</xdr:rowOff>
    </xdr:from>
    <xdr:to>
      <xdr:col>55</xdr:col>
      <xdr:colOff>0</xdr:colOff>
      <xdr:row>38</xdr:row>
      <xdr:rowOff>150495</xdr:rowOff>
    </xdr:to>
    <xdr:cxnSp macro="">
      <xdr:nvCxnSpPr>
        <xdr:cNvPr id="127" name="直線コネクタ 126">
          <a:extLst>
            <a:ext uri="{FF2B5EF4-FFF2-40B4-BE49-F238E27FC236}">
              <a16:creationId xmlns:a16="http://schemas.microsoft.com/office/drawing/2014/main" id="{FEA44527-D360-45FE-913A-DE9A59E12646}"/>
            </a:ext>
          </a:extLst>
        </xdr:cNvPr>
        <xdr:cNvCxnSpPr/>
      </xdr:nvCxnSpPr>
      <xdr:spPr>
        <a:xfrm flipV="1">
          <a:off x="9639300" y="66598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99695</xdr:rowOff>
    </xdr:from>
    <xdr:to>
      <xdr:col>46</xdr:col>
      <xdr:colOff>38100</xdr:colOff>
      <xdr:row>39</xdr:row>
      <xdr:rowOff>29845</xdr:rowOff>
    </xdr:to>
    <xdr:sp macro="" textlink="">
      <xdr:nvSpPr>
        <xdr:cNvPr id="128" name="楕円 127">
          <a:extLst>
            <a:ext uri="{FF2B5EF4-FFF2-40B4-BE49-F238E27FC236}">
              <a16:creationId xmlns:a16="http://schemas.microsoft.com/office/drawing/2014/main" id="{2D8F8AF2-8E27-4EEB-BFFD-4012EA10976D}"/>
            </a:ext>
          </a:extLst>
        </xdr:cNvPr>
        <xdr:cNvSpPr/>
      </xdr:nvSpPr>
      <xdr:spPr>
        <a:xfrm>
          <a:off x="8699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150495</xdr:rowOff>
    </xdr:from>
    <xdr:to>
      <xdr:col>50</xdr:col>
      <xdr:colOff>114300</xdr:colOff>
      <xdr:row>38</xdr:row>
      <xdr:rowOff>150495</xdr:rowOff>
    </xdr:to>
    <xdr:cxnSp macro="">
      <xdr:nvCxnSpPr>
        <xdr:cNvPr id="129" name="直線コネクタ 128">
          <a:extLst>
            <a:ext uri="{FF2B5EF4-FFF2-40B4-BE49-F238E27FC236}">
              <a16:creationId xmlns:a16="http://schemas.microsoft.com/office/drawing/2014/main" id="{49154B63-AE83-4A63-AFA6-0A3418569FAD}"/>
            </a:ext>
          </a:extLst>
        </xdr:cNvPr>
        <xdr:cNvCxnSpPr/>
      </xdr:nvCxnSpPr>
      <xdr:spPr>
        <a:xfrm>
          <a:off x="8750300" y="6665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99695</xdr:rowOff>
    </xdr:from>
    <xdr:to>
      <xdr:col>41</xdr:col>
      <xdr:colOff>101600</xdr:colOff>
      <xdr:row>39</xdr:row>
      <xdr:rowOff>29845</xdr:rowOff>
    </xdr:to>
    <xdr:sp macro="" textlink="">
      <xdr:nvSpPr>
        <xdr:cNvPr id="130" name="楕円 129">
          <a:extLst>
            <a:ext uri="{FF2B5EF4-FFF2-40B4-BE49-F238E27FC236}">
              <a16:creationId xmlns:a16="http://schemas.microsoft.com/office/drawing/2014/main" id="{945A06A3-DAA1-4315-B71B-95776081D871}"/>
            </a:ext>
          </a:extLst>
        </xdr:cNvPr>
        <xdr:cNvSpPr/>
      </xdr:nvSpPr>
      <xdr:spPr>
        <a:xfrm>
          <a:off x="7810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150495</xdr:rowOff>
    </xdr:from>
    <xdr:to>
      <xdr:col>45</xdr:col>
      <xdr:colOff>177800</xdr:colOff>
      <xdr:row>38</xdr:row>
      <xdr:rowOff>150495</xdr:rowOff>
    </xdr:to>
    <xdr:cxnSp macro="">
      <xdr:nvCxnSpPr>
        <xdr:cNvPr id="131" name="直線コネクタ 130">
          <a:extLst>
            <a:ext uri="{FF2B5EF4-FFF2-40B4-BE49-F238E27FC236}">
              <a16:creationId xmlns:a16="http://schemas.microsoft.com/office/drawing/2014/main" id="{15478B3E-B7EE-446B-A785-5C78AC1ED9CC}"/>
            </a:ext>
          </a:extLst>
        </xdr:cNvPr>
        <xdr:cNvCxnSpPr/>
      </xdr:nvCxnSpPr>
      <xdr:spPr>
        <a:xfrm>
          <a:off x="7861300" y="6665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2" name="n_1aveValue【図書館】&#10;一人当たり面積">
          <a:extLst>
            <a:ext uri="{FF2B5EF4-FFF2-40B4-BE49-F238E27FC236}">
              <a16:creationId xmlns:a16="http://schemas.microsoft.com/office/drawing/2014/main" id="{C3DE72E5-0069-4E55-B09D-C2C5F09DD807}"/>
            </a:ext>
          </a:extLst>
        </xdr:cNvPr>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3" name="n_2aveValue【図書館】&#10;一人当たり面積">
          <a:extLst>
            <a:ext uri="{FF2B5EF4-FFF2-40B4-BE49-F238E27FC236}">
              <a16:creationId xmlns:a16="http://schemas.microsoft.com/office/drawing/2014/main" id="{A0BEC95E-4400-4A17-8ADA-1C1435AAAE45}"/>
            </a:ext>
          </a:extLst>
        </xdr:cNvPr>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4" name="n_3aveValue【図書館】&#10;一人当たり面積">
          <a:extLst>
            <a:ext uri="{FF2B5EF4-FFF2-40B4-BE49-F238E27FC236}">
              <a16:creationId xmlns:a16="http://schemas.microsoft.com/office/drawing/2014/main" id="{3ECD553D-B78D-4FC3-B591-C4B3F37998BE}"/>
            </a:ext>
          </a:extLst>
        </xdr:cNvPr>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5" name="n_4aveValue【図書館】&#10;一人当たり面積">
          <a:extLst>
            <a:ext uri="{FF2B5EF4-FFF2-40B4-BE49-F238E27FC236}">
              <a16:creationId xmlns:a16="http://schemas.microsoft.com/office/drawing/2014/main" id="{81580DDF-8E06-4F5A-B4A4-7D73C21DEB29}"/>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46372</xdr:rowOff>
    </xdr:from>
    <xdr:ext cx="469744" cy="259045"/>
    <xdr:sp macro="" textlink="">
      <xdr:nvSpPr>
        <xdr:cNvPr id="136" name="n_1mainValue【図書館】&#10;一人当たり面積">
          <a:extLst>
            <a:ext uri="{FF2B5EF4-FFF2-40B4-BE49-F238E27FC236}">
              <a16:creationId xmlns:a16="http://schemas.microsoft.com/office/drawing/2014/main" id="{FE811E83-73A6-4011-8224-5DC20C651949}"/>
            </a:ext>
          </a:extLst>
        </xdr:cNvPr>
        <xdr:cNvSpPr txBox="1"/>
      </xdr:nvSpPr>
      <xdr:spPr>
        <a:xfrm>
          <a:off x="9391727" y="63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46372</xdr:rowOff>
    </xdr:from>
    <xdr:ext cx="469744" cy="259045"/>
    <xdr:sp macro="" textlink="">
      <xdr:nvSpPr>
        <xdr:cNvPr id="137" name="n_2mainValue【図書館】&#10;一人当たり面積">
          <a:extLst>
            <a:ext uri="{FF2B5EF4-FFF2-40B4-BE49-F238E27FC236}">
              <a16:creationId xmlns:a16="http://schemas.microsoft.com/office/drawing/2014/main" id="{B232C18C-2A33-4117-BB74-F54E3F1CC881}"/>
            </a:ext>
          </a:extLst>
        </xdr:cNvPr>
        <xdr:cNvSpPr txBox="1"/>
      </xdr:nvSpPr>
      <xdr:spPr>
        <a:xfrm>
          <a:off x="8515427" y="63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46372</xdr:rowOff>
    </xdr:from>
    <xdr:ext cx="469744" cy="259045"/>
    <xdr:sp macro="" textlink="">
      <xdr:nvSpPr>
        <xdr:cNvPr id="138" name="n_3mainValue【図書館】&#10;一人当たり面積">
          <a:extLst>
            <a:ext uri="{FF2B5EF4-FFF2-40B4-BE49-F238E27FC236}">
              <a16:creationId xmlns:a16="http://schemas.microsoft.com/office/drawing/2014/main" id="{4A8FD84C-7C81-4E63-B48A-223170296567}"/>
            </a:ext>
          </a:extLst>
        </xdr:cNvPr>
        <xdr:cNvSpPr txBox="1"/>
      </xdr:nvSpPr>
      <xdr:spPr>
        <a:xfrm>
          <a:off x="7626427" y="63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8EFC16BE-809A-4034-B9CA-868F1D47D95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D47E4234-33CB-49C7-9C76-27EFFF1E7C4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47824D3E-7793-4E66-B682-EB71E50C9D6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FD11165E-FBEF-4EBA-9BC6-72C09685224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4559ADAC-69C0-4487-AF79-7EAFC1D3616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CB8F0926-B24D-46A5-BB08-596CB9419E0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BBF4EB43-6BE3-417E-ABEE-50607559CF9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CE944911-A385-4554-8255-8573F913142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874292D9-82E8-4131-AD62-33FC9CA4E65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3AFA6FFC-F664-49FF-9CD5-67F7AD721B3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55344887-F377-4450-B93A-54441D379F4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50105551-3646-4DCE-B511-458A277EA7E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FA1B52B7-57ED-4BFD-BF4C-5BB6A088912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B4E292B0-61A1-4792-A050-355F14D1CDA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EF6E014C-C370-480D-878A-351E63747EA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07470A45-0B24-4127-8A5C-F500BA72AAA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D2B74A01-8BF9-4D8C-9366-14E56476418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EABF4745-7A49-4BCC-B067-9A5F78EF0A2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2BB7F5B0-0126-475B-9250-3097B5DF898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25105229-5BBE-41FC-B4DF-38DF5C0C45F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a:extLst>
            <a:ext uri="{FF2B5EF4-FFF2-40B4-BE49-F238E27FC236}">
              <a16:creationId xmlns:a16="http://schemas.microsoft.com/office/drawing/2014/main" id="{85E0D667-5CCA-447D-922D-913642E069F3}"/>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1F754C58-4FB0-4D84-88B7-0A747F2F102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BE407EE-F1AD-4282-88A9-287BE19C7B5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a:extLst>
            <a:ext uri="{FF2B5EF4-FFF2-40B4-BE49-F238E27FC236}">
              <a16:creationId xmlns:a16="http://schemas.microsoft.com/office/drawing/2014/main" id="{3872CF77-48E9-4989-80DF-DD29036CE717}"/>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id="{3679A3BA-9202-460A-89AA-761B85678C5B}"/>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a:extLst>
            <a:ext uri="{FF2B5EF4-FFF2-40B4-BE49-F238E27FC236}">
              <a16:creationId xmlns:a16="http://schemas.microsoft.com/office/drawing/2014/main" id="{6FDF2C56-56A8-48EC-A007-86BE4DC96C48}"/>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a:extLst>
            <a:ext uri="{FF2B5EF4-FFF2-40B4-BE49-F238E27FC236}">
              <a16:creationId xmlns:a16="http://schemas.microsoft.com/office/drawing/2014/main" id="{B8051369-2AB2-4076-92F5-77F856F74CCA}"/>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id="{DC35A03E-8FAC-48B3-876B-FF7DC74BD074}"/>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9D9E5A6A-AA20-487C-AB4A-7A9C3541EC59}"/>
            </a:ext>
          </a:extLst>
        </xdr:cNvPr>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a:extLst>
            <a:ext uri="{FF2B5EF4-FFF2-40B4-BE49-F238E27FC236}">
              <a16:creationId xmlns:a16="http://schemas.microsoft.com/office/drawing/2014/main" id="{7F4AF016-D9D7-4553-ABE0-3CCBF99A999F}"/>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a:extLst>
            <a:ext uri="{FF2B5EF4-FFF2-40B4-BE49-F238E27FC236}">
              <a16:creationId xmlns:a16="http://schemas.microsoft.com/office/drawing/2014/main" id="{0C4FBA63-08BE-42D8-B4F7-8A41A4DEB703}"/>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a:extLst>
            <a:ext uri="{FF2B5EF4-FFF2-40B4-BE49-F238E27FC236}">
              <a16:creationId xmlns:a16="http://schemas.microsoft.com/office/drawing/2014/main" id="{3EB0E145-EF73-4383-BA16-6E2FEF8B0EE5}"/>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a:extLst>
            <a:ext uri="{FF2B5EF4-FFF2-40B4-BE49-F238E27FC236}">
              <a16:creationId xmlns:a16="http://schemas.microsoft.com/office/drawing/2014/main" id="{25FFB469-B809-40C3-9811-227792DC4B13}"/>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2" name="フローチャート: 判断 171">
          <a:extLst>
            <a:ext uri="{FF2B5EF4-FFF2-40B4-BE49-F238E27FC236}">
              <a16:creationId xmlns:a16="http://schemas.microsoft.com/office/drawing/2014/main" id="{A8926644-CB28-4A76-9217-D4B6DEC99591}"/>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2139A11D-9BEB-471C-87F3-EE982350B2A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8FFB249B-95D3-4635-BD34-C93B55B8F2C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1D3F973D-ED57-42E4-AD43-4D9B31324EC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96EE1B0-4DAD-4E8C-A6E0-B1108DADE82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D5D3D2EC-E018-435D-AA03-07DD6507690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78740</xdr:rowOff>
    </xdr:from>
    <xdr:to>
      <xdr:col>24</xdr:col>
      <xdr:colOff>114300</xdr:colOff>
      <xdr:row>60</xdr:row>
      <xdr:rowOff>8890</xdr:rowOff>
    </xdr:to>
    <xdr:sp macro="" textlink="">
      <xdr:nvSpPr>
        <xdr:cNvPr id="178" name="楕円 177">
          <a:extLst>
            <a:ext uri="{FF2B5EF4-FFF2-40B4-BE49-F238E27FC236}">
              <a16:creationId xmlns:a16="http://schemas.microsoft.com/office/drawing/2014/main" id="{9A03A6B8-97CE-4ECE-B385-81000A9D6042}"/>
            </a:ext>
          </a:extLst>
        </xdr:cNvPr>
        <xdr:cNvSpPr/>
      </xdr:nvSpPr>
      <xdr:spPr>
        <a:xfrm>
          <a:off x="4584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101617</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F0547C2B-37FE-4DC4-B600-1243FEBB4AEB}"/>
            </a:ext>
          </a:extLst>
        </xdr:cNvPr>
        <xdr:cNvSpPr txBox="1"/>
      </xdr:nvSpPr>
      <xdr:spPr>
        <a:xfrm>
          <a:off x="4673600"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41910</xdr:rowOff>
    </xdr:from>
    <xdr:to>
      <xdr:col>20</xdr:col>
      <xdr:colOff>38100</xdr:colOff>
      <xdr:row>59</xdr:row>
      <xdr:rowOff>143510</xdr:rowOff>
    </xdr:to>
    <xdr:sp macro="" textlink="">
      <xdr:nvSpPr>
        <xdr:cNvPr id="180" name="楕円 179">
          <a:extLst>
            <a:ext uri="{FF2B5EF4-FFF2-40B4-BE49-F238E27FC236}">
              <a16:creationId xmlns:a16="http://schemas.microsoft.com/office/drawing/2014/main" id="{B2261797-A366-42B3-8AFA-30C49900D507}"/>
            </a:ext>
          </a:extLst>
        </xdr:cNvPr>
        <xdr:cNvSpPr/>
      </xdr:nvSpPr>
      <xdr:spPr>
        <a:xfrm>
          <a:off x="37465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92710</xdr:rowOff>
    </xdr:from>
    <xdr:to>
      <xdr:col>24</xdr:col>
      <xdr:colOff>63500</xdr:colOff>
      <xdr:row>59</xdr:row>
      <xdr:rowOff>129540</xdr:rowOff>
    </xdr:to>
    <xdr:cxnSp macro="">
      <xdr:nvCxnSpPr>
        <xdr:cNvPr id="181" name="直線コネクタ 180">
          <a:extLst>
            <a:ext uri="{FF2B5EF4-FFF2-40B4-BE49-F238E27FC236}">
              <a16:creationId xmlns:a16="http://schemas.microsoft.com/office/drawing/2014/main" id="{2257B53B-328C-4509-BF8D-861FC5BEDA1B}"/>
            </a:ext>
          </a:extLst>
        </xdr:cNvPr>
        <xdr:cNvCxnSpPr/>
      </xdr:nvCxnSpPr>
      <xdr:spPr>
        <a:xfrm>
          <a:off x="3797300" y="1020826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29210</xdr:rowOff>
    </xdr:from>
    <xdr:to>
      <xdr:col>15</xdr:col>
      <xdr:colOff>101600</xdr:colOff>
      <xdr:row>59</xdr:row>
      <xdr:rowOff>130810</xdr:rowOff>
    </xdr:to>
    <xdr:sp macro="" textlink="">
      <xdr:nvSpPr>
        <xdr:cNvPr id="182" name="楕円 181">
          <a:extLst>
            <a:ext uri="{FF2B5EF4-FFF2-40B4-BE49-F238E27FC236}">
              <a16:creationId xmlns:a16="http://schemas.microsoft.com/office/drawing/2014/main" id="{8AEF544A-5743-499A-B8A2-E719AFC14570}"/>
            </a:ext>
          </a:extLst>
        </xdr:cNvPr>
        <xdr:cNvSpPr/>
      </xdr:nvSpPr>
      <xdr:spPr>
        <a:xfrm>
          <a:off x="2857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92710</xdr:rowOff>
    </xdr:to>
    <xdr:cxnSp macro="">
      <xdr:nvCxnSpPr>
        <xdr:cNvPr id="183" name="直線コネクタ 182">
          <a:extLst>
            <a:ext uri="{FF2B5EF4-FFF2-40B4-BE49-F238E27FC236}">
              <a16:creationId xmlns:a16="http://schemas.microsoft.com/office/drawing/2014/main" id="{4EAED708-E84F-4E9E-B533-A7F93693660E}"/>
            </a:ext>
          </a:extLst>
        </xdr:cNvPr>
        <xdr:cNvCxnSpPr/>
      </xdr:nvCxnSpPr>
      <xdr:spPr>
        <a:xfrm>
          <a:off x="2908300" y="1019556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165100</xdr:rowOff>
    </xdr:from>
    <xdr:to>
      <xdr:col>10</xdr:col>
      <xdr:colOff>165100</xdr:colOff>
      <xdr:row>59</xdr:row>
      <xdr:rowOff>95250</xdr:rowOff>
    </xdr:to>
    <xdr:sp macro="" textlink="">
      <xdr:nvSpPr>
        <xdr:cNvPr id="184" name="楕円 183">
          <a:extLst>
            <a:ext uri="{FF2B5EF4-FFF2-40B4-BE49-F238E27FC236}">
              <a16:creationId xmlns:a16="http://schemas.microsoft.com/office/drawing/2014/main" id="{63D0E74E-5619-4BE9-AC54-3C82F42B95DC}"/>
            </a:ext>
          </a:extLst>
        </xdr:cNvPr>
        <xdr:cNvSpPr/>
      </xdr:nvSpPr>
      <xdr:spPr>
        <a:xfrm>
          <a:off x="196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44450</xdr:rowOff>
    </xdr:from>
    <xdr:to>
      <xdr:col>15</xdr:col>
      <xdr:colOff>50800</xdr:colOff>
      <xdr:row>59</xdr:row>
      <xdr:rowOff>80010</xdr:rowOff>
    </xdr:to>
    <xdr:cxnSp macro="">
      <xdr:nvCxnSpPr>
        <xdr:cNvPr id="185" name="直線コネクタ 184">
          <a:extLst>
            <a:ext uri="{FF2B5EF4-FFF2-40B4-BE49-F238E27FC236}">
              <a16:creationId xmlns:a16="http://schemas.microsoft.com/office/drawing/2014/main" id="{221BD4D5-C7FE-46E9-8995-25A0112E4365}"/>
            </a:ext>
          </a:extLst>
        </xdr:cNvPr>
        <xdr:cNvCxnSpPr/>
      </xdr:nvCxnSpPr>
      <xdr:spPr>
        <a:xfrm>
          <a:off x="2019300" y="1016000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86" name="n_1aveValue【体育館・プール】&#10;有形固定資産減価償却率">
          <a:extLst>
            <a:ext uri="{FF2B5EF4-FFF2-40B4-BE49-F238E27FC236}">
              <a16:creationId xmlns:a16="http://schemas.microsoft.com/office/drawing/2014/main" id="{2F9788BF-EEFF-4E6E-82EB-7A34334EC21F}"/>
            </a:ext>
          </a:extLst>
        </xdr:cNvPr>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187" name="n_2aveValue【体育館・プール】&#10;有形固定資産減価償却率">
          <a:extLst>
            <a:ext uri="{FF2B5EF4-FFF2-40B4-BE49-F238E27FC236}">
              <a16:creationId xmlns:a16="http://schemas.microsoft.com/office/drawing/2014/main" id="{9A5421B6-28D4-41B5-82B0-E06E6C2AEE03}"/>
            </a:ext>
          </a:extLst>
        </xdr:cNvPr>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88" name="n_3aveValue【体育館・プール】&#10;有形固定資産減価償却率">
          <a:extLst>
            <a:ext uri="{FF2B5EF4-FFF2-40B4-BE49-F238E27FC236}">
              <a16:creationId xmlns:a16="http://schemas.microsoft.com/office/drawing/2014/main" id="{4C4703A8-F7E7-4F1D-BC87-01F0C4075893}"/>
            </a:ext>
          </a:extLst>
        </xdr:cNvPr>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89" name="n_4aveValue【体育館・プール】&#10;有形固定資産減価償却率">
          <a:extLst>
            <a:ext uri="{FF2B5EF4-FFF2-40B4-BE49-F238E27FC236}">
              <a16:creationId xmlns:a16="http://schemas.microsoft.com/office/drawing/2014/main" id="{D25E3008-B317-4985-BC22-1CBCF2EB06DF}"/>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160037</xdr:rowOff>
    </xdr:from>
    <xdr:ext cx="405111" cy="259045"/>
    <xdr:sp macro="" textlink="">
      <xdr:nvSpPr>
        <xdr:cNvPr id="190" name="n_1mainValue【体育館・プール】&#10;有形固定資産減価償却率">
          <a:extLst>
            <a:ext uri="{FF2B5EF4-FFF2-40B4-BE49-F238E27FC236}">
              <a16:creationId xmlns:a16="http://schemas.microsoft.com/office/drawing/2014/main" id="{559AE445-F92B-4EDD-9F13-5F26469E0775}"/>
            </a:ext>
          </a:extLst>
        </xdr:cNvPr>
        <xdr:cNvSpPr txBox="1"/>
      </xdr:nvSpPr>
      <xdr:spPr>
        <a:xfrm>
          <a:off x="3582044" y="993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147337</xdr:rowOff>
    </xdr:from>
    <xdr:ext cx="405111" cy="259045"/>
    <xdr:sp macro="" textlink="">
      <xdr:nvSpPr>
        <xdr:cNvPr id="191" name="n_2mainValue【体育館・プール】&#10;有形固定資産減価償却率">
          <a:extLst>
            <a:ext uri="{FF2B5EF4-FFF2-40B4-BE49-F238E27FC236}">
              <a16:creationId xmlns:a16="http://schemas.microsoft.com/office/drawing/2014/main" id="{0140E0A9-A4A8-4DDF-AC87-0C203835F5CD}"/>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111777</xdr:rowOff>
    </xdr:from>
    <xdr:ext cx="405111" cy="259045"/>
    <xdr:sp macro="" textlink="">
      <xdr:nvSpPr>
        <xdr:cNvPr id="192" name="n_3mainValue【体育館・プール】&#10;有形固定資産減価償却率">
          <a:extLst>
            <a:ext uri="{FF2B5EF4-FFF2-40B4-BE49-F238E27FC236}">
              <a16:creationId xmlns:a16="http://schemas.microsoft.com/office/drawing/2014/main" id="{77C76DE7-2C3A-4253-BB84-41FCFDC431AC}"/>
            </a:ext>
          </a:extLst>
        </xdr:cNvPr>
        <xdr:cNvSpPr txBox="1"/>
      </xdr:nvSpPr>
      <xdr:spPr>
        <a:xfrm>
          <a:off x="1816744" y="988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C77F2AD9-3B71-4228-9827-86EC06C3072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7A833E8D-F70F-4E21-B2C8-AAD8C91DEB0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9669082C-4878-4DE4-B775-E5266626E26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1EB82E87-667D-43B0-8BE7-F212FAA1BE5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81910C2C-67DA-45CE-B56C-49F72ED096A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47744C05-0D03-4BF6-A451-7AE6E8C9320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67AE5C24-B51D-487F-90DB-C12E0418016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FAE745D0-9F1A-432A-8C1C-260102E5042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E67E01DB-590D-4BB5-8357-DCDDE310E28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304F97A1-E25F-4F9E-A1CD-5634671703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1165D1A5-D0C4-4CE8-BB91-A5F10450AFE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a:extLst>
            <a:ext uri="{FF2B5EF4-FFF2-40B4-BE49-F238E27FC236}">
              <a16:creationId xmlns:a16="http://schemas.microsoft.com/office/drawing/2014/main" id="{06115166-B742-4A03-96FA-B08BCB4B1C2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F6D64834-7CFE-4B67-B42C-2208B2370A4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a:extLst>
            <a:ext uri="{FF2B5EF4-FFF2-40B4-BE49-F238E27FC236}">
              <a16:creationId xmlns:a16="http://schemas.microsoft.com/office/drawing/2014/main" id="{CE602E93-A361-4423-988B-6BAEB9BA9D7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20738599-726A-444A-AA7D-5F9A98B5DB5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a:extLst>
            <a:ext uri="{FF2B5EF4-FFF2-40B4-BE49-F238E27FC236}">
              <a16:creationId xmlns:a16="http://schemas.microsoft.com/office/drawing/2014/main" id="{0128F438-A5F3-440B-BC5C-1D41C08D0CF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354E4F10-8E04-4A0B-8904-3C01C1F39CD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a:extLst>
            <a:ext uri="{FF2B5EF4-FFF2-40B4-BE49-F238E27FC236}">
              <a16:creationId xmlns:a16="http://schemas.microsoft.com/office/drawing/2014/main" id="{E18FBB0E-EC7C-454D-BEA2-6235587F571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AC29F157-1B1F-4FA3-979B-94FF434AB31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a:extLst>
            <a:ext uri="{FF2B5EF4-FFF2-40B4-BE49-F238E27FC236}">
              <a16:creationId xmlns:a16="http://schemas.microsoft.com/office/drawing/2014/main" id="{750D812D-10F9-4D39-9D7D-CADFB391E9B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ABDAC831-6F5E-4453-8662-3002F0AF597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E5CEA607-084D-4E2F-98C5-C55DD6AD350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31B01D2E-9F40-45AA-8B6E-3E46A654CFA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6" name="直線コネクタ 215">
          <a:extLst>
            <a:ext uri="{FF2B5EF4-FFF2-40B4-BE49-F238E27FC236}">
              <a16:creationId xmlns:a16="http://schemas.microsoft.com/office/drawing/2014/main" id="{A6B2C757-2C6D-40CB-BD2B-EBA9AB65737F}"/>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7" name="【体育館・プール】&#10;一人当たり面積最小値テキスト">
          <a:extLst>
            <a:ext uri="{FF2B5EF4-FFF2-40B4-BE49-F238E27FC236}">
              <a16:creationId xmlns:a16="http://schemas.microsoft.com/office/drawing/2014/main" id="{A44FCE6A-0568-4599-B0C5-45F8684CC704}"/>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8" name="直線コネクタ 217">
          <a:extLst>
            <a:ext uri="{FF2B5EF4-FFF2-40B4-BE49-F238E27FC236}">
              <a16:creationId xmlns:a16="http://schemas.microsoft.com/office/drawing/2014/main" id="{EF15B18E-2C35-43C6-8428-3536078684A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9" name="【体育館・プール】&#10;一人当たり面積最大値テキスト">
          <a:extLst>
            <a:ext uri="{FF2B5EF4-FFF2-40B4-BE49-F238E27FC236}">
              <a16:creationId xmlns:a16="http://schemas.microsoft.com/office/drawing/2014/main" id="{715C76DF-AA55-49E4-9082-879CF2D83B4C}"/>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0" name="直線コネクタ 219">
          <a:extLst>
            <a:ext uri="{FF2B5EF4-FFF2-40B4-BE49-F238E27FC236}">
              <a16:creationId xmlns:a16="http://schemas.microsoft.com/office/drawing/2014/main" id="{6000C2F2-FD74-46DA-AD1F-E7EE9F008BEF}"/>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21" name="【体育館・プール】&#10;一人当たり面積平均値テキスト">
          <a:extLst>
            <a:ext uri="{FF2B5EF4-FFF2-40B4-BE49-F238E27FC236}">
              <a16:creationId xmlns:a16="http://schemas.microsoft.com/office/drawing/2014/main" id="{097CDCD8-5C69-4B48-9BE1-588086D2B041}"/>
            </a:ext>
          </a:extLst>
        </xdr:cNvPr>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2" name="フローチャート: 判断 221">
          <a:extLst>
            <a:ext uri="{FF2B5EF4-FFF2-40B4-BE49-F238E27FC236}">
              <a16:creationId xmlns:a16="http://schemas.microsoft.com/office/drawing/2014/main" id="{D4D140B6-E5CB-4F6E-BEA8-29197506953C}"/>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3" name="フローチャート: 判断 222">
          <a:extLst>
            <a:ext uri="{FF2B5EF4-FFF2-40B4-BE49-F238E27FC236}">
              <a16:creationId xmlns:a16="http://schemas.microsoft.com/office/drawing/2014/main" id="{4243327A-3782-4624-8616-9CA0C39DC805}"/>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4" name="フローチャート: 判断 223">
          <a:extLst>
            <a:ext uri="{FF2B5EF4-FFF2-40B4-BE49-F238E27FC236}">
              <a16:creationId xmlns:a16="http://schemas.microsoft.com/office/drawing/2014/main" id="{39E0C2D9-2B93-4D73-A827-4EF8B0CDC7E9}"/>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5" name="フローチャート: 判断 224">
          <a:extLst>
            <a:ext uri="{FF2B5EF4-FFF2-40B4-BE49-F238E27FC236}">
              <a16:creationId xmlns:a16="http://schemas.microsoft.com/office/drawing/2014/main" id="{C64E12EC-74C8-4EDA-9ABD-EC1924B3AB13}"/>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6" name="フローチャート: 判断 225">
          <a:extLst>
            <a:ext uri="{FF2B5EF4-FFF2-40B4-BE49-F238E27FC236}">
              <a16:creationId xmlns:a16="http://schemas.microsoft.com/office/drawing/2014/main" id="{DCF77E19-7CE3-4C8D-AA9F-420F0AA526CB}"/>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8DC06691-491D-4770-B811-6376BAC8E38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8F07E27D-F744-44A5-A5F3-2B9D3A96DD0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9E242599-0EB0-447A-A0B5-3BACB857D12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979D05C2-ED81-4BD3-BECA-9591ED41310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53257C0F-9D90-4783-9839-865D63C0FE1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135890</xdr:rowOff>
    </xdr:from>
    <xdr:to>
      <xdr:col>55</xdr:col>
      <xdr:colOff>50800</xdr:colOff>
      <xdr:row>61</xdr:row>
      <xdr:rowOff>66040</xdr:rowOff>
    </xdr:to>
    <xdr:sp macro="" textlink="">
      <xdr:nvSpPr>
        <xdr:cNvPr id="232" name="楕円 231">
          <a:extLst>
            <a:ext uri="{FF2B5EF4-FFF2-40B4-BE49-F238E27FC236}">
              <a16:creationId xmlns:a16="http://schemas.microsoft.com/office/drawing/2014/main" id="{B4E326FD-22ED-4598-88BC-FB4E41A6D660}"/>
            </a:ext>
          </a:extLst>
        </xdr:cNvPr>
        <xdr:cNvSpPr/>
      </xdr:nvSpPr>
      <xdr:spPr>
        <a:xfrm>
          <a:off x="10426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158767</xdr:rowOff>
    </xdr:from>
    <xdr:ext cx="469744" cy="259045"/>
    <xdr:sp macro="" textlink="">
      <xdr:nvSpPr>
        <xdr:cNvPr id="233" name="【体育館・プール】&#10;一人当たり面積該当値テキスト">
          <a:extLst>
            <a:ext uri="{FF2B5EF4-FFF2-40B4-BE49-F238E27FC236}">
              <a16:creationId xmlns:a16="http://schemas.microsoft.com/office/drawing/2014/main" id="{8412B106-C2EC-4A59-98D9-428F3193983D}"/>
            </a:ext>
          </a:extLst>
        </xdr:cNvPr>
        <xdr:cNvSpPr txBox="1"/>
      </xdr:nvSpPr>
      <xdr:spPr>
        <a:xfrm>
          <a:off x="10515600"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139700</xdr:rowOff>
    </xdr:from>
    <xdr:to>
      <xdr:col>50</xdr:col>
      <xdr:colOff>165100</xdr:colOff>
      <xdr:row>61</xdr:row>
      <xdr:rowOff>69850</xdr:rowOff>
    </xdr:to>
    <xdr:sp macro="" textlink="">
      <xdr:nvSpPr>
        <xdr:cNvPr id="234" name="楕円 233">
          <a:extLst>
            <a:ext uri="{FF2B5EF4-FFF2-40B4-BE49-F238E27FC236}">
              <a16:creationId xmlns:a16="http://schemas.microsoft.com/office/drawing/2014/main" id="{16B37127-FC4E-4B87-B30D-2EDEFEA48FD4}"/>
            </a:ext>
          </a:extLst>
        </xdr:cNvPr>
        <xdr:cNvSpPr/>
      </xdr:nvSpPr>
      <xdr:spPr>
        <a:xfrm>
          <a:off x="9588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15240</xdr:rowOff>
    </xdr:from>
    <xdr:to>
      <xdr:col>55</xdr:col>
      <xdr:colOff>0</xdr:colOff>
      <xdr:row>61</xdr:row>
      <xdr:rowOff>19050</xdr:rowOff>
    </xdr:to>
    <xdr:cxnSp macro="">
      <xdr:nvCxnSpPr>
        <xdr:cNvPr id="235" name="直線コネクタ 234">
          <a:extLst>
            <a:ext uri="{FF2B5EF4-FFF2-40B4-BE49-F238E27FC236}">
              <a16:creationId xmlns:a16="http://schemas.microsoft.com/office/drawing/2014/main" id="{2B378894-43F1-4DF9-B195-5D1EFC180D9C}"/>
            </a:ext>
          </a:extLst>
        </xdr:cNvPr>
        <xdr:cNvCxnSpPr/>
      </xdr:nvCxnSpPr>
      <xdr:spPr>
        <a:xfrm flipV="1">
          <a:off x="9639300" y="104736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141605</xdr:rowOff>
    </xdr:from>
    <xdr:to>
      <xdr:col>46</xdr:col>
      <xdr:colOff>38100</xdr:colOff>
      <xdr:row>61</xdr:row>
      <xdr:rowOff>71755</xdr:rowOff>
    </xdr:to>
    <xdr:sp macro="" textlink="">
      <xdr:nvSpPr>
        <xdr:cNvPr id="236" name="楕円 235">
          <a:extLst>
            <a:ext uri="{FF2B5EF4-FFF2-40B4-BE49-F238E27FC236}">
              <a16:creationId xmlns:a16="http://schemas.microsoft.com/office/drawing/2014/main" id="{EA525585-EE47-460A-9567-396622D96257}"/>
            </a:ext>
          </a:extLst>
        </xdr:cNvPr>
        <xdr:cNvSpPr/>
      </xdr:nvSpPr>
      <xdr:spPr>
        <a:xfrm>
          <a:off x="8699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19050</xdr:rowOff>
    </xdr:from>
    <xdr:to>
      <xdr:col>50</xdr:col>
      <xdr:colOff>114300</xdr:colOff>
      <xdr:row>61</xdr:row>
      <xdr:rowOff>20955</xdr:rowOff>
    </xdr:to>
    <xdr:cxnSp macro="">
      <xdr:nvCxnSpPr>
        <xdr:cNvPr id="237" name="直線コネクタ 236">
          <a:extLst>
            <a:ext uri="{FF2B5EF4-FFF2-40B4-BE49-F238E27FC236}">
              <a16:creationId xmlns:a16="http://schemas.microsoft.com/office/drawing/2014/main" id="{8C8F258B-A622-47BB-88D8-4115A3CCE719}"/>
            </a:ext>
          </a:extLst>
        </xdr:cNvPr>
        <xdr:cNvCxnSpPr/>
      </xdr:nvCxnSpPr>
      <xdr:spPr>
        <a:xfrm flipV="1">
          <a:off x="8750300" y="104775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145415</xdr:rowOff>
    </xdr:from>
    <xdr:to>
      <xdr:col>41</xdr:col>
      <xdr:colOff>101600</xdr:colOff>
      <xdr:row>61</xdr:row>
      <xdr:rowOff>75565</xdr:rowOff>
    </xdr:to>
    <xdr:sp macro="" textlink="">
      <xdr:nvSpPr>
        <xdr:cNvPr id="238" name="楕円 237">
          <a:extLst>
            <a:ext uri="{FF2B5EF4-FFF2-40B4-BE49-F238E27FC236}">
              <a16:creationId xmlns:a16="http://schemas.microsoft.com/office/drawing/2014/main" id="{8099CE15-9AE6-46B8-885F-C3CA0755FB3F}"/>
            </a:ext>
          </a:extLst>
        </xdr:cNvPr>
        <xdr:cNvSpPr/>
      </xdr:nvSpPr>
      <xdr:spPr>
        <a:xfrm>
          <a:off x="7810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20955</xdr:rowOff>
    </xdr:from>
    <xdr:to>
      <xdr:col>45</xdr:col>
      <xdr:colOff>177800</xdr:colOff>
      <xdr:row>61</xdr:row>
      <xdr:rowOff>24765</xdr:rowOff>
    </xdr:to>
    <xdr:cxnSp macro="">
      <xdr:nvCxnSpPr>
        <xdr:cNvPr id="239" name="直線コネクタ 238">
          <a:extLst>
            <a:ext uri="{FF2B5EF4-FFF2-40B4-BE49-F238E27FC236}">
              <a16:creationId xmlns:a16="http://schemas.microsoft.com/office/drawing/2014/main" id="{04BE0308-6700-4BF4-9DE8-14D718CA4797}"/>
            </a:ext>
          </a:extLst>
        </xdr:cNvPr>
        <xdr:cNvCxnSpPr/>
      </xdr:nvCxnSpPr>
      <xdr:spPr>
        <a:xfrm flipV="1">
          <a:off x="7861300" y="104794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40" name="n_1aveValue【体育館・プール】&#10;一人当たり面積">
          <a:extLst>
            <a:ext uri="{FF2B5EF4-FFF2-40B4-BE49-F238E27FC236}">
              <a16:creationId xmlns:a16="http://schemas.microsoft.com/office/drawing/2014/main" id="{B2076FFD-9ACA-404A-B6DA-549B713F9ABA}"/>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41" name="n_2aveValue【体育館・プール】&#10;一人当たり面積">
          <a:extLst>
            <a:ext uri="{FF2B5EF4-FFF2-40B4-BE49-F238E27FC236}">
              <a16:creationId xmlns:a16="http://schemas.microsoft.com/office/drawing/2014/main" id="{FEE02439-E02D-471B-B590-51E325EBD29C}"/>
            </a:ext>
          </a:extLst>
        </xdr:cNvPr>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42" name="n_3aveValue【体育館・プール】&#10;一人当たり面積">
          <a:extLst>
            <a:ext uri="{FF2B5EF4-FFF2-40B4-BE49-F238E27FC236}">
              <a16:creationId xmlns:a16="http://schemas.microsoft.com/office/drawing/2014/main" id="{873CB2BA-F12F-4F8D-A581-27EBD8BA5A67}"/>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43" name="n_4aveValue【体育館・プール】&#10;一人当たり面積">
          <a:extLst>
            <a:ext uri="{FF2B5EF4-FFF2-40B4-BE49-F238E27FC236}">
              <a16:creationId xmlns:a16="http://schemas.microsoft.com/office/drawing/2014/main" id="{1D22BCA9-4A0C-4A98-A46A-252B1E5E5554}"/>
            </a:ext>
          </a:extLst>
        </xdr:cNvPr>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86377</xdr:rowOff>
    </xdr:from>
    <xdr:ext cx="469744" cy="259045"/>
    <xdr:sp macro="" textlink="">
      <xdr:nvSpPr>
        <xdr:cNvPr id="244" name="n_1mainValue【体育館・プール】&#10;一人当たり面積">
          <a:extLst>
            <a:ext uri="{FF2B5EF4-FFF2-40B4-BE49-F238E27FC236}">
              <a16:creationId xmlns:a16="http://schemas.microsoft.com/office/drawing/2014/main" id="{DF4F7C52-E30B-4735-B35D-1C7147E26470}"/>
            </a:ext>
          </a:extLst>
        </xdr:cNvPr>
        <xdr:cNvSpPr txBox="1"/>
      </xdr:nvSpPr>
      <xdr:spPr>
        <a:xfrm>
          <a:off x="9391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88282</xdr:rowOff>
    </xdr:from>
    <xdr:ext cx="469744" cy="259045"/>
    <xdr:sp macro="" textlink="">
      <xdr:nvSpPr>
        <xdr:cNvPr id="245" name="n_2mainValue【体育館・プール】&#10;一人当たり面積">
          <a:extLst>
            <a:ext uri="{FF2B5EF4-FFF2-40B4-BE49-F238E27FC236}">
              <a16:creationId xmlns:a16="http://schemas.microsoft.com/office/drawing/2014/main" id="{A313F7DF-5AEC-4D7C-94D5-BFDBCE0F0ECD}"/>
            </a:ext>
          </a:extLst>
        </xdr:cNvPr>
        <xdr:cNvSpPr txBox="1"/>
      </xdr:nvSpPr>
      <xdr:spPr>
        <a:xfrm>
          <a:off x="8515427" y="1020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92092</xdr:rowOff>
    </xdr:from>
    <xdr:ext cx="469744" cy="259045"/>
    <xdr:sp macro="" textlink="">
      <xdr:nvSpPr>
        <xdr:cNvPr id="246" name="n_3mainValue【体育館・プール】&#10;一人当たり面積">
          <a:extLst>
            <a:ext uri="{FF2B5EF4-FFF2-40B4-BE49-F238E27FC236}">
              <a16:creationId xmlns:a16="http://schemas.microsoft.com/office/drawing/2014/main" id="{B246055F-D52E-4272-A5FC-49CFA367AF85}"/>
            </a:ext>
          </a:extLst>
        </xdr:cNvPr>
        <xdr:cNvSpPr txBox="1"/>
      </xdr:nvSpPr>
      <xdr:spPr>
        <a:xfrm>
          <a:off x="7626427" y="1020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1F37A50-CF2E-49F9-BBC3-B9EB810EB28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54352642-CBF3-497F-9672-2EAE855BB86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4FA4EEB-1045-4289-827A-719B70993F2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8B2F3AE2-1EDE-46A5-889C-69E690D190E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CE8FA0F-CB5A-4EFD-879C-864CC181F10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C1E20345-C3A5-4F2C-AE6D-2B9D089C67E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C94AFD65-0BE2-4FE1-A66A-91DD517B1CB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B143B25B-CD29-41C6-BCD6-8C48E2596D4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id="{6ADE3B57-8241-4850-A75A-9B930C80EFC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id="{482D2275-0B84-4A18-8D8C-2E522841344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id="{695E71EE-6662-40E2-97B4-CE3EC341940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id="{983ED3F4-DC8E-4ACA-9B83-702C77842F7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id="{0CE814FE-56B3-4576-8E04-6815151D688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id="{D0D18664-684A-4AAF-A4A2-56E87BF0EAD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id="{580E24A5-D7CA-46B8-9AF6-D4C8C64B86B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id="{EF861775-B32E-4738-AD24-697C4EF20FC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a:extLst>
            <a:ext uri="{FF2B5EF4-FFF2-40B4-BE49-F238E27FC236}">
              <a16:creationId xmlns:a16="http://schemas.microsoft.com/office/drawing/2014/main" id="{0F84A42A-F755-4F3A-B74E-E6C3E000526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a:extLst>
            <a:ext uri="{FF2B5EF4-FFF2-40B4-BE49-F238E27FC236}">
              <a16:creationId xmlns:a16="http://schemas.microsoft.com/office/drawing/2014/main" id="{C176E520-C249-4B19-BC05-5775DCB6BE9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a:extLst>
            <a:ext uri="{FF2B5EF4-FFF2-40B4-BE49-F238E27FC236}">
              <a16:creationId xmlns:a16="http://schemas.microsoft.com/office/drawing/2014/main" id="{29BC7E8B-CB71-4996-9637-08621DE2D9D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a:extLst>
            <a:ext uri="{FF2B5EF4-FFF2-40B4-BE49-F238E27FC236}">
              <a16:creationId xmlns:a16="http://schemas.microsoft.com/office/drawing/2014/main" id="{EFCEFB42-527E-48BD-B451-27B5EE0A2F4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a:extLst>
            <a:ext uri="{FF2B5EF4-FFF2-40B4-BE49-F238E27FC236}">
              <a16:creationId xmlns:a16="http://schemas.microsoft.com/office/drawing/2014/main" id="{158C9586-1721-43C9-BA64-E7AD3B68EF4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a:extLst>
            <a:ext uri="{FF2B5EF4-FFF2-40B4-BE49-F238E27FC236}">
              <a16:creationId xmlns:a16="http://schemas.microsoft.com/office/drawing/2014/main" id="{385FFDD5-B877-45A9-B09B-184E3A693B4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a:extLst>
            <a:ext uri="{FF2B5EF4-FFF2-40B4-BE49-F238E27FC236}">
              <a16:creationId xmlns:a16="http://schemas.microsoft.com/office/drawing/2014/main" id="{F9C8CE5F-0654-441C-AF5F-F8D4D98C7F0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a:extLst>
            <a:ext uri="{FF2B5EF4-FFF2-40B4-BE49-F238E27FC236}">
              <a16:creationId xmlns:a16="http://schemas.microsoft.com/office/drawing/2014/main" id="{1E8E83DE-5EA3-447A-A87D-D6A3E8FB266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a:extLst>
            <a:ext uri="{FF2B5EF4-FFF2-40B4-BE49-F238E27FC236}">
              <a16:creationId xmlns:a16="http://schemas.microsoft.com/office/drawing/2014/main" id="{BEE7290C-C0B9-427B-B22A-B9ED6E0FB25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a:extLst>
            <a:ext uri="{FF2B5EF4-FFF2-40B4-BE49-F238E27FC236}">
              <a16:creationId xmlns:a16="http://schemas.microsoft.com/office/drawing/2014/main" id="{5FF9A198-A2E6-449E-93D3-A0601D0757C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a:extLst>
            <a:ext uri="{FF2B5EF4-FFF2-40B4-BE49-F238E27FC236}">
              <a16:creationId xmlns:a16="http://schemas.microsoft.com/office/drawing/2014/main" id="{052545E6-A6B1-481E-8D88-93493F27C80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a:extLst>
            <a:ext uri="{FF2B5EF4-FFF2-40B4-BE49-F238E27FC236}">
              <a16:creationId xmlns:a16="http://schemas.microsoft.com/office/drawing/2014/main" id="{D149DF3E-5E28-483A-B5D4-A347841D688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a:extLst>
            <a:ext uri="{FF2B5EF4-FFF2-40B4-BE49-F238E27FC236}">
              <a16:creationId xmlns:a16="http://schemas.microsoft.com/office/drawing/2014/main" id="{B1556667-B9EA-42C1-B422-CF9B5ACCDC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a:extLst>
            <a:ext uri="{FF2B5EF4-FFF2-40B4-BE49-F238E27FC236}">
              <a16:creationId xmlns:a16="http://schemas.microsoft.com/office/drawing/2014/main" id="{A351F86C-7D2E-40C3-845C-9119F1D4C73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a:extLst>
            <a:ext uri="{FF2B5EF4-FFF2-40B4-BE49-F238E27FC236}">
              <a16:creationId xmlns:a16="http://schemas.microsoft.com/office/drawing/2014/main" id="{74DAAA55-8F54-4918-94FC-718ECEAE83D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a:extLst>
            <a:ext uri="{FF2B5EF4-FFF2-40B4-BE49-F238E27FC236}">
              <a16:creationId xmlns:a16="http://schemas.microsoft.com/office/drawing/2014/main" id="{56DC4557-8ED9-47CC-9EB2-035FDD21864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9" name="正方形/長方形 278">
          <a:extLst>
            <a:ext uri="{FF2B5EF4-FFF2-40B4-BE49-F238E27FC236}">
              <a16:creationId xmlns:a16="http://schemas.microsoft.com/office/drawing/2014/main" id="{07C70AB6-CB05-4900-A465-A8C6F02EED8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0" name="正方形/長方形 279">
          <a:extLst>
            <a:ext uri="{FF2B5EF4-FFF2-40B4-BE49-F238E27FC236}">
              <a16:creationId xmlns:a16="http://schemas.microsoft.com/office/drawing/2014/main" id="{B350EE01-8574-4FA7-81DA-5E6BE1400CB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1" name="正方形/長方形 280">
          <a:extLst>
            <a:ext uri="{FF2B5EF4-FFF2-40B4-BE49-F238E27FC236}">
              <a16:creationId xmlns:a16="http://schemas.microsoft.com/office/drawing/2014/main" id="{7D190CB9-043B-4EF3-99ED-D8B6592461F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2" name="正方形/長方形 281">
          <a:extLst>
            <a:ext uri="{FF2B5EF4-FFF2-40B4-BE49-F238E27FC236}">
              <a16:creationId xmlns:a16="http://schemas.microsoft.com/office/drawing/2014/main" id="{30F4BCB3-238D-4C61-A9C3-F8D83340C58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3" name="正方形/長方形 282">
          <a:extLst>
            <a:ext uri="{FF2B5EF4-FFF2-40B4-BE49-F238E27FC236}">
              <a16:creationId xmlns:a16="http://schemas.microsoft.com/office/drawing/2014/main" id="{37AEC786-C31D-4AE2-9487-81560C7614A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4" name="正方形/長方形 283">
          <a:extLst>
            <a:ext uri="{FF2B5EF4-FFF2-40B4-BE49-F238E27FC236}">
              <a16:creationId xmlns:a16="http://schemas.microsoft.com/office/drawing/2014/main" id="{AD507766-76ED-4BA2-B0C6-3D3CEFF80E3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5" name="正方形/長方形 284">
          <a:extLst>
            <a:ext uri="{FF2B5EF4-FFF2-40B4-BE49-F238E27FC236}">
              <a16:creationId xmlns:a16="http://schemas.microsoft.com/office/drawing/2014/main" id="{1961E051-8182-47BA-9E11-05442C0FCF5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a:extLst>
            <a:ext uri="{FF2B5EF4-FFF2-40B4-BE49-F238E27FC236}">
              <a16:creationId xmlns:a16="http://schemas.microsoft.com/office/drawing/2014/main" id="{FE3CAF71-76B2-40C5-B8D3-C52A349CD43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7" name="テキスト ボックス 286">
          <a:extLst>
            <a:ext uri="{FF2B5EF4-FFF2-40B4-BE49-F238E27FC236}">
              <a16:creationId xmlns:a16="http://schemas.microsoft.com/office/drawing/2014/main" id="{7CECFF24-60FC-46D2-A418-0825D3BDDA8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8" name="直線コネクタ 287">
          <a:extLst>
            <a:ext uri="{FF2B5EF4-FFF2-40B4-BE49-F238E27FC236}">
              <a16:creationId xmlns:a16="http://schemas.microsoft.com/office/drawing/2014/main" id="{5C564A00-1E48-45DD-95C8-468F0D074ED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9" name="テキスト ボックス 288">
          <a:extLst>
            <a:ext uri="{FF2B5EF4-FFF2-40B4-BE49-F238E27FC236}">
              <a16:creationId xmlns:a16="http://schemas.microsoft.com/office/drawing/2014/main" id="{2381259E-EA4A-4793-96BE-0B431022D52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0" name="直線コネクタ 289">
          <a:extLst>
            <a:ext uri="{FF2B5EF4-FFF2-40B4-BE49-F238E27FC236}">
              <a16:creationId xmlns:a16="http://schemas.microsoft.com/office/drawing/2014/main" id="{C9DCE4C1-A832-44D5-985A-33E9281453B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1" name="テキスト ボックス 290">
          <a:extLst>
            <a:ext uri="{FF2B5EF4-FFF2-40B4-BE49-F238E27FC236}">
              <a16:creationId xmlns:a16="http://schemas.microsoft.com/office/drawing/2014/main" id="{BD0CEB1D-19DD-459C-9977-446BEE23E02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2" name="直線コネクタ 291">
          <a:extLst>
            <a:ext uri="{FF2B5EF4-FFF2-40B4-BE49-F238E27FC236}">
              <a16:creationId xmlns:a16="http://schemas.microsoft.com/office/drawing/2014/main" id="{C4FE3F35-316A-497B-9089-50C5BA77E6B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3" name="テキスト ボックス 292">
          <a:extLst>
            <a:ext uri="{FF2B5EF4-FFF2-40B4-BE49-F238E27FC236}">
              <a16:creationId xmlns:a16="http://schemas.microsoft.com/office/drawing/2014/main" id="{5C8F0BEE-8F5A-4CD7-BABC-96D1B5BB9BC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4" name="直線コネクタ 293">
          <a:extLst>
            <a:ext uri="{FF2B5EF4-FFF2-40B4-BE49-F238E27FC236}">
              <a16:creationId xmlns:a16="http://schemas.microsoft.com/office/drawing/2014/main" id="{2D2DC0C2-29E6-4E2D-9E7F-9755E6A0841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5" name="テキスト ボックス 294">
          <a:extLst>
            <a:ext uri="{FF2B5EF4-FFF2-40B4-BE49-F238E27FC236}">
              <a16:creationId xmlns:a16="http://schemas.microsoft.com/office/drawing/2014/main" id="{027D3AFC-C17C-40CE-BC5F-9F6D2E14597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6" name="直線コネクタ 295">
          <a:extLst>
            <a:ext uri="{FF2B5EF4-FFF2-40B4-BE49-F238E27FC236}">
              <a16:creationId xmlns:a16="http://schemas.microsoft.com/office/drawing/2014/main" id="{62210637-E883-4D04-B2C8-7BB2AC9590A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7" name="テキスト ボックス 296">
          <a:extLst>
            <a:ext uri="{FF2B5EF4-FFF2-40B4-BE49-F238E27FC236}">
              <a16:creationId xmlns:a16="http://schemas.microsoft.com/office/drawing/2014/main" id="{5FFBC76A-CB7C-4043-9AB7-FEA1E42A04C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8" name="直線コネクタ 297">
          <a:extLst>
            <a:ext uri="{FF2B5EF4-FFF2-40B4-BE49-F238E27FC236}">
              <a16:creationId xmlns:a16="http://schemas.microsoft.com/office/drawing/2014/main" id="{CCCB8F5C-2235-4EB2-82A4-E39003EC4D1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9" name="テキスト ボックス 298">
          <a:extLst>
            <a:ext uri="{FF2B5EF4-FFF2-40B4-BE49-F238E27FC236}">
              <a16:creationId xmlns:a16="http://schemas.microsoft.com/office/drawing/2014/main" id="{2F697D61-4094-4570-9325-F95A03FB3BD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0" name="直線コネクタ 299">
          <a:extLst>
            <a:ext uri="{FF2B5EF4-FFF2-40B4-BE49-F238E27FC236}">
              <a16:creationId xmlns:a16="http://schemas.microsoft.com/office/drawing/2014/main" id="{34D877DD-4CD3-4743-994C-2550840F18A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1" name="テキスト ボックス 300">
          <a:extLst>
            <a:ext uri="{FF2B5EF4-FFF2-40B4-BE49-F238E27FC236}">
              <a16:creationId xmlns:a16="http://schemas.microsoft.com/office/drawing/2014/main" id="{380EBB55-6565-4083-9E9E-7639496ACD3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2" name="直線コネクタ 301">
          <a:extLst>
            <a:ext uri="{FF2B5EF4-FFF2-40B4-BE49-F238E27FC236}">
              <a16:creationId xmlns:a16="http://schemas.microsoft.com/office/drawing/2014/main" id="{B7F9C268-71AB-43C2-A085-24EBE8B47AE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一般廃棄物処理施設】&#10;有形固定資産減価償却率グラフ枠">
          <a:extLst>
            <a:ext uri="{FF2B5EF4-FFF2-40B4-BE49-F238E27FC236}">
              <a16:creationId xmlns:a16="http://schemas.microsoft.com/office/drawing/2014/main" id="{3CD0C81D-F11F-425B-9C4F-8D873DF3ED1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304" name="直線コネクタ 303">
          <a:extLst>
            <a:ext uri="{FF2B5EF4-FFF2-40B4-BE49-F238E27FC236}">
              <a16:creationId xmlns:a16="http://schemas.microsoft.com/office/drawing/2014/main" id="{A0008887-8400-4799-AAFA-0BE71321BA06}"/>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5" name="【一般廃棄物処理施設】&#10;有形固定資産減価償却率最小値テキスト">
          <a:extLst>
            <a:ext uri="{FF2B5EF4-FFF2-40B4-BE49-F238E27FC236}">
              <a16:creationId xmlns:a16="http://schemas.microsoft.com/office/drawing/2014/main" id="{64C9F1A5-26F9-4734-B9F8-7650A3C610E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6" name="直線コネクタ 305">
          <a:extLst>
            <a:ext uri="{FF2B5EF4-FFF2-40B4-BE49-F238E27FC236}">
              <a16:creationId xmlns:a16="http://schemas.microsoft.com/office/drawing/2014/main" id="{34106CD0-8892-4594-94F0-7BC46D6DDFE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307" name="【一般廃棄物処理施設】&#10;有形固定資産減価償却率最大値テキスト">
          <a:extLst>
            <a:ext uri="{FF2B5EF4-FFF2-40B4-BE49-F238E27FC236}">
              <a16:creationId xmlns:a16="http://schemas.microsoft.com/office/drawing/2014/main" id="{5DA0F93D-58E8-47AF-AFBC-9C8EBB33C0C8}"/>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308" name="直線コネクタ 307">
          <a:extLst>
            <a:ext uri="{FF2B5EF4-FFF2-40B4-BE49-F238E27FC236}">
              <a16:creationId xmlns:a16="http://schemas.microsoft.com/office/drawing/2014/main" id="{7F6C7C32-3E0B-415A-A6CA-F3E749A726AF}"/>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309" name="【一般廃棄物処理施設】&#10;有形固定資産減価償却率平均値テキスト">
          <a:extLst>
            <a:ext uri="{FF2B5EF4-FFF2-40B4-BE49-F238E27FC236}">
              <a16:creationId xmlns:a16="http://schemas.microsoft.com/office/drawing/2014/main" id="{20513FBB-DA30-4AD0-A1B9-40C8B06F950B}"/>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310" name="フローチャート: 判断 309">
          <a:extLst>
            <a:ext uri="{FF2B5EF4-FFF2-40B4-BE49-F238E27FC236}">
              <a16:creationId xmlns:a16="http://schemas.microsoft.com/office/drawing/2014/main" id="{04F30B55-F233-4DB3-B439-6AE6C547E4CB}"/>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311" name="フローチャート: 判断 310">
          <a:extLst>
            <a:ext uri="{FF2B5EF4-FFF2-40B4-BE49-F238E27FC236}">
              <a16:creationId xmlns:a16="http://schemas.microsoft.com/office/drawing/2014/main" id="{CBAF98A2-113A-4F20-BA6B-9CAABB7455CC}"/>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312" name="フローチャート: 判断 311">
          <a:extLst>
            <a:ext uri="{FF2B5EF4-FFF2-40B4-BE49-F238E27FC236}">
              <a16:creationId xmlns:a16="http://schemas.microsoft.com/office/drawing/2014/main" id="{93FB0E20-4735-466C-BC00-0F77448FE45A}"/>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313" name="フローチャート: 判断 312">
          <a:extLst>
            <a:ext uri="{FF2B5EF4-FFF2-40B4-BE49-F238E27FC236}">
              <a16:creationId xmlns:a16="http://schemas.microsoft.com/office/drawing/2014/main" id="{F04F8A66-D2C7-48CF-973A-733EB439522E}"/>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314" name="フローチャート: 判断 313">
          <a:extLst>
            <a:ext uri="{FF2B5EF4-FFF2-40B4-BE49-F238E27FC236}">
              <a16:creationId xmlns:a16="http://schemas.microsoft.com/office/drawing/2014/main" id="{2F215840-A840-4573-AAFA-CF33D2562E3C}"/>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9A17C09A-0D3A-4096-9FC5-B105CDF7F11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9B04A695-64BE-4B04-B461-581FBD6E656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770A5770-B4A0-4F71-8311-AACF356DBCE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99BEB06D-D95C-41FD-8226-14B58AC9294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30CC5A10-3C32-4C99-B6B2-E45E3B8E757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85816</xdr:rowOff>
    </xdr:from>
    <xdr:to>
      <xdr:col>85</xdr:col>
      <xdr:colOff>177800</xdr:colOff>
      <xdr:row>40</xdr:row>
      <xdr:rowOff>15966</xdr:rowOff>
    </xdr:to>
    <xdr:sp macro="" textlink="">
      <xdr:nvSpPr>
        <xdr:cNvPr id="320" name="楕円 319">
          <a:extLst>
            <a:ext uri="{FF2B5EF4-FFF2-40B4-BE49-F238E27FC236}">
              <a16:creationId xmlns:a16="http://schemas.microsoft.com/office/drawing/2014/main" id="{52F5812A-1887-4EEF-9507-6537B4C51EBC}"/>
            </a:ext>
          </a:extLst>
        </xdr:cNvPr>
        <xdr:cNvSpPr/>
      </xdr:nvSpPr>
      <xdr:spPr>
        <a:xfrm>
          <a:off x="162687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64243</xdr:rowOff>
    </xdr:from>
    <xdr:ext cx="405111" cy="259045"/>
    <xdr:sp macro="" textlink="">
      <xdr:nvSpPr>
        <xdr:cNvPr id="321" name="【一般廃棄物処理施設】&#10;有形固定資産減価償却率該当値テキスト">
          <a:extLst>
            <a:ext uri="{FF2B5EF4-FFF2-40B4-BE49-F238E27FC236}">
              <a16:creationId xmlns:a16="http://schemas.microsoft.com/office/drawing/2014/main" id="{94468150-C913-45AE-AF03-50A1603FC53F}"/>
            </a:ext>
          </a:extLst>
        </xdr:cNvPr>
        <xdr:cNvSpPr txBox="1"/>
      </xdr:nvSpPr>
      <xdr:spPr>
        <a:xfrm>
          <a:off x="16357600"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53159</xdr:rowOff>
    </xdr:from>
    <xdr:to>
      <xdr:col>81</xdr:col>
      <xdr:colOff>101600</xdr:colOff>
      <xdr:row>39</xdr:row>
      <xdr:rowOff>154759</xdr:rowOff>
    </xdr:to>
    <xdr:sp macro="" textlink="">
      <xdr:nvSpPr>
        <xdr:cNvPr id="322" name="楕円 321">
          <a:extLst>
            <a:ext uri="{FF2B5EF4-FFF2-40B4-BE49-F238E27FC236}">
              <a16:creationId xmlns:a16="http://schemas.microsoft.com/office/drawing/2014/main" id="{964EF3C9-B311-42F8-BF90-BDDC4214A521}"/>
            </a:ext>
          </a:extLst>
        </xdr:cNvPr>
        <xdr:cNvSpPr/>
      </xdr:nvSpPr>
      <xdr:spPr>
        <a:xfrm>
          <a:off x="15430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103959</xdr:rowOff>
    </xdr:from>
    <xdr:to>
      <xdr:col>85</xdr:col>
      <xdr:colOff>127000</xdr:colOff>
      <xdr:row>39</xdr:row>
      <xdr:rowOff>136616</xdr:rowOff>
    </xdr:to>
    <xdr:cxnSp macro="">
      <xdr:nvCxnSpPr>
        <xdr:cNvPr id="323" name="直線コネクタ 322">
          <a:extLst>
            <a:ext uri="{FF2B5EF4-FFF2-40B4-BE49-F238E27FC236}">
              <a16:creationId xmlns:a16="http://schemas.microsoft.com/office/drawing/2014/main" id="{90712744-C938-4D1C-A8BA-78DA2CB37342}"/>
            </a:ext>
          </a:extLst>
        </xdr:cNvPr>
        <xdr:cNvCxnSpPr/>
      </xdr:nvCxnSpPr>
      <xdr:spPr>
        <a:xfrm>
          <a:off x="15481300" y="679050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25400</xdr:rowOff>
    </xdr:from>
    <xdr:to>
      <xdr:col>76</xdr:col>
      <xdr:colOff>165100</xdr:colOff>
      <xdr:row>39</xdr:row>
      <xdr:rowOff>127000</xdr:rowOff>
    </xdr:to>
    <xdr:sp macro="" textlink="">
      <xdr:nvSpPr>
        <xdr:cNvPr id="324" name="楕円 323">
          <a:extLst>
            <a:ext uri="{FF2B5EF4-FFF2-40B4-BE49-F238E27FC236}">
              <a16:creationId xmlns:a16="http://schemas.microsoft.com/office/drawing/2014/main" id="{12C26D5A-B579-419D-9DB3-D7D3349AD9A1}"/>
            </a:ext>
          </a:extLst>
        </xdr:cNvPr>
        <xdr:cNvSpPr/>
      </xdr:nvSpPr>
      <xdr:spPr>
        <a:xfrm>
          <a:off x="14541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76200</xdr:rowOff>
    </xdr:from>
    <xdr:to>
      <xdr:col>81</xdr:col>
      <xdr:colOff>50800</xdr:colOff>
      <xdr:row>39</xdr:row>
      <xdr:rowOff>103959</xdr:rowOff>
    </xdr:to>
    <xdr:cxnSp macro="">
      <xdr:nvCxnSpPr>
        <xdr:cNvPr id="325" name="直線コネクタ 324">
          <a:extLst>
            <a:ext uri="{FF2B5EF4-FFF2-40B4-BE49-F238E27FC236}">
              <a16:creationId xmlns:a16="http://schemas.microsoft.com/office/drawing/2014/main" id="{5C5F9AB2-F100-4DD5-A0DC-3527EADED363}"/>
            </a:ext>
          </a:extLst>
        </xdr:cNvPr>
        <xdr:cNvCxnSpPr/>
      </xdr:nvCxnSpPr>
      <xdr:spPr>
        <a:xfrm>
          <a:off x="14592300" y="67627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165826</xdr:rowOff>
    </xdr:from>
    <xdr:to>
      <xdr:col>72</xdr:col>
      <xdr:colOff>38100</xdr:colOff>
      <xdr:row>39</xdr:row>
      <xdr:rowOff>95976</xdr:rowOff>
    </xdr:to>
    <xdr:sp macro="" textlink="">
      <xdr:nvSpPr>
        <xdr:cNvPr id="326" name="楕円 325">
          <a:extLst>
            <a:ext uri="{FF2B5EF4-FFF2-40B4-BE49-F238E27FC236}">
              <a16:creationId xmlns:a16="http://schemas.microsoft.com/office/drawing/2014/main" id="{AFA66CD1-C542-40CD-B163-7A0F1EA8D717}"/>
            </a:ext>
          </a:extLst>
        </xdr:cNvPr>
        <xdr:cNvSpPr/>
      </xdr:nvSpPr>
      <xdr:spPr>
        <a:xfrm>
          <a:off x="13652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45176</xdr:rowOff>
    </xdr:from>
    <xdr:to>
      <xdr:col>76</xdr:col>
      <xdr:colOff>114300</xdr:colOff>
      <xdr:row>39</xdr:row>
      <xdr:rowOff>76200</xdr:rowOff>
    </xdr:to>
    <xdr:cxnSp macro="">
      <xdr:nvCxnSpPr>
        <xdr:cNvPr id="327" name="直線コネクタ 326">
          <a:extLst>
            <a:ext uri="{FF2B5EF4-FFF2-40B4-BE49-F238E27FC236}">
              <a16:creationId xmlns:a16="http://schemas.microsoft.com/office/drawing/2014/main" id="{55A36F8A-CC72-4EAD-9650-9D22F2B2757E}"/>
            </a:ext>
          </a:extLst>
        </xdr:cNvPr>
        <xdr:cNvCxnSpPr/>
      </xdr:nvCxnSpPr>
      <xdr:spPr>
        <a:xfrm>
          <a:off x="13703300" y="67317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328" name="n_1aveValue【一般廃棄物処理施設】&#10;有形固定資産減価償却率">
          <a:extLst>
            <a:ext uri="{FF2B5EF4-FFF2-40B4-BE49-F238E27FC236}">
              <a16:creationId xmlns:a16="http://schemas.microsoft.com/office/drawing/2014/main" id="{8F95BEC7-AB98-4552-A62F-CA6134C9E5F2}"/>
            </a:ext>
          </a:extLst>
        </xdr:cNvPr>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329" name="n_2aveValue【一般廃棄物処理施設】&#10;有形固定資産減価償却率">
          <a:extLst>
            <a:ext uri="{FF2B5EF4-FFF2-40B4-BE49-F238E27FC236}">
              <a16:creationId xmlns:a16="http://schemas.microsoft.com/office/drawing/2014/main" id="{619B2F1E-971D-4FA7-84C8-538DD5E90688}"/>
            </a:ext>
          </a:extLst>
        </xdr:cNvPr>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330" name="n_3aveValue【一般廃棄物処理施設】&#10;有形固定資産減価償却率">
          <a:extLst>
            <a:ext uri="{FF2B5EF4-FFF2-40B4-BE49-F238E27FC236}">
              <a16:creationId xmlns:a16="http://schemas.microsoft.com/office/drawing/2014/main" id="{81D6114F-A734-46B9-BBEA-32DBDBCA07A0}"/>
            </a:ext>
          </a:extLst>
        </xdr:cNvPr>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331" name="n_4aveValue【一般廃棄物処理施設】&#10;有形固定資産減価償却率">
          <a:extLst>
            <a:ext uri="{FF2B5EF4-FFF2-40B4-BE49-F238E27FC236}">
              <a16:creationId xmlns:a16="http://schemas.microsoft.com/office/drawing/2014/main" id="{E7AE57A1-A5CB-4197-8E10-D38343393613}"/>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145886</xdr:rowOff>
    </xdr:from>
    <xdr:ext cx="405111" cy="259045"/>
    <xdr:sp macro="" textlink="">
      <xdr:nvSpPr>
        <xdr:cNvPr id="332" name="n_1mainValue【一般廃棄物処理施設】&#10;有形固定資産減価償却率">
          <a:extLst>
            <a:ext uri="{FF2B5EF4-FFF2-40B4-BE49-F238E27FC236}">
              <a16:creationId xmlns:a16="http://schemas.microsoft.com/office/drawing/2014/main" id="{E9464611-CB27-4F3B-A58C-1B3BDF037C90}"/>
            </a:ext>
          </a:extLst>
        </xdr:cNvPr>
        <xdr:cNvSpPr txBox="1"/>
      </xdr:nvSpPr>
      <xdr:spPr>
        <a:xfrm>
          <a:off x="152660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333" name="n_2mainValue【一般廃棄物処理施設】&#10;有形固定資産減価償却率">
          <a:extLst>
            <a:ext uri="{FF2B5EF4-FFF2-40B4-BE49-F238E27FC236}">
              <a16:creationId xmlns:a16="http://schemas.microsoft.com/office/drawing/2014/main" id="{0D76C7BB-C019-466A-B317-92905EE1D65F}"/>
            </a:ext>
          </a:extLst>
        </xdr:cNvPr>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87103</xdr:rowOff>
    </xdr:from>
    <xdr:ext cx="405111" cy="259045"/>
    <xdr:sp macro="" textlink="">
      <xdr:nvSpPr>
        <xdr:cNvPr id="334" name="n_3mainValue【一般廃棄物処理施設】&#10;有形固定資産減価償却率">
          <a:extLst>
            <a:ext uri="{FF2B5EF4-FFF2-40B4-BE49-F238E27FC236}">
              <a16:creationId xmlns:a16="http://schemas.microsoft.com/office/drawing/2014/main" id="{DE0C8A0E-76D1-4400-A9B1-AA1414345234}"/>
            </a:ext>
          </a:extLst>
        </xdr:cNvPr>
        <xdr:cNvSpPr txBox="1"/>
      </xdr:nvSpPr>
      <xdr:spPr>
        <a:xfrm>
          <a:off x="13500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a:extLst>
            <a:ext uri="{FF2B5EF4-FFF2-40B4-BE49-F238E27FC236}">
              <a16:creationId xmlns:a16="http://schemas.microsoft.com/office/drawing/2014/main" id="{36F26D77-F767-4478-9AC7-94FD3EE36AF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a:extLst>
            <a:ext uri="{FF2B5EF4-FFF2-40B4-BE49-F238E27FC236}">
              <a16:creationId xmlns:a16="http://schemas.microsoft.com/office/drawing/2014/main" id="{FD006867-2BB6-4615-9654-A612918055A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a:extLst>
            <a:ext uri="{FF2B5EF4-FFF2-40B4-BE49-F238E27FC236}">
              <a16:creationId xmlns:a16="http://schemas.microsoft.com/office/drawing/2014/main" id="{5517EA56-5DBE-435A-B61B-76EDECD06DC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a:extLst>
            <a:ext uri="{FF2B5EF4-FFF2-40B4-BE49-F238E27FC236}">
              <a16:creationId xmlns:a16="http://schemas.microsoft.com/office/drawing/2014/main" id="{3325DB71-6156-408D-A0FB-D50E0C69E5A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a:extLst>
            <a:ext uri="{FF2B5EF4-FFF2-40B4-BE49-F238E27FC236}">
              <a16:creationId xmlns:a16="http://schemas.microsoft.com/office/drawing/2014/main" id="{537D7E59-9A8A-4B27-A905-EC4CF90F4C3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a:extLst>
            <a:ext uri="{FF2B5EF4-FFF2-40B4-BE49-F238E27FC236}">
              <a16:creationId xmlns:a16="http://schemas.microsoft.com/office/drawing/2014/main" id="{2C1DEA4C-D467-4702-845E-CFBD11A6C1B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a:extLst>
            <a:ext uri="{FF2B5EF4-FFF2-40B4-BE49-F238E27FC236}">
              <a16:creationId xmlns:a16="http://schemas.microsoft.com/office/drawing/2014/main" id="{A5B66471-EC53-4B62-85A3-BAFEEB2A1FB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a:extLst>
            <a:ext uri="{FF2B5EF4-FFF2-40B4-BE49-F238E27FC236}">
              <a16:creationId xmlns:a16="http://schemas.microsoft.com/office/drawing/2014/main" id="{3D4C8124-CB6E-46EC-AB8E-F44E46929C4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3" name="テキスト ボックス 342">
          <a:extLst>
            <a:ext uri="{FF2B5EF4-FFF2-40B4-BE49-F238E27FC236}">
              <a16:creationId xmlns:a16="http://schemas.microsoft.com/office/drawing/2014/main" id="{95126EA8-A57B-4C49-8663-519E038D90A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4" name="直線コネクタ 343">
          <a:extLst>
            <a:ext uri="{FF2B5EF4-FFF2-40B4-BE49-F238E27FC236}">
              <a16:creationId xmlns:a16="http://schemas.microsoft.com/office/drawing/2014/main" id="{97776814-82DB-4DAF-841A-2769612D5CA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45" name="直線コネクタ 344">
          <a:extLst>
            <a:ext uri="{FF2B5EF4-FFF2-40B4-BE49-F238E27FC236}">
              <a16:creationId xmlns:a16="http://schemas.microsoft.com/office/drawing/2014/main" id="{23A3C5FA-E515-4027-93E4-F416F55C5797}"/>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46" name="テキスト ボックス 345">
          <a:extLst>
            <a:ext uri="{FF2B5EF4-FFF2-40B4-BE49-F238E27FC236}">
              <a16:creationId xmlns:a16="http://schemas.microsoft.com/office/drawing/2014/main" id="{A221506E-F48D-44AC-9166-55FAF56A271F}"/>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7" name="直線コネクタ 346">
          <a:extLst>
            <a:ext uri="{FF2B5EF4-FFF2-40B4-BE49-F238E27FC236}">
              <a16:creationId xmlns:a16="http://schemas.microsoft.com/office/drawing/2014/main" id="{BB50B663-46AE-4ED2-ABC4-F7287C417C9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8" name="テキスト ボックス 347">
          <a:extLst>
            <a:ext uri="{FF2B5EF4-FFF2-40B4-BE49-F238E27FC236}">
              <a16:creationId xmlns:a16="http://schemas.microsoft.com/office/drawing/2014/main" id="{2B9F3B7D-BBF4-4CBC-8052-C28548E353D4}"/>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49" name="直線コネクタ 348">
          <a:extLst>
            <a:ext uri="{FF2B5EF4-FFF2-40B4-BE49-F238E27FC236}">
              <a16:creationId xmlns:a16="http://schemas.microsoft.com/office/drawing/2014/main" id="{7B5EDA77-AC7C-4B69-8F95-06AE2FC9E4BC}"/>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50" name="テキスト ボックス 349">
          <a:extLst>
            <a:ext uri="{FF2B5EF4-FFF2-40B4-BE49-F238E27FC236}">
              <a16:creationId xmlns:a16="http://schemas.microsoft.com/office/drawing/2014/main" id="{DFAAE3E6-A610-4E20-9A15-FE53F92E4AA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1" name="直線コネクタ 350">
          <a:extLst>
            <a:ext uri="{FF2B5EF4-FFF2-40B4-BE49-F238E27FC236}">
              <a16:creationId xmlns:a16="http://schemas.microsoft.com/office/drawing/2014/main" id="{8E06D411-4B6C-4D2D-9401-2AEDD8E2BFB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2" name="テキスト ボックス 351">
          <a:extLst>
            <a:ext uri="{FF2B5EF4-FFF2-40B4-BE49-F238E27FC236}">
              <a16:creationId xmlns:a16="http://schemas.microsoft.com/office/drawing/2014/main" id="{51E9C0E6-152F-4664-9B70-0E41B3756E9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3" name="【一般廃棄物処理施設】&#10;一人当たり有形固定資産（償却資産）額グラフ枠">
          <a:extLst>
            <a:ext uri="{FF2B5EF4-FFF2-40B4-BE49-F238E27FC236}">
              <a16:creationId xmlns:a16="http://schemas.microsoft.com/office/drawing/2014/main" id="{243391A6-6719-497B-BE68-AF34FE568DD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354" name="直線コネクタ 353">
          <a:extLst>
            <a:ext uri="{FF2B5EF4-FFF2-40B4-BE49-F238E27FC236}">
              <a16:creationId xmlns:a16="http://schemas.microsoft.com/office/drawing/2014/main" id="{76898F3D-3161-445C-8B90-8248AC46BA80}"/>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55" name="【一般廃棄物処理施設】&#10;一人当たり有形固定資産（償却資産）額最小値テキスト">
          <a:extLst>
            <a:ext uri="{FF2B5EF4-FFF2-40B4-BE49-F238E27FC236}">
              <a16:creationId xmlns:a16="http://schemas.microsoft.com/office/drawing/2014/main" id="{A02F731B-93B0-47D4-AC61-81A4E9E0B28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56" name="直線コネクタ 355">
          <a:extLst>
            <a:ext uri="{FF2B5EF4-FFF2-40B4-BE49-F238E27FC236}">
              <a16:creationId xmlns:a16="http://schemas.microsoft.com/office/drawing/2014/main" id="{3DABB99C-B447-4CB5-9FD3-C3AF6AE1E16D}"/>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357" name="【一般廃棄物処理施設】&#10;一人当たり有形固定資産（償却資産）額最大値テキスト">
          <a:extLst>
            <a:ext uri="{FF2B5EF4-FFF2-40B4-BE49-F238E27FC236}">
              <a16:creationId xmlns:a16="http://schemas.microsoft.com/office/drawing/2014/main" id="{460486B9-9C0F-459A-9BB2-096CF7EA683A}"/>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358" name="直線コネクタ 357">
          <a:extLst>
            <a:ext uri="{FF2B5EF4-FFF2-40B4-BE49-F238E27FC236}">
              <a16:creationId xmlns:a16="http://schemas.microsoft.com/office/drawing/2014/main" id="{A85FD75D-8270-49AD-9B3A-23781FAFB738}"/>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359" name="【一般廃棄物処理施設】&#10;一人当たり有形固定資産（償却資産）額平均値テキスト">
          <a:extLst>
            <a:ext uri="{FF2B5EF4-FFF2-40B4-BE49-F238E27FC236}">
              <a16:creationId xmlns:a16="http://schemas.microsoft.com/office/drawing/2014/main" id="{5161E799-15FF-448C-B2A9-E0A80C21A664}"/>
            </a:ext>
          </a:extLst>
        </xdr:cNvPr>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360" name="フローチャート: 判断 359">
          <a:extLst>
            <a:ext uri="{FF2B5EF4-FFF2-40B4-BE49-F238E27FC236}">
              <a16:creationId xmlns:a16="http://schemas.microsoft.com/office/drawing/2014/main" id="{C424ED20-D0B1-4277-B146-5BF3C27686DF}"/>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361" name="フローチャート: 判断 360">
          <a:extLst>
            <a:ext uri="{FF2B5EF4-FFF2-40B4-BE49-F238E27FC236}">
              <a16:creationId xmlns:a16="http://schemas.microsoft.com/office/drawing/2014/main" id="{D4C3DFF9-3708-4247-B6B1-F50FCD4C82BC}"/>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362" name="フローチャート: 判断 361">
          <a:extLst>
            <a:ext uri="{FF2B5EF4-FFF2-40B4-BE49-F238E27FC236}">
              <a16:creationId xmlns:a16="http://schemas.microsoft.com/office/drawing/2014/main" id="{3231E2A6-A5B7-4B5C-B15E-F7CB5909CD14}"/>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363" name="フローチャート: 判断 362">
          <a:extLst>
            <a:ext uri="{FF2B5EF4-FFF2-40B4-BE49-F238E27FC236}">
              <a16:creationId xmlns:a16="http://schemas.microsoft.com/office/drawing/2014/main" id="{89DF9616-73CC-4104-B2CE-C96964675AC7}"/>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364" name="フローチャート: 判断 363">
          <a:extLst>
            <a:ext uri="{FF2B5EF4-FFF2-40B4-BE49-F238E27FC236}">
              <a16:creationId xmlns:a16="http://schemas.microsoft.com/office/drawing/2014/main" id="{3E1A2CB3-02B6-40B2-9EB8-342B46B85A3B}"/>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DBB8B0BA-C05D-41F6-A954-D50C1F15984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143F085D-6D44-4D36-927C-52D9864228A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6D47C955-4ED9-4D44-98D6-1F4A3E658B4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F0B7AB4C-AD9B-4561-A336-966B282D6EA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151B07D4-75F3-476B-99C4-10D448BCE2D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101478</xdr:rowOff>
    </xdr:from>
    <xdr:to>
      <xdr:col>116</xdr:col>
      <xdr:colOff>114300</xdr:colOff>
      <xdr:row>36</xdr:row>
      <xdr:rowOff>31628</xdr:rowOff>
    </xdr:to>
    <xdr:sp macro="" textlink="">
      <xdr:nvSpPr>
        <xdr:cNvPr id="370" name="楕円 369">
          <a:extLst>
            <a:ext uri="{FF2B5EF4-FFF2-40B4-BE49-F238E27FC236}">
              <a16:creationId xmlns:a16="http://schemas.microsoft.com/office/drawing/2014/main" id="{8CE13F8D-8BCF-417B-A24C-FFF4DA8F4C94}"/>
            </a:ext>
          </a:extLst>
        </xdr:cNvPr>
        <xdr:cNvSpPr/>
      </xdr:nvSpPr>
      <xdr:spPr>
        <a:xfrm>
          <a:off x="22110700" y="610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124355</xdr:rowOff>
    </xdr:from>
    <xdr:ext cx="599010" cy="259045"/>
    <xdr:sp macro="" textlink="">
      <xdr:nvSpPr>
        <xdr:cNvPr id="371" name="【一般廃棄物処理施設】&#10;一人当たり有形固定資産（償却資産）額該当値テキスト">
          <a:extLst>
            <a:ext uri="{FF2B5EF4-FFF2-40B4-BE49-F238E27FC236}">
              <a16:creationId xmlns:a16="http://schemas.microsoft.com/office/drawing/2014/main" id="{DD11FD99-339D-429B-AF83-AABD6EBA4C80}"/>
            </a:ext>
          </a:extLst>
        </xdr:cNvPr>
        <xdr:cNvSpPr txBox="1"/>
      </xdr:nvSpPr>
      <xdr:spPr>
        <a:xfrm>
          <a:off x="22199600" y="595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114291</xdr:rowOff>
    </xdr:from>
    <xdr:to>
      <xdr:col>112</xdr:col>
      <xdr:colOff>38100</xdr:colOff>
      <xdr:row>36</xdr:row>
      <xdr:rowOff>44441</xdr:rowOff>
    </xdr:to>
    <xdr:sp macro="" textlink="">
      <xdr:nvSpPr>
        <xdr:cNvPr id="372" name="楕円 371">
          <a:extLst>
            <a:ext uri="{FF2B5EF4-FFF2-40B4-BE49-F238E27FC236}">
              <a16:creationId xmlns:a16="http://schemas.microsoft.com/office/drawing/2014/main" id="{DCFB09FD-E42F-41A3-97CC-62685E75746C}"/>
            </a:ext>
          </a:extLst>
        </xdr:cNvPr>
        <xdr:cNvSpPr/>
      </xdr:nvSpPr>
      <xdr:spPr>
        <a:xfrm>
          <a:off x="21272500" y="61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152278</xdr:rowOff>
    </xdr:from>
    <xdr:to>
      <xdr:col>116</xdr:col>
      <xdr:colOff>63500</xdr:colOff>
      <xdr:row>35</xdr:row>
      <xdr:rowOff>165091</xdr:rowOff>
    </xdr:to>
    <xdr:cxnSp macro="">
      <xdr:nvCxnSpPr>
        <xdr:cNvPr id="373" name="直線コネクタ 372">
          <a:extLst>
            <a:ext uri="{FF2B5EF4-FFF2-40B4-BE49-F238E27FC236}">
              <a16:creationId xmlns:a16="http://schemas.microsoft.com/office/drawing/2014/main" id="{D0DACDF0-3884-4620-8F0B-E1055ED4BD12}"/>
            </a:ext>
          </a:extLst>
        </xdr:cNvPr>
        <xdr:cNvCxnSpPr/>
      </xdr:nvCxnSpPr>
      <xdr:spPr>
        <a:xfrm flipV="1">
          <a:off x="21323300" y="6153028"/>
          <a:ext cx="838200" cy="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103718</xdr:rowOff>
    </xdr:from>
    <xdr:to>
      <xdr:col>107</xdr:col>
      <xdr:colOff>101600</xdr:colOff>
      <xdr:row>36</xdr:row>
      <xdr:rowOff>33868</xdr:rowOff>
    </xdr:to>
    <xdr:sp macro="" textlink="">
      <xdr:nvSpPr>
        <xdr:cNvPr id="374" name="楕円 373">
          <a:extLst>
            <a:ext uri="{FF2B5EF4-FFF2-40B4-BE49-F238E27FC236}">
              <a16:creationId xmlns:a16="http://schemas.microsoft.com/office/drawing/2014/main" id="{7943514C-B5ED-4408-98AD-E8FB0388E4BB}"/>
            </a:ext>
          </a:extLst>
        </xdr:cNvPr>
        <xdr:cNvSpPr/>
      </xdr:nvSpPr>
      <xdr:spPr>
        <a:xfrm>
          <a:off x="20383500" y="61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154518</xdr:rowOff>
    </xdr:from>
    <xdr:to>
      <xdr:col>111</xdr:col>
      <xdr:colOff>177800</xdr:colOff>
      <xdr:row>35</xdr:row>
      <xdr:rowOff>165091</xdr:rowOff>
    </xdr:to>
    <xdr:cxnSp macro="">
      <xdr:nvCxnSpPr>
        <xdr:cNvPr id="375" name="直線コネクタ 374">
          <a:extLst>
            <a:ext uri="{FF2B5EF4-FFF2-40B4-BE49-F238E27FC236}">
              <a16:creationId xmlns:a16="http://schemas.microsoft.com/office/drawing/2014/main" id="{C977F313-102E-4602-B6EE-2BADAE6E61E3}"/>
            </a:ext>
          </a:extLst>
        </xdr:cNvPr>
        <xdr:cNvCxnSpPr/>
      </xdr:nvCxnSpPr>
      <xdr:spPr>
        <a:xfrm>
          <a:off x="20434300" y="6155268"/>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114988</xdr:rowOff>
    </xdr:from>
    <xdr:to>
      <xdr:col>102</xdr:col>
      <xdr:colOff>165100</xdr:colOff>
      <xdr:row>36</xdr:row>
      <xdr:rowOff>45138</xdr:rowOff>
    </xdr:to>
    <xdr:sp macro="" textlink="">
      <xdr:nvSpPr>
        <xdr:cNvPr id="376" name="楕円 375">
          <a:extLst>
            <a:ext uri="{FF2B5EF4-FFF2-40B4-BE49-F238E27FC236}">
              <a16:creationId xmlns:a16="http://schemas.microsoft.com/office/drawing/2014/main" id="{2F5D1673-19B4-4040-8E0E-E8E9DC1207B4}"/>
            </a:ext>
          </a:extLst>
        </xdr:cNvPr>
        <xdr:cNvSpPr/>
      </xdr:nvSpPr>
      <xdr:spPr>
        <a:xfrm>
          <a:off x="19494500" y="611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154518</xdr:rowOff>
    </xdr:from>
    <xdr:to>
      <xdr:col>107</xdr:col>
      <xdr:colOff>50800</xdr:colOff>
      <xdr:row>35</xdr:row>
      <xdr:rowOff>165788</xdr:rowOff>
    </xdr:to>
    <xdr:cxnSp macro="">
      <xdr:nvCxnSpPr>
        <xdr:cNvPr id="377" name="直線コネクタ 376">
          <a:extLst>
            <a:ext uri="{FF2B5EF4-FFF2-40B4-BE49-F238E27FC236}">
              <a16:creationId xmlns:a16="http://schemas.microsoft.com/office/drawing/2014/main" id="{B7094E64-6C1C-4127-A452-1566360B354E}"/>
            </a:ext>
          </a:extLst>
        </xdr:cNvPr>
        <xdr:cNvCxnSpPr/>
      </xdr:nvCxnSpPr>
      <xdr:spPr>
        <a:xfrm flipV="1">
          <a:off x="19545300" y="6155268"/>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378" name="n_1aveValue【一般廃棄物処理施設】&#10;一人当たり有形固定資産（償却資産）額">
          <a:extLst>
            <a:ext uri="{FF2B5EF4-FFF2-40B4-BE49-F238E27FC236}">
              <a16:creationId xmlns:a16="http://schemas.microsoft.com/office/drawing/2014/main" id="{3F982F7B-49FA-43F0-8D8C-93ECBE55C729}"/>
            </a:ext>
          </a:extLst>
        </xdr:cNvPr>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379" name="n_2aveValue【一般廃棄物処理施設】&#10;一人当たり有形固定資産（償却資産）額">
          <a:extLst>
            <a:ext uri="{FF2B5EF4-FFF2-40B4-BE49-F238E27FC236}">
              <a16:creationId xmlns:a16="http://schemas.microsoft.com/office/drawing/2014/main" id="{8F028FD9-3F07-45F8-8CD6-6C9B2AEDFD4A}"/>
            </a:ext>
          </a:extLst>
        </xdr:cNvPr>
        <xdr:cNvSpPr txBox="1"/>
      </xdr:nvSpPr>
      <xdr:spPr>
        <a:xfrm>
          <a:off x="20167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380" name="n_3aveValue【一般廃棄物処理施設】&#10;一人当たり有形固定資産（償却資産）額">
          <a:extLst>
            <a:ext uri="{FF2B5EF4-FFF2-40B4-BE49-F238E27FC236}">
              <a16:creationId xmlns:a16="http://schemas.microsoft.com/office/drawing/2014/main" id="{0DA12034-BEFE-45CD-A802-826AD72D6285}"/>
            </a:ext>
          </a:extLst>
        </xdr:cNvPr>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381" name="n_4aveValue【一般廃棄物処理施設】&#10;一人当たり有形固定資産（償却資産）額">
          <a:extLst>
            <a:ext uri="{FF2B5EF4-FFF2-40B4-BE49-F238E27FC236}">
              <a16:creationId xmlns:a16="http://schemas.microsoft.com/office/drawing/2014/main" id="{F06DBF56-3C4B-4B6F-9DAA-E7D3B6592F60}"/>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60968</xdr:rowOff>
    </xdr:from>
    <xdr:ext cx="599010" cy="259045"/>
    <xdr:sp macro="" textlink="">
      <xdr:nvSpPr>
        <xdr:cNvPr id="382" name="n_1mainValue【一般廃棄物処理施設】&#10;一人当たり有形固定資産（償却資産）額">
          <a:extLst>
            <a:ext uri="{FF2B5EF4-FFF2-40B4-BE49-F238E27FC236}">
              <a16:creationId xmlns:a16="http://schemas.microsoft.com/office/drawing/2014/main" id="{DBF9BC5B-77A3-4A09-9D48-BE879743C970}"/>
            </a:ext>
          </a:extLst>
        </xdr:cNvPr>
        <xdr:cNvSpPr txBox="1"/>
      </xdr:nvSpPr>
      <xdr:spPr>
        <a:xfrm>
          <a:off x="21011095" y="589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50395</xdr:rowOff>
    </xdr:from>
    <xdr:ext cx="599010" cy="259045"/>
    <xdr:sp macro="" textlink="">
      <xdr:nvSpPr>
        <xdr:cNvPr id="383" name="n_2mainValue【一般廃棄物処理施設】&#10;一人当たり有形固定資産（償却資産）額">
          <a:extLst>
            <a:ext uri="{FF2B5EF4-FFF2-40B4-BE49-F238E27FC236}">
              <a16:creationId xmlns:a16="http://schemas.microsoft.com/office/drawing/2014/main" id="{21CEF094-2738-4687-B745-B9B22AD78BBF}"/>
            </a:ext>
          </a:extLst>
        </xdr:cNvPr>
        <xdr:cNvSpPr txBox="1"/>
      </xdr:nvSpPr>
      <xdr:spPr>
        <a:xfrm>
          <a:off x="20134795" y="58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61665</xdr:rowOff>
    </xdr:from>
    <xdr:ext cx="599010" cy="259045"/>
    <xdr:sp macro="" textlink="">
      <xdr:nvSpPr>
        <xdr:cNvPr id="384" name="n_3mainValue【一般廃棄物処理施設】&#10;一人当たり有形固定資産（償却資産）額">
          <a:extLst>
            <a:ext uri="{FF2B5EF4-FFF2-40B4-BE49-F238E27FC236}">
              <a16:creationId xmlns:a16="http://schemas.microsoft.com/office/drawing/2014/main" id="{259F70DC-F588-4428-AF1F-A34C21AE9AC9}"/>
            </a:ext>
          </a:extLst>
        </xdr:cNvPr>
        <xdr:cNvSpPr txBox="1"/>
      </xdr:nvSpPr>
      <xdr:spPr>
        <a:xfrm>
          <a:off x="19245795" y="589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a:extLst>
            <a:ext uri="{FF2B5EF4-FFF2-40B4-BE49-F238E27FC236}">
              <a16:creationId xmlns:a16="http://schemas.microsoft.com/office/drawing/2014/main" id="{189A634A-165C-47B2-9CDC-34ED65CB0FA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a:extLst>
            <a:ext uri="{FF2B5EF4-FFF2-40B4-BE49-F238E27FC236}">
              <a16:creationId xmlns:a16="http://schemas.microsoft.com/office/drawing/2014/main" id="{995D63D0-D00D-4983-B2DF-ADE36FF5E7E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a:extLst>
            <a:ext uri="{FF2B5EF4-FFF2-40B4-BE49-F238E27FC236}">
              <a16:creationId xmlns:a16="http://schemas.microsoft.com/office/drawing/2014/main" id="{BAF69247-50E2-4FDF-BC2D-F6B934DDD1B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a:extLst>
            <a:ext uri="{FF2B5EF4-FFF2-40B4-BE49-F238E27FC236}">
              <a16:creationId xmlns:a16="http://schemas.microsoft.com/office/drawing/2014/main" id="{3BDEB476-BD3C-432C-A197-C7EA6678397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a:extLst>
            <a:ext uri="{FF2B5EF4-FFF2-40B4-BE49-F238E27FC236}">
              <a16:creationId xmlns:a16="http://schemas.microsoft.com/office/drawing/2014/main" id="{70DC64CB-68CB-4BA3-840A-52994578EA7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a:extLst>
            <a:ext uri="{FF2B5EF4-FFF2-40B4-BE49-F238E27FC236}">
              <a16:creationId xmlns:a16="http://schemas.microsoft.com/office/drawing/2014/main" id="{45069286-94F5-4C5F-A06C-9A6CF2519D0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a:extLst>
            <a:ext uri="{FF2B5EF4-FFF2-40B4-BE49-F238E27FC236}">
              <a16:creationId xmlns:a16="http://schemas.microsoft.com/office/drawing/2014/main" id="{FEC3773B-F46F-4A01-91CA-491E6B911EC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a:extLst>
            <a:ext uri="{FF2B5EF4-FFF2-40B4-BE49-F238E27FC236}">
              <a16:creationId xmlns:a16="http://schemas.microsoft.com/office/drawing/2014/main" id="{EB1F4D21-76E2-4616-B1EC-89863A00A47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3" name="テキスト ボックス 392">
          <a:extLst>
            <a:ext uri="{FF2B5EF4-FFF2-40B4-BE49-F238E27FC236}">
              <a16:creationId xmlns:a16="http://schemas.microsoft.com/office/drawing/2014/main" id="{7A46DD25-9709-403D-9B19-135F081D882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4" name="直線コネクタ 393">
          <a:extLst>
            <a:ext uri="{FF2B5EF4-FFF2-40B4-BE49-F238E27FC236}">
              <a16:creationId xmlns:a16="http://schemas.microsoft.com/office/drawing/2014/main" id="{43F814CA-4A0A-4527-AC54-E3551CF5CEB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5" name="テキスト ボックス 394">
          <a:extLst>
            <a:ext uri="{FF2B5EF4-FFF2-40B4-BE49-F238E27FC236}">
              <a16:creationId xmlns:a16="http://schemas.microsoft.com/office/drawing/2014/main" id="{6A8604E4-8044-4C8D-9C45-BF801818B3A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6" name="直線コネクタ 395">
          <a:extLst>
            <a:ext uri="{FF2B5EF4-FFF2-40B4-BE49-F238E27FC236}">
              <a16:creationId xmlns:a16="http://schemas.microsoft.com/office/drawing/2014/main" id="{A19121C1-C041-4DBC-8E59-31207F6BFBE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7" name="テキスト ボックス 396">
          <a:extLst>
            <a:ext uri="{FF2B5EF4-FFF2-40B4-BE49-F238E27FC236}">
              <a16:creationId xmlns:a16="http://schemas.microsoft.com/office/drawing/2014/main" id="{B80F4EE6-1B8A-4304-A6CA-C3B9CE23793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8" name="直線コネクタ 397">
          <a:extLst>
            <a:ext uri="{FF2B5EF4-FFF2-40B4-BE49-F238E27FC236}">
              <a16:creationId xmlns:a16="http://schemas.microsoft.com/office/drawing/2014/main" id="{B5127EC1-6ADA-4AE5-B433-EB297EFE584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9" name="テキスト ボックス 398">
          <a:extLst>
            <a:ext uri="{FF2B5EF4-FFF2-40B4-BE49-F238E27FC236}">
              <a16:creationId xmlns:a16="http://schemas.microsoft.com/office/drawing/2014/main" id="{E26E06EF-B6AD-40FA-B659-C6AE2946986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0" name="直線コネクタ 399">
          <a:extLst>
            <a:ext uri="{FF2B5EF4-FFF2-40B4-BE49-F238E27FC236}">
              <a16:creationId xmlns:a16="http://schemas.microsoft.com/office/drawing/2014/main" id="{5FE6E7B8-36D4-4D2D-BD08-5A8B7DBBA4A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1" name="テキスト ボックス 400">
          <a:extLst>
            <a:ext uri="{FF2B5EF4-FFF2-40B4-BE49-F238E27FC236}">
              <a16:creationId xmlns:a16="http://schemas.microsoft.com/office/drawing/2014/main" id="{4D3443FE-2576-4285-9AAB-40A8FDCD285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2" name="直線コネクタ 401">
          <a:extLst>
            <a:ext uri="{FF2B5EF4-FFF2-40B4-BE49-F238E27FC236}">
              <a16:creationId xmlns:a16="http://schemas.microsoft.com/office/drawing/2014/main" id="{D8975DBB-668B-48A7-9F6E-8207198949D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3" name="テキスト ボックス 402">
          <a:extLst>
            <a:ext uri="{FF2B5EF4-FFF2-40B4-BE49-F238E27FC236}">
              <a16:creationId xmlns:a16="http://schemas.microsoft.com/office/drawing/2014/main" id="{F7759B7F-6B72-4B14-8CEA-F787D855201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4" name="直線コネクタ 403">
          <a:extLst>
            <a:ext uri="{FF2B5EF4-FFF2-40B4-BE49-F238E27FC236}">
              <a16:creationId xmlns:a16="http://schemas.microsoft.com/office/drawing/2014/main" id="{6A355FB8-396F-4007-89AC-F9C4C3DE0D1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5" name="テキスト ボックス 404">
          <a:extLst>
            <a:ext uri="{FF2B5EF4-FFF2-40B4-BE49-F238E27FC236}">
              <a16:creationId xmlns:a16="http://schemas.microsoft.com/office/drawing/2014/main" id="{DC31B059-180B-45A8-A740-3F433533275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6" name="直線コネクタ 405">
          <a:extLst>
            <a:ext uri="{FF2B5EF4-FFF2-40B4-BE49-F238E27FC236}">
              <a16:creationId xmlns:a16="http://schemas.microsoft.com/office/drawing/2014/main" id="{A141863B-DDCC-4D4E-A5D1-A33C86B9949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7" name="テキスト ボックス 406">
          <a:extLst>
            <a:ext uri="{FF2B5EF4-FFF2-40B4-BE49-F238E27FC236}">
              <a16:creationId xmlns:a16="http://schemas.microsoft.com/office/drawing/2014/main" id="{1D91E18B-B852-4E35-958F-FEDC1D2354E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8" name="直線コネクタ 407">
          <a:extLst>
            <a:ext uri="{FF2B5EF4-FFF2-40B4-BE49-F238E27FC236}">
              <a16:creationId xmlns:a16="http://schemas.microsoft.com/office/drawing/2014/main" id="{426D9140-4FDA-4D75-892C-8F40D5ECD1F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保健センター・保健所】&#10;有形固定資産減価償却率グラフ枠">
          <a:extLst>
            <a:ext uri="{FF2B5EF4-FFF2-40B4-BE49-F238E27FC236}">
              <a16:creationId xmlns:a16="http://schemas.microsoft.com/office/drawing/2014/main" id="{E6CE7D61-6C62-4EC7-B217-6D9C2EE17CB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410" name="直線コネクタ 409">
          <a:extLst>
            <a:ext uri="{FF2B5EF4-FFF2-40B4-BE49-F238E27FC236}">
              <a16:creationId xmlns:a16="http://schemas.microsoft.com/office/drawing/2014/main" id="{514224A0-3D69-4381-B179-D612471AF523}"/>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411" name="【保健センター・保健所】&#10;有形固定資産減価償却率最小値テキスト">
          <a:extLst>
            <a:ext uri="{FF2B5EF4-FFF2-40B4-BE49-F238E27FC236}">
              <a16:creationId xmlns:a16="http://schemas.microsoft.com/office/drawing/2014/main" id="{024BD10B-AE64-4A72-B33E-85E65FCF53BB}"/>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12" name="直線コネクタ 411">
          <a:extLst>
            <a:ext uri="{FF2B5EF4-FFF2-40B4-BE49-F238E27FC236}">
              <a16:creationId xmlns:a16="http://schemas.microsoft.com/office/drawing/2014/main" id="{8AE1F613-CC86-4193-840D-AB6CA2806412}"/>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13" name="【保健センター・保健所】&#10;有形固定資産減価償却率最大値テキスト">
          <a:extLst>
            <a:ext uri="{FF2B5EF4-FFF2-40B4-BE49-F238E27FC236}">
              <a16:creationId xmlns:a16="http://schemas.microsoft.com/office/drawing/2014/main" id="{8ECE66A7-4D15-445F-A9E9-3F85E598B58D}"/>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14" name="直線コネクタ 413">
          <a:extLst>
            <a:ext uri="{FF2B5EF4-FFF2-40B4-BE49-F238E27FC236}">
              <a16:creationId xmlns:a16="http://schemas.microsoft.com/office/drawing/2014/main" id="{C43B3DC0-BB99-4189-91E4-D8573A552076}"/>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415" name="【保健センター・保健所】&#10;有形固定資産減価償却率平均値テキスト">
          <a:extLst>
            <a:ext uri="{FF2B5EF4-FFF2-40B4-BE49-F238E27FC236}">
              <a16:creationId xmlns:a16="http://schemas.microsoft.com/office/drawing/2014/main" id="{6FED3BAF-515A-4193-B0AA-A2208C058CB9}"/>
            </a:ext>
          </a:extLst>
        </xdr:cNvPr>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416" name="フローチャート: 判断 415">
          <a:extLst>
            <a:ext uri="{FF2B5EF4-FFF2-40B4-BE49-F238E27FC236}">
              <a16:creationId xmlns:a16="http://schemas.microsoft.com/office/drawing/2014/main" id="{44D58487-86F9-493C-9CF8-C0FD88765F01}"/>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417" name="フローチャート: 判断 416">
          <a:extLst>
            <a:ext uri="{FF2B5EF4-FFF2-40B4-BE49-F238E27FC236}">
              <a16:creationId xmlns:a16="http://schemas.microsoft.com/office/drawing/2014/main" id="{E7EA3835-840E-4738-A132-98E030DBD36E}"/>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418" name="フローチャート: 判断 417">
          <a:extLst>
            <a:ext uri="{FF2B5EF4-FFF2-40B4-BE49-F238E27FC236}">
              <a16:creationId xmlns:a16="http://schemas.microsoft.com/office/drawing/2014/main" id="{565E4E5C-B234-4F10-8DE9-A6B3E04B9A73}"/>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419" name="フローチャート: 判断 418">
          <a:extLst>
            <a:ext uri="{FF2B5EF4-FFF2-40B4-BE49-F238E27FC236}">
              <a16:creationId xmlns:a16="http://schemas.microsoft.com/office/drawing/2014/main" id="{77CB9F4B-D763-48CE-BE38-3AF67B81968F}"/>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420" name="フローチャート: 判断 419">
          <a:extLst>
            <a:ext uri="{FF2B5EF4-FFF2-40B4-BE49-F238E27FC236}">
              <a16:creationId xmlns:a16="http://schemas.microsoft.com/office/drawing/2014/main" id="{6B50A09D-28A4-4C77-8DB4-A3B346482A3D}"/>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938B4203-D696-499F-8207-8CCBC1C481B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A8CDBDC7-0E77-43E7-8BF1-D0FFEE26485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ECD60EFD-148B-4EFA-9A19-484D7CC4560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20E4EFCB-F6B6-472C-A7FF-4E3173410B9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18911D9E-572E-49A5-8ED7-032B9807638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153307</xdr:rowOff>
    </xdr:from>
    <xdr:to>
      <xdr:col>85</xdr:col>
      <xdr:colOff>177800</xdr:colOff>
      <xdr:row>64</xdr:row>
      <xdr:rowOff>83457</xdr:rowOff>
    </xdr:to>
    <xdr:sp macro="" textlink="">
      <xdr:nvSpPr>
        <xdr:cNvPr id="426" name="楕円 425">
          <a:extLst>
            <a:ext uri="{FF2B5EF4-FFF2-40B4-BE49-F238E27FC236}">
              <a16:creationId xmlns:a16="http://schemas.microsoft.com/office/drawing/2014/main" id="{83CFD0F0-9360-4EC5-97E2-F80CF878A564}"/>
            </a:ext>
          </a:extLst>
        </xdr:cNvPr>
        <xdr:cNvSpPr/>
      </xdr:nvSpPr>
      <xdr:spPr>
        <a:xfrm>
          <a:off x="162687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68234</xdr:rowOff>
    </xdr:from>
    <xdr:ext cx="405111" cy="259045"/>
    <xdr:sp macro="" textlink="">
      <xdr:nvSpPr>
        <xdr:cNvPr id="427" name="【保健センター・保健所】&#10;有形固定資産減価償却率該当値テキスト">
          <a:extLst>
            <a:ext uri="{FF2B5EF4-FFF2-40B4-BE49-F238E27FC236}">
              <a16:creationId xmlns:a16="http://schemas.microsoft.com/office/drawing/2014/main" id="{94CF21AC-E48A-4F54-A68C-60061E9A26D6}"/>
            </a:ext>
          </a:extLst>
        </xdr:cNvPr>
        <xdr:cNvSpPr txBox="1"/>
      </xdr:nvSpPr>
      <xdr:spPr>
        <a:xfrm>
          <a:off x="16357600" y="1086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150041</xdr:rowOff>
    </xdr:from>
    <xdr:to>
      <xdr:col>81</xdr:col>
      <xdr:colOff>101600</xdr:colOff>
      <xdr:row>64</xdr:row>
      <xdr:rowOff>80191</xdr:rowOff>
    </xdr:to>
    <xdr:sp macro="" textlink="">
      <xdr:nvSpPr>
        <xdr:cNvPr id="428" name="楕円 427">
          <a:extLst>
            <a:ext uri="{FF2B5EF4-FFF2-40B4-BE49-F238E27FC236}">
              <a16:creationId xmlns:a16="http://schemas.microsoft.com/office/drawing/2014/main" id="{B267A177-1876-4592-9B30-1EB604A828E1}"/>
            </a:ext>
          </a:extLst>
        </xdr:cNvPr>
        <xdr:cNvSpPr/>
      </xdr:nvSpPr>
      <xdr:spPr>
        <a:xfrm>
          <a:off x="15430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29391</xdr:rowOff>
    </xdr:from>
    <xdr:to>
      <xdr:col>85</xdr:col>
      <xdr:colOff>127000</xdr:colOff>
      <xdr:row>64</xdr:row>
      <xdr:rowOff>32657</xdr:rowOff>
    </xdr:to>
    <xdr:cxnSp macro="">
      <xdr:nvCxnSpPr>
        <xdr:cNvPr id="429" name="直線コネクタ 428">
          <a:extLst>
            <a:ext uri="{FF2B5EF4-FFF2-40B4-BE49-F238E27FC236}">
              <a16:creationId xmlns:a16="http://schemas.microsoft.com/office/drawing/2014/main" id="{ADF2F40E-3110-4E44-8CFE-F0D38000F3A1}"/>
            </a:ext>
          </a:extLst>
        </xdr:cNvPr>
        <xdr:cNvCxnSpPr/>
      </xdr:nvCxnSpPr>
      <xdr:spPr>
        <a:xfrm>
          <a:off x="15481300" y="1100219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117384</xdr:rowOff>
    </xdr:from>
    <xdr:to>
      <xdr:col>76</xdr:col>
      <xdr:colOff>165100</xdr:colOff>
      <xdr:row>64</xdr:row>
      <xdr:rowOff>47534</xdr:rowOff>
    </xdr:to>
    <xdr:sp macro="" textlink="">
      <xdr:nvSpPr>
        <xdr:cNvPr id="430" name="楕円 429">
          <a:extLst>
            <a:ext uri="{FF2B5EF4-FFF2-40B4-BE49-F238E27FC236}">
              <a16:creationId xmlns:a16="http://schemas.microsoft.com/office/drawing/2014/main" id="{ECF5D75D-96CF-42F6-BC63-03CAF1D33413}"/>
            </a:ext>
          </a:extLst>
        </xdr:cNvPr>
        <xdr:cNvSpPr/>
      </xdr:nvSpPr>
      <xdr:spPr>
        <a:xfrm>
          <a:off x="14541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168184</xdr:rowOff>
    </xdr:from>
    <xdr:to>
      <xdr:col>81</xdr:col>
      <xdr:colOff>50800</xdr:colOff>
      <xdr:row>64</xdr:row>
      <xdr:rowOff>29391</xdr:rowOff>
    </xdr:to>
    <xdr:cxnSp macro="">
      <xdr:nvCxnSpPr>
        <xdr:cNvPr id="431" name="直線コネクタ 430">
          <a:extLst>
            <a:ext uri="{FF2B5EF4-FFF2-40B4-BE49-F238E27FC236}">
              <a16:creationId xmlns:a16="http://schemas.microsoft.com/office/drawing/2014/main" id="{467AD35E-C32D-475B-ACC4-3D56ED0C005D}"/>
            </a:ext>
          </a:extLst>
        </xdr:cNvPr>
        <xdr:cNvCxnSpPr/>
      </xdr:nvCxnSpPr>
      <xdr:spPr>
        <a:xfrm>
          <a:off x="14592300" y="109695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86360</xdr:rowOff>
    </xdr:from>
    <xdr:to>
      <xdr:col>72</xdr:col>
      <xdr:colOff>38100</xdr:colOff>
      <xdr:row>64</xdr:row>
      <xdr:rowOff>16510</xdr:rowOff>
    </xdr:to>
    <xdr:sp macro="" textlink="">
      <xdr:nvSpPr>
        <xdr:cNvPr id="432" name="楕円 431">
          <a:extLst>
            <a:ext uri="{FF2B5EF4-FFF2-40B4-BE49-F238E27FC236}">
              <a16:creationId xmlns:a16="http://schemas.microsoft.com/office/drawing/2014/main" id="{B55D2BF7-D4B3-4545-BEEB-89C67CCC018B}"/>
            </a:ext>
          </a:extLst>
        </xdr:cNvPr>
        <xdr:cNvSpPr/>
      </xdr:nvSpPr>
      <xdr:spPr>
        <a:xfrm>
          <a:off x="13652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137160</xdr:rowOff>
    </xdr:from>
    <xdr:to>
      <xdr:col>76</xdr:col>
      <xdr:colOff>114300</xdr:colOff>
      <xdr:row>63</xdr:row>
      <xdr:rowOff>168184</xdr:rowOff>
    </xdr:to>
    <xdr:cxnSp macro="">
      <xdr:nvCxnSpPr>
        <xdr:cNvPr id="433" name="直線コネクタ 432">
          <a:extLst>
            <a:ext uri="{FF2B5EF4-FFF2-40B4-BE49-F238E27FC236}">
              <a16:creationId xmlns:a16="http://schemas.microsoft.com/office/drawing/2014/main" id="{E32C6AC5-A851-4FB6-86AE-FD258F0398E8}"/>
            </a:ext>
          </a:extLst>
        </xdr:cNvPr>
        <xdr:cNvCxnSpPr/>
      </xdr:nvCxnSpPr>
      <xdr:spPr>
        <a:xfrm>
          <a:off x="13703300" y="109385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434" name="n_1aveValue【保健センター・保健所】&#10;有形固定資産減価償却率">
          <a:extLst>
            <a:ext uri="{FF2B5EF4-FFF2-40B4-BE49-F238E27FC236}">
              <a16:creationId xmlns:a16="http://schemas.microsoft.com/office/drawing/2014/main" id="{57EABD22-F3E4-46A6-AF46-C22DE1083841}"/>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435" name="n_2aveValue【保健センター・保健所】&#10;有形固定資産減価償却率">
          <a:extLst>
            <a:ext uri="{FF2B5EF4-FFF2-40B4-BE49-F238E27FC236}">
              <a16:creationId xmlns:a16="http://schemas.microsoft.com/office/drawing/2014/main" id="{35FC8F3F-D71E-471A-9716-B7EBF7444473}"/>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436" name="n_3aveValue【保健センター・保健所】&#10;有形固定資産減価償却率">
          <a:extLst>
            <a:ext uri="{FF2B5EF4-FFF2-40B4-BE49-F238E27FC236}">
              <a16:creationId xmlns:a16="http://schemas.microsoft.com/office/drawing/2014/main" id="{62E3125E-9751-4D8E-BD6A-DD888909234D}"/>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437" name="n_4aveValue【保健センター・保健所】&#10;有形固定資産減価償却率">
          <a:extLst>
            <a:ext uri="{FF2B5EF4-FFF2-40B4-BE49-F238E27FC236}">
              <a16:creationId xmlns:a16="http://schemas.microsoft.com/office/drawing/2014/main" id="{EEB90DAB-8B9F-4249-9E4A-AEF8E0FBE29B}"/>
            </a:ext>
          </a:extLst>
        </xdr:cNvPr>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71318</xdr:rowOff>
    </xdr:from>
    <xdr:ext cx="405111" cy="259045"/>
    <xdr:sp macro="" textlink="">
      <xdr:nvSpPr>
        <xdr:cNvPr id="438" name="n_1mainValue【保健センター・保健所】&#10;有形固定資産減価償却率">
          <a:extLst>
            <a:ext uri="{FF2B5EF4-FFF2-40B4-BE49-F238E27FC236}">
              <a16:creationId xmlns:a16="http://schemas.microsoft.com/office/drawing/2014/main" id="{3F9D3B36-A690-4955-AA33-0FE891C431FB}"/>
            </a:ext>
          </a:extLst>
        </xdr:cNvPr>
        <xdr:cNvSpPr txBox="1"/>
      </xdr:nvSpPr>
      <xdr:spPr>
        <a:xfrm>
          <a:off x="15266044" y="1104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38661</xdr:rowOff>
    </xdr:from>
    <xdr:ext cx="405111" cy="259045"/>
    <xdr:sp macro="" textlink="">
      <xdr:nvSpPr>
        <xdr:cNvPr id="439" name="n_2mainValue【保健センター・保健所】&#10;有形固定資産減価償却率">
          <a:extLst>
            <a:ext uri="{FF2B5EF4-FFF2-40B4-BE49-F238E27FC236}">
              <a16:creationId xmlns:a16="http://schemas.microsoft.com/office/drawing/2014/main" id="{4FC17252-06C4-4CE5-9F4D-6E277FCBCF37}"/>
            </a:ext>
          </a:extLst>
        </xdr:cNvPr>
        <xdr:cNvSpPr txBox="1"/>
      </xdr:nvSpPr>
      <xdr:spPr>
        <a:xfrm>
          <a:off x="143897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7637</xdr:rowOff>
    </xdr:from>
    <xdr:ext cx="405111" cy="259045"/>
    <xdr:sp macro="" textlink="">
      <xdr:nvSpPr>
        <xdr:cNvPr id="440" name="n_3mainValue【保健センター・保健所】&#10;有形固定資産減価償却率">
          <a:extLst>
            <a:ext uri="{FF2B5EF4-FFF2-40B4-BE49-F238E27FC236}">
              <a16:creationId xmlns:a16="http://schemas.microsoft.com/office/drawing/2014/main" id="{56AA2B61-A763-4D9E-9623-15353CE6AD61}"/>
            </a:ext>
          </a:extLst>
        </xdr:cNvPr>
        <xdr:cNvSpPr txBox="1"/>
      </xdr:nvSpPr>
      <xdr:spPr>
        <a:xfrm>
          <a:off x="135007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1" name="正方形/長方形 440">
          <a:extLst>
            <a:ext uri="{FF2B5EF4-FFF2-40B4-BE49-F238E27FC236}">
              <a16:creationId xmlns:a16="http://schemas.microsoft.com/office/drawing/2014/main" id="{475E3377-7D2E-4A9F-87F8-D9821EAD30C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2" name="正方形/長方形 441">
          <a:extLst>
            <a:ext uri="{FF2B5EF4-FFF2-40B4-BE49-F238E27FC236}">
              <a16:creationId xmlns:a16="http://schemas.microsoft.com/office/drawing/2014/main" id="{314F0453-EA64-4C6B-9179-9902738BB76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3" name="正方形/長方形 442">
          <a:extLst>
            <a:ext uri="{FF2B5EF4-FFF2-40B4-BE49-F238E27FC236}">
              <a16:creationId xmlns:a16="http://schemas.microsoft.com/office/drawing/2014/main" id="{D8EE0267-AEB9-4266-9233-B84D6DB07A0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4" name="正方形/長方形 443">
          <a:extLst>
            <a:ext uri="{FF2B5EF4-FFF2-40B4-BE49-F238E27FC236}">
              <a16:creationId xmlns:a16="http://schemas.microsoft.com/office/drawing/2014/main" id="{7A74D572-89EF-48B1-9481-BD750EFA75A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5" name="正方形/長方形 444">
          <a:extLst>
            <a:ext uri="{FF2B5EF4-FFF2-40B4-BE49-F238E27FC236}">
              <a16:creationId xmlns:a16="http://schemas.microsoft.com/office/drawing/2014/main" id="{9C833CD0-6FCC-46B5-8799-0BB7686FE2E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6" name="正方形/長方形 445">
          <a:extLst>
            <a:ext uri="{FF2B5EF4-FFF2-40B4-BE49-F238E27FC236}">
              <a16:creationId xmlns:a16="http://schemas.microsoft.com/office/drawing/2014/main" id="{921941A4-09A9-4305-89F8-C8BCCB177FA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7" name="正方形/長方形 446">
          <a:extLst>
            <a:ext uri="{FF2B5EF4-FFF2-40B4-BE49-F238E27FC236}">
              <a16:creationId xmlns:a16="http://schemas.microsoft.com/office/drawing/2014/main" id="{71B10836-9F80-4879-BFB7-674E074822E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8" name="正方形/長方形 447">
          <a:extLst>
            <a:ext uri="{FF2B5EF4-FFF2-40B4-BE49-F238E27FC236}">
              <a16:creationId xmlns:a16="http://schemas.microsoft.com/office/drawing/2014/main" id="{E8935B91-9831-4C6A-8485-25D22B320C3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9" name="テキスト ボックス 448">
          <a:extLst>
            <a:ext uri="{FF2B5EF4-FFF2-40B4-BE49-F238E27FC236}">
              <a16:creationId xmlns:a16="http://schemas.microsoft.com/office/drawing/2014/main" id="{8F57A1FB-1FE5-47FA-AF40-99D3FF14066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0" name="直線コネクタ 449">
          <a:extLst>
            <a:ext uri="{FF2B5EF4-FFF2-40B4-BE49-F238E27FC236}">
              <a16:creationId xmlns:a16="http://schemas.microsoft.com/office/drawing/2014/main" id="{7E35F30B-4EAE-40FF-A014-FE5BFFF4E1C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1" name="直線コネクタ 450">
          <a:extLst>
            <a:ext uri="{FF2B5EF4-FFF2-40B4-BE49-F238E27FC236}">
              <a16:creationId xmlns:a16="http://schemas.microsoft.com/office/drawing/2014/main" id="{5898C3F8-C34C-4D8F-B52D-34701507AAE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2" name="テキスト ボックス 451">
          <a:extLst>
            <a:ext uri="{FF2B5EF4-FFF2-40B4-BE49-F238E27FC236}">
              <a16:creationId xmlns:a16="http://schemas.microsoft.com/office/drawing/2014/main" id="{52ADE0D9-F2BE-4ABE-B8FA-D02C3E41E1E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3" name="直線コネクタ 452">
          <a:extLst>
            <a:ext uri="{FF2B5EF4-FFF2-40B4-BE49-F238E27FC236}">
              <a16:creationId xmlns:a16="http://schemas.microsoft.com/office/drawing/2014/main" id="{C0F977BD-DE68-4442-A440-BDC084A98B8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4" name="テキスト ボックス 453">
          <a:extLst>
            <a:ext uri="{FF2B5EF4-FFF2-40B4-BE49-F238E27FC236}">
              <a16:creationId xmlns:a16="http://schemas.microsoft.com/office/drawing/2014/main" id="{9BE302E7-D129-43E4-8318-795C46DC273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5" name="直線コネクタ 454">
          <a:extLst>
            <a:ext uri="{FF2B5EF4-FFF2-40B4-BE49-F238E27FC236}">
              <a16:creationId xmlns:a16="http://schemas.microsoft.com/office/drawing/2014/main" id="{AE56C943-50EB-4B56-9B96-596BA1AD728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6" name="テキスト ボックス 455">
          <a:extLst>
            <a:ext uri="{FF2B5EF4-FFF2-40B4-BE49-F238E27FC236}">
              <a16:creationId xmlns:a16="http://schemas.microsoft.com/office/drawing/2014/main" id="{FE7A6AED-A6CA-4883-9AD9-8F2DF6F192E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7" name="直線コネクタ 456">
          <a:extLst>
            <a:ext uri="{FF2B5EF4-FFF2-40B4-BE49-F238E27FC236}">
              <a16:creationId xmlns:a16="http://schemas.microsoft.com/office/drawing/2014/main" id="{3D286AE0-B999-43C4-904B-BD25DEEE388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8" name="テキスト ボックス 457">
          <a:extLst>
            <a:ext uri="{FF2B5EF4-FFF2-40B4-BE49-F238E27FC236}">
              <a16:creationId xmlns:a16="http://schemas.microsoft.com/office/drawing/2014/main" id="{FF606FC8-BB0B-4005-B78D-E9237C51041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9" name="直線コネクタ 458">
          <a:extLst>
            <a:ext uri="{FF2B5EF4-FFF2-40B4-BE49-F238E27FC236}">
              <a16:creationId xmlns:a16="http://schemas.microsoft.com/office/drawing/2014/main" id="{674D2247-8985-4DF4-886B-92270EAAD52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0" name="テキスト ボックス 459">
          <a:extLst>
            <a:ext uri="{FF2B5EF4-FFF2-40B4-BE49-F238E27FC236}">
              <a16:creationId xmlns:a16="http://schemas.microsoft.com/office/drawing/2014/main" id="{45DF9E78-8610-492F-BCD7-E752E210C86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1" name="直線コネクタ 460">
          <a:extLst>
            <a:ext uri="{FF2B5EF4-FFF2-40B4-BE49-F238E27FC236}">
              <a16:creationId xmlns:a16="http://schemas.microsoft.com/office/drawing/2014/main" id="{94DA2EEE-DCC3-4A3C-AAAA-EED0B23EFA6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2" name="テキスト ボックス 461">
          <a:extLst>
            <a:ext uri="{FF2B5EF4-FFF2-40B4-BE49-F238E27FC236}">
              <a16:creationId xmlns:a16="http://schemas.microsoft.com/office/drawing/2014/main" id="{6AA911B4-01A9-40F4-B046-E09F39910E4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a:extLst>
            <a:ext uri="{FF2B5EF4-FFF2-40B4-BE49-F238E27FC236}">
              <a16:creationId xmlns:a16="http://schemas.microsoft.com/office/drawing/2014/main" id="{5738A4CC-7399-4482-AB47-C6BE4B26FDC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a:extLst>
            <a:ext uri="{FF2B5EF4-FFF2-40B4-BE49-F238E27FC236}">
              <a16:creationId xmlns:a16="http://schemas.microsoft.com/office/drawing/2014/main" id="{F14D3FE9-9A6D-461F-9363-EEC5195074E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保健センター・保健所】&#10;一人当たり面積グラフ枠">
          <a:extLst>
            <a:ext uri="{FF2B5EF4-FFF2-40B4-BE49-F238E27FC236}">
              <a16:creationId xmlns:a16="http://schemas.microsoft.com/office/drawing/2014/main" id="{CEE5C11B-0861-44E2-B07D-59FA8753896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466" name="直線コネクタ 465">
          <a:extLst>
            <a:ext uri="{FF2B5EF4-FFF2-40B4-BE49-F238E27FC236}">
              <a16:creationId xmlns:a16="http://schemas.microsoft.com/office/drawing/2014/main" id="{406F8CF3-79FA-4ACC-8B66-0954C314C1DC}"/>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67" name="【保健センター・保健所】&#10;一人当たり面積最小値テキスト">
          <a:extLst>
            <a:ext uri="{FF2B5EF4-FFF2-40B4-BE49-F238E27FC236}">
              <a16:creationId xmlns:a16="http://schemas.microsoft.com/office/drawing/2014/main" id="{017ACEC1-5B2B-450C-A752-760033513CA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68" name="直線コネクタ 467">
          <a:extLst>
            <a:ext uri="{FF2B5EF4-FFF2-40B4-BE49-F238E27FC236}">
              <a16:creationId xmlns:a16="http://schemas.microsoft.com/office/drawing/2014/main" id="{BC9FE38D-4C9A-416D-91DA-CD8AA1B3456C}"/>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469" name="【保健センター・保健所】&#10;一人当たり面積最大値テキスト">
          <a:extLst>
            <a:ext uri="{FF2B5EF4-FFF2-40B4-BE49-F238E27FC236}">
              <a16:creationId xmlns:a16="http://schemas.microsoft.com/office/drawing/2014/main" id="{88407287-BFE9-43AC-9053-B90A034CE1AD}"/>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470" name="直線コネクタ 469">
          <a:extLst>
            <a:ext uri="{FF2B5EF4-FFF2-40B4-BE49-F238E27FC236}">
              <a16:creationId xmlns:a16="http://schemas.microsoft.com/office/drawing/2014/main" id="{460AAF25-BDA9-45A7-8138-F07FB1F1C4B0}"/>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471" name="【保健センター・保健所】&#10;一人当たり面積平均値テキスト">
          <a:extLst>
            <a:ext uri="{FF2B5EF4-FFF2-40B4-BE49-F238E27FC236}">
              <a16:creationId xmlns:a16="http://schemas.microsoft.com/office/drawing/2014/main" id="{1D715C9F-3A67-485B-B59C-2590739B9DA8}"/>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72" name="フローチャート: 判断 471">
          <a:extLst>
            <a:ext uri="{FF2B5EF4-FFF2-40B4-BE49-F238E27FC236}">
              <a16:creationId xmlns:a16="http://schemas.microsoft.com/office/drawing/2014/main" id="{A5CDDE36-1422-45D9-BD7C-62893ADAD2E3}"/>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473" name="フローチャート: 判断 472">
          <a:extLst>
            <a:ext uri="{FF2B5EF4-FFF2-40B4-BE49-F238E27FC236}">
              <a16:creationId xmlns:a16="http://schemas.microsoft.com/office/drawing/2014/main" id="{583F715C-5130-4E7E-B133-4144172BCB44}"/>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474" name="フローチャート: 判断 473">
          <a:extLst>
            <a:ext uri="{FF2B5EF4-FFF2-40B4-BE49-F238E27FC236}">
              <a16:creationId xmlns:a16="http://schemas.microsoft.com/office/drawing/2014/main" id="{653C51DB-F5C3-4918-A1CC-35190E75E06A}"/>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475" name="フローチャート: 判断 474">
          <a:extLst>
            <a:ext uri="{FF2B5EF4-FFF2-40B4-BE49-F238E27FC236}">
              <a16:creationId xmlns:a16="http://schemas.microsoft.com/office/drawing/2014/main" id="{E8E3D7C6-EAC2-4502-B99D-98C8BA9C0D39}"/>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476" name="フローチャート: 判断 475">
          <a:extLst>
            <a:ext uri="{FF2B5EF4-FFF2-40B4-BE49-F238E27FC236}">
              <a16:creationId xmlns:a16="http://schemas.microsoft.com/office/drawing/2014/main" id="{905CAF94-ADC7-4C2C-9061-8E71E71AAF47}"/>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41A50D34-C926-4E38-B337-927A1840B45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E2AA1570-1828-4AE5-B439-B5E067A586E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BA34D714-5EB6-41C4-8A1A-A0A8C0BDF71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54ACAECD-FDC7-437A-9BD4-FCD3A2B2096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B17FDA51-D607-4074-BA80-E2B19D8015E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482" name="楕円 481">
          <a:extLst>
            <a:ext uri="{FF2B5EF4-FFF2-40B4-BE49-F238E27FC236}">
              <a16:creationId xmlns:a16="http://schemas.microsoft.com/office/drawing/2014/main" id="{8764F20B-A23F-4A70-842E-344FE4B137E5}"/>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29227</xdr:rowOff>
    </xdr:from>
    <xdr:ext cx="469744" cy="259045"/>
    <xdr:sp macro="" textlink="">
      <xdr:nvSpPr>
        <xdr:cNvPr id="483" name="【保健センター・保健所】&#10;一人当たり面積該当値テキスト">
          <a:extLst>
            <a:ext uri="{FF2B5EF4-FFF2-40B4-BE49-F238E27FC236}">
              <a16:creationId xmlns:a16="http://schemas.microsoft.com/office/drawing/2014/main" id="{04FD050F-19A6-4463-B19D-9AC7F73F987A}"/>
            </a:ext>
          </a:extLst>
        </xdr:cNvPr>
        <xdr:cNvSpPr txBox="1"/>
      </xdr:nvSpPr>
      <xdr:spPr>
        <a:xfrm>
          <a:off x="22199600"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484" name="楕円 483">
          <a:extLst>
            <a:ext uri="{FF2B5EF4-FFF2-40B4-BE49-F238E27FC236}">
              <a16:creationId xmlns:a16="http://schemas.microsoft.com/office/drawing/2014/main" id="{E86364D5-6959-4B76-8D7F-ED1D22777F36}"/>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485" name="直線コネクタ 484">
          <a:extLst>
            <a:ext uri="{FF2B5EF4-FFF2-40B4-BE49-F238E27FC236}">
              <a16:creationId xmlns:a16="http://schemas.microsoft.com/office/drawing/2014/main" id="{3B64DA22-17F8-4EAC-B8C9-4EED655287ED}"/>
            </a:ext>
          </a:extLst>
        </xdr:cNvPr>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9616</xdr:rowOff>
    </xdr:from>
    <xdr:to>
      <xdr:col>107</xdr:col>
      <xdr:colOff>101600</xdr:colOff>
      <xdr:row>63</xdr:row>
      <xdr:rowOff>111216</xdr:rowOff>
    </xdr:to>
    <xdr:sp macro="" textlink="">
      <xdr:nvSpPr>
        <xdr:cNvPr id="486" name="楕円 485">
          <a:extLst>
            <a:ext uri="{FF2B5EF4-FFF2-40B4-BE49-F238E27FC236}">
              <a16:creationId xmlns:a16="http://schemas.microsoft.com/office/drawing/2014/main" id="{35A4590A-D9B3-4555-A70D-99B5053DD4BF}"/>
            </a:ext>
          </a:extLst>
        </xdr:cNvPr>
        <xdr:cNvSpPr/>
      </xdr:nvSpPr>
      <xdr:spPr>
        <a:xfrm>
          <a:off x="20383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60416</xdr:rowOff>
    </xdr:to>
    <xdr:cxnSp macro="">
      <xdr:nvCxnSpPr>
        <xdr:cNvPr id="487" name="直線コネクタ 486">
          <a:extLst>
            <a:ext uri="{FF2B5EF4-FFF2-40B4-BE49-F238E27FC236}">
              <a16:creationId xmlns:a16="http://schemas.microsoft.com/office/drawing/2014/main" id="{5A926F87-5BF2-490A-BA8D-CCB7F07A5308}"/>
            </a:ext>
          </a:extLst>
        </xdr:cNvPr>
        <xdr:cNvCxnSpPr/>
      </xdr:nvCxnSpPr>
      <xdr:spPr>
        <a:xfrm flipV="1">
          <a:off x="20434300" y="108585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9616</xdr:rowOff>
    </xdr:from>
    <xdr:to>
      <xdr:col>102</xdr:col>
      <xdr:colOff>165100</xdr:colOff>
      <xdr:row>63</xdr:row>
      <xdr:rowOff>111216</xdr:rowOff>
    </xdr:to>
    <xdr:sp macro="" textlink="">
      <xdr:nvSpPr>
        <xdr:cNvPr id="488" name="楕円 487">
          <a:extLst>
            <a:ext uri="{FF2B5EF4-FFF2-40B4-BE49-F238E27FC236}">
              <a16:creationId xmlns:a16="http://schemas.microsoft.com/office/drawing/2014/main" id="{392A8B6E-FD0E-4F06-A220-A9DDAF5C17FD}"/>
            </a:ext>
          </a:extLst>
        </xdr:cNvPr>
        <xdr:cNvSpPr/>
      </xdr:nvSpPr>
      <xdr:spPr>
        <a:xfrm>
          <a:off x="19494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60416</xdr:rowOff>
    </xdr:from>
    <xdr:to>
      <xdr:col>107</xdr:col>
      <xdr:colOff>50800</xdr:colOff>
      <xdr:row>63</xdr:row>
      <xdr:rowOff>60416</xdr:rowOff>
    </xdr:to>
    <xdr:cxnSp macro="">
      <xdr:nvCxnSpPr>
        <xdr:cNvPr id="489" name="直線コネクタ 488">
          <a:extLst>
            <a:ext uri="{FF2B5EF4-FFF2-40B4-BE49-F238E27FC236}">
              <a16:creationId xmlns:a16="http://schemas.microsoft.com/office/drawing/2014/main" id="{49271E97-D06A-454C-8250-554433EFD53B}"/>
            </a:ext>
          </a:extLst>
        </xdr:cNvPr>
        <xdr:cNvCxnSpPr/>
      </xdr:nvCxnSpPr>
      <xdr:spPr>
        <a:xfrm>
          <a:off x="19545300" y="1086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490" name="n_1aveValue【保健センター・保健所】&#10;一人当たり面積">
          <a:extLst>
            <a:ext uri="{FF2B5EF4-FFF2-40B4-BE49-F238E27FC236}">
              <a16:creationId xmlns:a16="http://schemas.microsoft.com/office/drawing/2014/main" id="{960A80D9-68C7-4795-97FD-7B42A34A5299}"/>
            </a:ext>
          </a:extLst>
        </xdr:cNvPr>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491" name="n_2aveValue【保健センター・保健所】&#10;一人当たり面積">
          <a:extLst>
            <a:ext uri="{FF2B5EF4-FFF2-40B4-BE49-F238E27FC236}">
              <a16:creationId xmlns:a16="http://schemas.microsoft.com/office/drawing/2014/main" id="{28CDF4C8-E1C9-4521-BB8B-06599DD9CBFD}"/>
            </a:ext>
          </a:extLst>
        </xdr:cNvPr>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151328</xdr:rowOff>
    </xdr:from>
    <xdr:ext cx="469744" cy="259045"/>
    <xdr:sp macro="" textlink="">
      <xdr:nvSpPr>
        <xdr:cNvPr id="492" name="n_3aveValue【保健センター・保健所】&#10;一人当たり面積">
          <a:extLst>
            <a:ext uri="{FF2B5EF4-FFF2-40B4-BE49-F238E27FC236}">
              <a16:creationId xmlns:a16="http://schemas.microsoft.com/office/drawing/2014/main" id="{D9DECF7F-BC59-4CCA-8E40-341B6DE5C40C}"/>
            </a:ext>
          </a:extLst>
        </xdr:cNvPr>
        <xdr:cNvSpPr txBox="1"/>
      </xdr:nvSpPr>
      <xdr:spPr>
        <a:xfrm>
          <a:off x="19310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493" name="n_4aveValue【保健センター・保健所】&#10;一人当たり面積">
          <a:extLst>
            <a:ext uri="{FF2B5EF4-FFF2-40B4-BE49-F238E27FC236}">
              <a16:creationId xmlns:a16="http://schemas.microsoft.com/office/drawing/2014/main" id="{797EE5DF-3F7B-408D-AFA9-CC771B9F7FBF}"/>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124477</xdr:rowOff>
    </xdr:from>
    <xdr:ext cx="469744" cy="259045"/>
    <xdr:sp macro="" textlink="">
      <xdr:nvSpPr>
        <xdr:cNvPr id="494" name="n_1mainValue【保健センター・保健所】&#10;一人当たり面積">
          <a:extLst>
            <a:ext uri="{FF2B5EF4-FFF2-40B4-BE49-F238E27FC236}">
              <a16:creationId xmlns:a16="http://schemas.microsoft.com/office/drawing/2014/main" id="{46C27958-EF5D-4546-B4D6-057A1C36BA5C}"/>
            </a:ext>
          </a:extLst>
        </xdr:cNvPr>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127743</xdr:rowOff>
    </xdr:from>
    <xdr:ext cx="469744" cy="259045"/>
    <xdr:sp macro="" textlink="">
      <xdr:nvSpPr>
        <xdr:cNvPr id="495" name="n_2mainValue【保健センター・保健所】&#10;一人当たり面積">
          <a:extLst>
            <a:ext uri="{FF2B5EF4-FFF2-40B4-BE49-F238E27FC236}">
              <a16:creationId xmlns:a16="http://schemas.microsoft.com/office/drawing/2014/main" id="{1207FBFB-4F12-4510-A31B-DCB0198C847C}"/>
            </a:ext>
          </a:extLst>
        </xdr:cNvPr>
        <xdr:cNvSpPr txBox="1"/>
      </xdr:nvSpPr>
      <xdr:spPr>
        <a:xfrm>
          <a:off x="20199427" y="105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127743</xdr:rowOff>
    </xdr:from>
    <xdr:ext cx="469744" cy="259045"/>
    <xdr:sp macro="" textlink="">
      <xdr:nvSpPr>
        <xdr:cNvPr id="496" name="n_3mainValue【保健センター・保健所】&#10;一人当たり面積">
          <a:extLst>
            <a:ext uri="{FF2B5EF4-FFF2-40B4-BE49-F238E27FC236}">
              <a16:creationId xmlns:a16="http://schemas.microsoft.com/office/drawing/2014/main" id="{19592297-5433-423D-B774-04CE660BFB93}"/>
            </a:ext>
          </a:extLst>
        </xdr:cNvPr>
        <xdr:cNvSpPr txBox="1"/>
      </xdr:nvSpPr>
      <xdr:spPr>
        <a:xfrm>
          <a:off x="19310427" y="105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a:extLst>
            <a:ext uri="{FF2B5EF4-FFF2-40B4-BE49-F238E27FC236}">
              <a16:creationId xmlns:a16="http://schemas.microsoft.com/office/drawing/2014/main" id="{C598D269-C933-4EAB-B1A7-761050B701C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a:extLst>
            <a:ext uri="{FF2B5EF4-FFF2-40B4-BE49-F238E27FC236}">
              <a16:creationId xmlns:a16="http://schemas.microsoft.com/office/drawing/2014/main" id="{FB603680-CC35-4C8E-AF83-3027002805E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a:extLst>
            <a:ext uri="{FF2B5EF4-FFF2-40B4-BE49-F238E27FC236}">
              <a16:creationId xmlns:a16="http://schemas.microsoft.com/office/drawing/2014/main" id="{CC0BD281-9830-4B8D-B0B5-1F14F61FCD0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a:extLst>
            <a:ext uri="{FF2B5EF4-FFF2-40B4-BE49-F238E27FC236}">
              <a16:creationId xmlns:a16="http://schemas.microsoft.com/office/drawing/2014/main" id="{97CAC3C7-0E3B-4B0A-984F-312F99CA477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a:extLst>
            <a:ext uri="{FF2B5EF4-FFF2-40B4-BE49-F238E27FC236}">
              <a16:creationId xmlns:a16="http://schemas.microsoft.com/office/drawing/2014/main" id="{91E3AFF1-6C0C-4541-9A1D-56370CAFF94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a:extLst>
            <a:ext uri="{FF2B5EF4-FFF2-40B4-BE49-F238E27FC236}">
              <a16:creationId xmlns:a16="http://schemas.microsoft.com/office/drawing/2014/main" id="{2BD1DB18-13C3-4E23-931E-D4609EDF288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a:extLst>
            <a:ext uri="{FF2B5EF4-FFF2-40B4-BE49-F238E27FC236}">
              <a16:creationId xmlns:a16="http://schemas.microsoft.com/office/drawing/2014/main" id="{1147676C-4F1D-4052-83B2-AFD905711CA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a:extLst>
            <a:ext uri="{FF2B5EF4-FFF2-40B4-BE49-F238E27FC236}">
              <a16:creationId xmlns:a16="http://schemas.microsoft.com/office/drawing/2014/main" id="{07971A4E-B2A5-48A4-9D12-4B1494438D7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a:extLst>
            <a:ext uri="{FF2B5EF4-FFF2-40B4-BE49-F238E27FC236}">
              <a16:creationId xmlns:a16="http://schemas.microsoft.com/office/drawing/2014/main" id="{81577BD2-54B1-446B-9623-819A440F497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a:extLst>
            <a:ext uri="{FF2B5EF4-FFF2-40B4-BE49-F238E27FC236}">
              <a16:creationId xmlns:a16="http://schemas.microsoft.com/office/drawing/2014/main" id="{EC94BD3C-79A9-4A0C-8172-AB0C1F8A381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7" name="テキスト ボックス 506">
          <a:extLst>
            <a:ext uri="{FF2B5EF4-FFF2-40B4-BE49-F238E27FC236}">
              <a16:creationId xmlns:a16="http://schemas.microsoft.com/office/drawing/2014/main" id="{98E96B9B-D209-42AD-B4FF-AB97E28426D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8" name="直線コネクタ 507">
          <a:extLst>
            <a:ext uri="{FF2B5EF4-FFF2-40B4-BE49-F238E27FC236}">
              <a16:creationId xmlns:a16="http://schemas.microsoft.com/office/drawing/2014/main" id="{0EA61E48-1498-4E07-AC54-DEB9DC78729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9" name="テキスト ボックス 508">
          <a:extLst>
            <a:ext uri="{FF2B5EF4-FFF2-40B4-BE49-F238E27FC236}">
              <a16:creationId xmlns:a16="http://schemas.microsoft.com/office/drawing/2014/main" id="{F2A24C40-98FC-45DB-AB46-9DE791E533F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0" name="直線コネクタ 509">
          <a:extLst>
            <a:ext uri="{FF2B5EF4-FFF2-40B4-BE49-F238E27FC236}">
              <a16:creationId xmlns:a16="http://schemas.microsoft.com/office/drawing/2014/main" id="{05A0A4F2-6BEA-488A-9C73-CF1C9BDB9A6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1" name="テキスト ボックス 510">
          <a:extLst>
            <a:ext uri="{FF2B5EF4-FFF2-40B4-BE49-F238E27FC236}">
              <a16:creationId xmlns:a16="http://schemas.microsoft.com/office/drawing/2014/main" id="{B2CC7598-B147-4D65-93C7-DDFBC2D6BEA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2" name="直線コネクタ 511">
          <a:extLst>
            <a:ext uri="{FF2B5EF4-FFF2-40B4-BE49-F238E27FC236}">
              <a16:creationId xmlns:a16="http://schemas.microsoft.com/office/drawing/2014/main" id="{71081CFB-5BE3-45E4-B593-C01B4E02037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3" name="テキスト ボックス 512">
          <a:extLst>
            <a:ext uri="{FF2B5EF4-FFF2-40B4-BE49-F238E27FC236}">
              <a16:creationId xmlns:a16="http://schemas.microsoft.com/office/drawing/2014/main" id="{0C5746AE-66F6-4DF1-B69A-6535872E7D5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4" name="直線コネクタ 513">
          <a:extLst>
            <a:ext uri="{FF2B5EF4-FFF2-40B4-BE49-F238E27FC236}">
              <a16:creationId xmlns:a16="http://schemas.microsoft.com/office/drawing/2014/main" id="{1F56E1C3-AF30-4928-9E1A-E6DDF4FCB5A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5" name="テキスト ボックス 514">
          <a:extLst>
            <a:ext uri="{FF2B5EF4-FFF2-40B4-BE49-F238E27FC236}">
              <a16:creationId xmlns:a16="http://schemas.microsoft.com/office/drawing/2014/main" id="{22EBD56A-F3E9-4298-9D96-E30A1104210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6" name="直線コネクタ 515">
          <a:extLst>
            <a:ext uri="{FF2B5EF4-FFF2-40B4-BE49-F238E27FC236}">
              <a16:creationId xmlns:a16="http://schemas.microsoft.com/office/drawing/2014/main" id="{17588D25-C1A7-4ACD-BDAD-CAB9915BF57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7" name="テキスト ボックス 516">
          <a:extLst>
            <a:ext uri="{FF2B5EF4-FFF2-40B4-BE49-F238E27FC236}">
              <a16:creationId xmlns:a16="http://schemas.microsoft.com/office/drawing/2014/main" id="{1E5C5782-D603-498E-8195-CA43FD26C3D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8" name="直線コネクタ 517">
          <a:extLst>
            <a:ext uri="{FF2B5EF4-FFF2-40B4-BE49-F238E27FC236}">
              <a16:creationId xmlns:a16="http://schemas.microsoft.com/office/drawing/2014/main" id="{FC6FDCED-37D7-4169-83E8-4007D6A7A1C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9" name="テキスト ボックス 518">
          <a:extLst>
            <a:ext uri="{FF2B5EF4-FFF2-40B4-BE49-F238E27FC236}">
              <a16:creationId xmlns:a16="http://schemas.microsoft.com/office/drawing/2014/main" id="{5B481914-AB05-4BA0-82A3-4FE56341517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a:extLst>
            <a:ext uri="{FF2B5EF4-FFF2-40B4-BE49-F238E27FC236}">
              <a16:creationId xmlns:a16="http://schemas.microsoft.com/office/drawing/2014/main" id="{F44C9047-93A1-4100-A848-212E68746F5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消防施設】&#10;有形固定資産減価償却率グラフ枠">
          <a:extLst>
            <a:ext uri="{FF2B5EF4-FFF2-40B4-BE49-F238E27FC236}">
              <a16:creationId xmlns:a16="http://schemas.microsoft.com/office/drawing/2014/main" id="{4719C8CD-AD76-419B-84A7-2282868C167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522" name="直線コネクタ 521">
          <a:extLst>
            <a:ext uri="{FF2B5EF4-FFF2-40B4-BE49-F238E27FC236}">
              <a16:creationId xmlns:a16="http://schemas.microsoft.com/office/drawing/2014/main" id="{AEC2691D-1EDA-48B7-9892-894A679B3AB2}"/>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3" name="【消防施設】&#10;有形固定資産減価償却率最小値テキスト">
          <a:extLst>
            <a:ext uri="{FF2B5EF4-FFF2-40B4-BE49-F238E27FC236}">
              <a16:creationId xmlns:a16="http://schemas.microsoft.com/office/drawing/2014/main" id="{A218A21E-5946-4CD7-828E-2B9B4E92749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4" name="直線コネクタ 523">
          <a:extLst>
            <a:ext uri="{FF2B5EF4-FFF2-40B4-BE49-F238E27FC236}">
              <a16:creationId xmlns:a16="http://schemas.microsoft.com/office/drawing/2014/main" id="{AE186A46-0178-429B-BE5B-00B0E365027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525" name="【消防施設】&#10;有形固定資産減価償却率最大値テキスト">
          <a:extLst>
            <a:ext uri="{FF2B5EF4-FFF2-40B4-BE49-F238E27FC236}">
              <a16:creationId xmlns:a16="http://schemas.microsoft.com/office/drawing/2014/main" id="{3EF5D6CF-62B9-41F2-9F6D-F25CB616BF16}"/>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26" name="直線コネクタ 525">
          <a:extLst>
            <a:ext uri="{FF2B5EF4-FFF2-40B4-BE49-F238E27FC236}">
              <a16:creationId xmlns:a16="http://schemas.microsoft.com/office/drawing/2014/main" id="{35812919-987D-41C1-847D-44C0753201EA}"/>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27" name="【消防施設】&#10;有形固定資産減価償却率平均値テキスト">
          <a:extLst>
            <a:ext uri="{FF2B5EF4-FFF2-40B4-BE49-F238E27FC236}">
              <a16:creationId xmlns:a16="http://schemas.microsoft.com/office/drawing/2014/main" id="{F5A78B81-93E4-4B44-A059-2EFF681B20AF}"/>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28" name="フローチャート: 判断 527">
          <a:extLst>
            <a:ext uri="{FF2B5EF4-FFF2-40B4-BE49-F238E27FC236}">
              <a16:creationId xmlns:a16="http://schemas.microsoft.com/office/drawing/2014/main" id="{5D4A007D-4356-4A76-9292-65308EB90EDB}"/>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29" name="フローチャート: 判断 528">
          <a:extLst>
            <a:ext uri="{FF2B5EF4-FFF2-40B4-BE49-F238E27FC236}">
              <a16:creationId xmlns:a16="http://schemas.microsoft.com/office/drawing/2014/main" id="{FCBE5934-38E3-449C-8A1B-581F4E391B63}"/>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530" name="フローチャート: 判断 529">
          <a:extLst>
            <a:ext uri="{FF2B5EF4-FFF2-40B4-BE49-F238E27FC236}">
              <a16:creationId xmlns:a16="http://schemas.microsoft.com/office/drawing/2014/main" id="{B924668B-BBCE-4BA1-889C-0D71C7EC0349}"/>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31" name="フローチャート: 判断 530">
          <a:extLst>
            <a:ext uri="{FF2B5EF4-FFF2-40B4-BE49-F238E27FC236}">
              <a16:creationId xmlns:a16="http://schemas.microsoft.com/office/drawing/2014/main" id="{4E5318E5-B9B4-4CC7-B326-3F65E77A96CA}"/>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32" name="フローチャート: 判断 531">
          <a:extLst>
            <a:ext uri="{FF2B5EF4-FFF2-40B4-BE49-F238E27FC236}">
              <a16:creationId xmlns:a16="http://schemas.microsoft.com/office/drawing/2014/main" id="{472E6AEF-1259-4D4F-8ACE-D5D12B0AE8FA}"/>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250EF07F-9B8D-4A6A-85F2-388FF66E599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AF6D8619-CF76-4CC8-BE73-9134B8E69EB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D27F4463-D9FD-4BB7-BBDC-588047CE966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A4AB5AFF-26CF-4158-81FC-0340E32A636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E201AD7A-A278-43AD-9E17-9B3501A966B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38" name="楕円 537">
          <a:extLst>
            <a:ext uri="{FF2B5EF4-FFF2-40B4-BE49-F238E27FC236}">
              <a16:creationId xmlns:a16="http://schemas.microsoft.com/office/drawing/2014/main" id="{20555DD3-8579-4E6A-987C-0941C8F9EFB3}"/>
            </a:ext>
          </a:extLst>
        </xdr:cNvPr>
        <xdr:cNvSpPr/>
      </xdr:nvSpPr>
      <xdr:spPr>
        <a:xfrm>
          <a:off x="162687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115950</xdr:rowOff>
    </xdr:from>
    <xdr:ext cx="405111" cy="259045"/>
    <xdr:sp macro="" textlink="">
      <xdr:nvSpPr>
        <xdr:cNvPr id="539" name="【消防施設】&#10;有形固定資産減価償却率該当値テキスト">
          <a:extLst>
            <a:ext uri="{FF2B5EF4-FFF2-40B4-BE49-F238E27FC236}">
              <a16:creationId xmlns:a16="http://schemas.microsoft.com/office/drawing/2014/main" id="{DD8B66C4-CCBB-46F6-852A-32384AA52233}"/>
            </a:ext>
          </a:extLst>
        </xdr:cNvPr>
        <xdr:cNvSpPr txBox="1"/>
      </xdr:nvSpPr>
      <xdr:spPr>
        <a:xfrm>
          <a:off x="16357600"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93436</xdr:rowOff>
    </xdr:from>
    <xdr:to>
      <xdr:col>81</xdr:col>
      <xdr:colOff>101600</xdr:colOff>
      <xdr:row>83</xdr:row>
      <xdr:rowOff>23586</xdr:rowOff>
    </xdr:to>
    <xdr:sp macro="" textlink="">
      <xdr:nvSpPr>
        <xdr:cNvPr id="540" name="楕円 539">
          <a:extLst>
            <a:ext uri="{FF2B5EF4-FFF2-40B4-BE49-F238E27FC236}">
              <a16:creationId xmlns:a16="http://schemas.microsoft.com/office/drawing/2014/main" id="{8D26EF13-B328-4E9A-94AE-F80BCE5851B7}"/>
            </a:ext>
          </a:extLst>
        </xdr:cNvPr>
        <xdr:cNvSpPr/>
      </xdr:nvSpPr>
      <xdr:spPr>
        <a:xfrm>
          <a:off x="15430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144236</xdr:rowOff>
    </xdr:from>
    <xdr:to>
      <xdr:col>85</xdr:col>
      <xdr:colOff>127000</xdr:colOff>
      <xdr:row>83</xdr:row>
      <xdr:rowOff>16873</xdr:rowOff>
    </xdr:to>
    <xdr:cxnSp macro="">
      <xdr:nvCxnSpPr>
        <xdr:cNvPr id="541" name="直線コネクタ 540">
          <a:extLst>
            <a:ext uri="{FF2B5EF4-FFF2-40B4-BE49-F238E27FC236}">
              <a16:creationId xmlns:a16="http://schemas.microsoft.com/office/drawing/2014/main" id="{338F1184-DB75-40BA-B6E1-6D23F76D0429}"/>
            </a:ext>
          </a:extLst>
        </xdr:cNvPr>
        <xdr:cNvCxnSpPr/>
      </xdr:nvCxnSpPr>
      <xdr:spPr>
        <a:xfrm>
          <a:off x="15481300" y="1420313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47716</xdr:rowOff>
    </xdr:from>
    <xdr:to>
      <xdr:col>76</xdr:col>
      <xdr:colOff>165100</xdr:colOff>
      <xdr:row>82</xdr:row>
      <xdr:rowOff>149316</xdr:rowOff>
    </xdr:to>
    <xdr:sp macro="" textlink="">
      <xdr:nvSpPr>
        <xdr:cNvPr id="542" name="楕円 541">
          <a:extLst>
            <a:ext uri="{FF2B5EF4-FFF2-40B4-BE49-F238E27FC236}">
              <a16:creationId xmlns:a16="http://schemas.microsoft.com/office/drawing/2014/main" id="{29134470-0429-4D55-B2DF-0698AFEB80DC}"/>
            </a:ext>
          </a:extLst>
        </xdr:cNvPr>
        <xdr:cNvSpPr/>
      </xdr:nvSpPr>
      <xdr:spPr>
        <a:xfrm>
          <a:off x="14541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98516</xdr:rowOff>
    </xdr:from>
    <xdr:to>
      <xdr:col>81</xdr:col>
      <xdr:colOff>50800</xdr:colOff>
      <xdr:row>82</xdr:row>
      <xdr:rowOff>144236</xdr:rowOff>
    </xdr:to>
    <xdr:cxnSp macro="">
      <xdr:nvCxnSpPr>
        <xdr:cNvPr id="543" name="直線コネクタ 542">
          <a:extLst>
            <a:ext uri="{FF2B5EF4-FFF2-40B4-BE49-F238E27FC236}">
              <a16:creationId xmlns:a16="http://schemas.microsoft.com/office/drawing/2014/main" id="{7E585038-CA1C-403C-A107-D52CC8A5BBC1}"/>
            </a:ext>
          </a:extLst>
        </xdr:cNvPr>
        <xdr:cNvCxnSpPr/>
      </xdr:nvCxnSpPr>
      <xdr:spPr>
        <a:xfrm>
          <a:off x="14592300" y="141574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1995</xdr:rowOff>
    </xdr:from>
    <xdr:to>
      <xdr:col>72</xdr:col>
      <xdr:colOff>38100</xdr:colOff>
      <xdr:row>82</xdr:row>
      <xdr:rowOff>103595</xdr:rowOff>
    </xdr:to>
    <xdr:sp macro="" textlink="">
      <xdr:nvSpPr>
        <xdr:cNvPr id="544" name="楕円 543">
          <a:extLst>
            <a:ext uri="{FF2B5EF4-FFF2-40B4-BE49-F238E27FC236}">
              <a16:creationId xmlns:a16="http://schemas.microsoft.com/office/drawing/2014/main" id="{D5739644-4FAD-4602-8BF9-D37549D474B8}"/>
            </a:ext>
          </a:extLst>
        </xdr:cNvPr>
        <xdr:cNvSpPr/>
      </xdr:nvSpPr>
      <xdr:spPr>
        <a:xfrm>
          <a:off x="13652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52795</xdr:rowOff>
    </xdr:from>
    <xdr:to>
      <xdr:col>76</xdr:col>
      <xdr:colOff>114300</xdr:colOff>
      <xdr:row>82</xdr:row>
      <xdr:rowOff>98516</xdr:rowOff>
    </xdr:to>
    <xdr:cxnSp macro="">
      <xdr:nvCxnSpPr>
        <xdr:cNvPr id="545" name="直線コネクタ 544">
          <a:extLst>
            <a:ext uri="{FF2B5EF4-FFF2-40B4-BE49-F238E27FC236}">
              <a16:creationId xmlns:a16="http://schemas.microsoft.com/office/drawing/2014/main" id="{9EEC8A9C-839B-4ECF-B644-0E3FB3E45D6B}"/>
            </a:ext>
          </a:extLst>
        </xdr:cNvPr>
        <xdr:cNvCxnSpPr/>
      </xdr:nvCxnSpPr>
      <xdr:spPr>
        <a:xfrm>
          <a:off x="13703300" y="1411169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546" name="n_1aveValue【消防施設】&#10;有形固定資産減価償却率">
          <a:extLst>
            <a:ext uri="{FF2B5EF4-FFF2-40B4-BE49-F238E27FC236}">
              <a16:creationId xmlns:a16="http://schemas.microsoft.com/office/drawing/2014/main" id="{E79D446E-EAD0-4400-B88C-D9B3BED16BCD}"/>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547" name="n_2aveValue【消防施設】&#10;有形固定資産減価償却率">
          <a:extLst>
            <a:ext uri="{FF2B5EF4-FFF2-40B4-BE49-F238E27FC236}">
              <a16:creationId xmlns:a16="http://schemas.microsoft.com/office/drawing/2014/main" id="{D1A89D8D-1A0A-4982-A77A-0E24387DC451}"/>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548" name="n_3aveValue【消防施設】&#10;有形固定資産減価償却率">
          <a:extLst>
            <a:ext uri="{FF2B5EF4-FFF2-40B4-BE49-F238E27FC236}">
              <a16:creationId xmlns:a16="http://schemas.microsoft.com/office/drawing/2014/main" id="{FFFFE35C-1BA6-4A67-A3BB-3D9A14A0344E}"/>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549" name="n_4aveValue【消防施設】&#10;有形固定資産減価償却率">
          <a:extLst>
            <a:ext uri="{FF2B5EF4-FFF2-40B4-BE49-F238E27FC236}">
              <a16:creationId xmlns:a16="http://schemas.microsoft.com/office/drawing/2014/main" id="{E3CA0F16-BE0A-4187-B00E-E4247EF7F533}"/>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14713</xdr:rowOff>
    </xdr:from>
    <xdr:ext cx="405111" cy="259045"/>
    <xdr:sp macro="" textlink="">
      <xdr:nvSpPr>
        <xdr:cNvPr id="550" name="n_1mainValue【消防施設】&#10;有形固定資産減価償却率">
          <a:extLst>
            <a:ext uri="{FF2B5EF4-FFF2-40B4-BE49-F238E27FC236}">
              <a16:creationId xmlns:a16="http://schemas.microsoft.com/office/drawing/2014/main" id="{576EB178-2235-4B66-8951-BE81B65DCA53}"/>
            </a:ext>
          </a:extLst>
        </xdr:cNvPr>
        <xdr:cNvSpPr txBox="1"/>
      </xdr:nvSpPr>
      <xdr:spPr>
        <a:xfrm>
          <a:off x="152660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140443</xdr:rowOff>
    </xdr:from>
    <xdr:ext cx="405111" cy="259045"/>
    <xdr:sp macro="" textlink="">
      <xdr:nvSpPr>
        <xdr:cNvPr id="551" name="n_2mainValue【消防施設】&#10;有形固定資産減価償却率">
          <a:extLst>
            <a:ext uri="{FF2B5EF4-FFF2-40B4-BE49-F238E27FC236}">
              <a16:creationId xmlns:a16="http://schemas.microsoft.com/office/drawing/2014/main" id="{0A2055B3-24AF-4B2C-AF3E-6483E0F847E9}"/>
            </a:ext>
          </a:extLst>
        </xdr:cNvPr>
        <xdr:cNvSpPr txBox="1"/>
      </xdr:nvSpPr>
      <xdr:spPr>
        <a:xfrm>
          <a:off x="14389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120122</xdr:rowOff>
    </xdr:from>
    <xdr:ext cx="405111" cy="259045"/>
    <xdr:sp macro="" textlink="">
      <xdr:nvSpPr>
        <xdr:cNvPr id="552" name="n_3mainValue【消防施設】&#10;有形固定資産減価償却率">
          <a:extLst>
            <a:ext uri="{FF2B5EF4-FFF2-40B4-BE49-F238E27FC236}">
              <a16:creationId xmlns:a16="http://schemas.microsoft.com/office/drawing/2014/main" id="{7FC89301-36BB-4F10-B7E6-4E295C6A17ED}"/>
            </a:ext>
          </a:extLst>
        </xdr:cNvPr>
        <xdr:cNvSpPr txBox="1"/>
      </xdr:nvSpPr>
      <xdr:spPr>
        <a:xfrm>
          <a:off x="13500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a:extLst>
            <a:ext uri="{FF2B5EF4-FFF2-40B4-BE49-F238E27FC236}">
              <a16:creationId xmlns:a16="http://schemas.microsoft.com/office/drawing/2014/main" id="{16F61A42-B277-413F-A79D-49FA267CC32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a:extLst>
            <a:ext uri="{FF2B5EF4-FFF2-40B4-BE49-F238E27FC236}">
              <a16:creationId xmlns:a16="http://schemas.microsoft.com/office/drawing/2014/main" id="{AB400F15-FEF7-4B35-B4C3-335F969CE69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a:extLst>
            <a:ext uri="{FF2B5EF4-FFF2-40B4-BE49-F238E27FC236}">
              <a16:creationId xmlns:a16="http://schemas.microsoft.com/office/drawing/2014/main" id="{B0243D88-0894-4602-96D4-9C74AEF821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a:extLst>
            <a:ext uri="{FF2B5EF4-FFF2-40B4-BE49-F238E27FC236}">
              <a16:creationId xmlns:a16="http://schemas.microsoft.com/office/drawing/2014/main" id="{A52F2438-27B5-4B4C-B408-7240488D293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a:extLst>
            <a:ext uri="{FF2B5EF4-FFF2-40B4-BE49-F238E27FC236}">
              <a16:creationId xmlns:a16="http://schemas.microsoft.com/office/drawing/2014/main" id="{A4006109-B556-4B59-90A0-79FDA3711E9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a:extLst>
            <a:ext uri="{FF2B5EF4-FFF2-40B4-BE49-F238E27FC236}">
              <a16:creationId xmlns:a16="http://schemas.microsoft.com/office/drawing/2014/main" id="{720D19D9-4DF6-497D-A200-EFBB807CAE3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a:extLst>
            <a:ext uri="{FF2B5EF4-FFF2-40B4-BE49-F238E27FC236}">
              <a16:creationId xmlns:a16="http://schemas.microsoft.com/office/drawing/2014/main" id="{118A4BBF-D9AC-4121-B1AB-2816DFC3E4A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a:extLst>
            <a:ext uri="{FF2B5EF4-FFF2-40B4-BE49-F238E27FC236}">
              <a16:creationId xmlns:a16="http://schemas.microsoft.com/office/drawing/2014/main" id="{1C28B468-6867-44FD-8F46-28886A07A85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a:extLst>
            <a:ext uri="{FF2B5EF4-FFF2-40B4-BE49-F238E27FC236}">
              <a16:creationId xmlns:a16="http://schemas.microsoft.com/office/drawing/2014/main" id="{7B10429D-5AE6-4BF3-9FCE-FB397E512F0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a:extLst>
            <a:ext uri="{FF2B5EF4-FFF2-40B4-BE49-F238E27FC236}">
              <a16:creationId xmlns:a16="http://schemas.microsoft.com/office/drawing/2014/main" id="{A60547BB-5F03-4431-B301-A99E15B24CC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3" name="直線コネクタ 562">
          <a:extLst>
            <a:ext uri="{FF2B5EF4-FFF2-40B4-BE49-F238E27FC236}">
              <a16:creationId xmlns:a16="http://schemas.microsoft.com/office/drawing/2014/main" id="{84F9D1B1-F2EE-4651-AA94-4D1055C1D9E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4" name="テキスト ボックス 563">
          <a:extLst>
            <a:ext uri="{FF2B5EF4-FFF2-40B4-BE49-F238E27FC236}">
              <a16:creationId xmlns:a16="http://schemas.microsoft.com/office/drawing/2014/main" id="{92548543-8C61-4502-BBB0-2EF459BE71D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5" name="直線コネクタ 564">
          <a:extLst>
            <a:ext uri="{FF2B5EF4-FFF2-40B4-BE49-F238E27FC236}">
              <a16:creationId xmlns:a16="http://schemas.microsoft.com/office/drawing/2014/main" id="{C36B2AEF-17BC-49C5-9CBD-796BD9DE64B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6" name="テキスト ボックス 565">
          <a:extLst>
            <a:ext uri="{FF2B5EF4-FFF2-40B4-BE49-F238E27FC236}">
              <a16:creationId xmlns:a16="http://schemas.microsoft.com/office/drawing/2014/main" id="{FDCED8FA-3A1E-4A1D-A46A-4A886F259FE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7" name="直線コネクタ 566">
          <a:extLst>
            <a:ext uri="{FF2B5EF4-FFF2-40B4-BE49-F238E27FC236}">
              <a16:creationId xmlns:a16="http://schemas.microsoft.com/office/drawing/2014/main" id="{D91EDF31-C787-461D-B993-53414C82E52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8" name="テキスト ボックス 567">
          <a:extLst>
            <a:ext uri="{FF2B5EF4-FFF2-40B4-BE49-F238E27FC236}">
              <a16:creationId xmlns:a16="http://schemas.microsoft.com/office/drawing/2014/main" id="{B04B3224-57C4-4FA5-8826-9B489BF24E6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9" name="直線コネクタ 568">
          <a:extLst>
            <a:ext uri="{FF2B5EF4-FFF2-40B4-BE49-F238E27FC236}">
              <a16:creationId xmlns:a16="http://schemas.microsoft.com/office/drawing/2014/main" id="{A033814B-AE30-430B-B73F-7802BC25FA3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0" name="テキスト ボックス 569">
          <a:extLst>
            <a:ext uri="{FF2B5EF4-FFF2-40B4-BE49-F238E27FC236}">
              <a16:creationId xmlns:a16="http://schemas.microsoft.com/office/drawing/2014/main" id="{107D7F9C-FBBA-495A-8C1F-EEB0DDD34F9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1" name="直線コネクタ 570">
          <a:extLst>
            <a:ext uri="{FF2B5EF4-FFF2-40B4-BE49-F238E27FC236}">
              <a16:creationId xmlns:a16="http://schemas.microsoft.com/office/drawing/2014/main" id="{4840E64D-D446-4F2F-A044-FC817F02B03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2" name="テキスト ボックス 571">
          <a:extLst>
            <a:ext uri="{FF2B5EF4-FFF2-40B4-BE49-F238E27FC236}">
              <a16:creationId xmlns:a16="http://schemas.microsoft.com/office/drawing/2014/main" id="{CC539CCB-5101-4426-BB0F-3FECE3C6B65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3" name="【消防施設】&#10;一人当たり面積グラフ枠">
          <a:extLst>
            <a:ext uri="{FF2B5EF4-FFF2-40B4-BE49-F238E27FC236}">
              <a16:creationId xmlns:a16="http://schemas.microsoft.com/office/drawing/2014/main" id="{1484381D-CE4E-43E1-A14F-CB12073F894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574" name="直線コネクタ 573">
          <a:extLst>
            <a:ext uri="{FF2B5EF4-FFF2-40B4-BE49-F238E27FC236}">
              <a16:creationId xmlns:a16="http://schemas.microsoft.com/office/drawing/2014/main" id="{12A8D355-9F93-4B05-96C3-B511BF9031BA}"/>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75" name="【消防施設】&#10;一人当たり面積最小値テキスト">
          <a:extLst>
            <a:ext uri="{FF2B5EF4-FFF2-40B4-BE49-F238E27FC236}">
              <a16:creationId xmlns:a16="http://schemas.microsoft.com/office/drawing/2014/main" id="{92DA7570-AD63-40FC-9FAB-BA84D1933753}"/>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76" name="直線コネクタ 575">
          <a:extLst>
            <a:ext uri="{FF2B5EF4-FFF2-40B4-BE49-F238E27FC236}">
              <a16:creationId xmlns:a16="http://schemas.microsoft.com/office/drawing/2014/main" id="{E56BCF88-125C-4B49-9579-FC36730B0964}"/>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577" name="【消防施設】&#10;一人当たり面積最大値テキスト">
          <a:extLst>
            <a:ext uri="{FF2B5EF4-FFF2-40B4-BE49-F238E27FC236}">
              <a16:creationId xmlns:a16="http://schemas.microsoft.com/office/drawing/2014/main" id="{4966D300-0D10-4B90-B3A4-103DE2409230}"/>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578" name="直線コネクタ 577">
          <a:extLst>
            <a:ext uri="{FF2B5EF4-FFF2-40B4-BE49-F238E27FC236}">
              <a16:creationId xmlns:a16="http://schemas.microsoft.com/office/drawing/2014/main" id="{E59D2D13-1B5F-48C9-A36F-5F4236F75F3E}"/>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579" name="【消防施設】&#10;一人当たり面積平均値テキスト">
          <a:extLst>
            <a:ext uri="{FF2B5EF4-FFF2-40B4-BE49-F238E27FC236}">
              <a16:creationId xmlns:a16="http://schemas.microsoft.com/office/drawing/2014/main" id="{A3A4B9DD-4E63-4266-9C0A-C46FE87FDA6F}"/>
            </a:ext>
          </a:extLst>
        </xdr:cNvPr>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580" name="フローチャート: 判断 579">
          <a:extLst>
            <a:ext uri="{FF2B5EF4-FFF2-40B4-BE49-F238E27FC236}">
              <a16:creationId xmlns:a16="http://schemas.microsoft.com/office/drawing/2014/main" id="{D16A7A61-F957-44CA-8FD9-319D2FD863C1}"/>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81" name="フローチャート: 判断 580">
          <a:extLst>
            <a:ext uri="{FF2B5EF4-FFF2-40B4-BE49-F238E27FC236}">
              <a16:creationId xmlns:a16="http://schemas.microsoft.com/office/drawing/2014/main" id="{6C70D411-CD50-4ABE-8D77-7FB6193C304A}"/>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582" name="フローチャート: 判断 581">
          <a:extLst>
            <a:ext uri="{FF2B5EF4-FFF2-40B4-BE49-F238E27FC236}">
              <a16:creationId xmlns:a16="http://schemas.microsoft.com/office/drawing/2014/main" id="{EA6A8671-D504-4A11-AE8B-28538013BCA7}"/>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83" name="フローチャート: 判断 582">
          <a:extLst>
            <a:ext uri="{FF2B5EF4-FFF2-40B4-BE49-F238E27FC236}">
              <a16:creationId xmlns:a16="http://schemas.microsoft.com/office/drawing/2014/main" id="{8A1CCD05-15DC-43FD-93EB-C4595C8939D2}"/>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584" name="フローチャート: 判断 583">
          <a:extLst>
            <a:ext uri="{FF2B5EF4-FFF2-40B4-BE49-F238E27FC236}">
              <a16:creationId xmlns:a16="http://schemas.microsoft.com/office/drawing/2014/main" id="{E3F470E7-AAA5-465A-A91D-0FA397500F66}"/>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1F70B410-D67E-435E-AF1C-D9B5F7852D3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3F6D71F2-477D-4F0F-951E-436095636FD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DB589FD0-4C37-4823-B199-C9087454A3F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18CF3C26-AAD0-47B0-8F0A-69272F03B02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9774DEE-EAC3-458D-89BF-BF69EDECA91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590" name="楕円 589">
          <a:extLst>
            <a:ext uri="{FF2B5EF4-FFF2-40B4-BE49-F238E27FC236}">
              <a16:creationId xmlns:a16="http://schemas.microsoft.com/office/drawing/2014/main" id="{24C5B519-519A-48B0-BDF4-0FC44694C6DA}"/>
            </a:ext>
          </a:extLst>
        </xdr:cNvPr>
        <xdr:cNvSpPr/>
      </xdr:nvSpPr>
      <xdr:spPr>
        <a:xfrm>
          <a:off x="22110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126764</xdr:rowOff>
    </xdr:from>
    <xdr:ext cx="469744" cy="259045"/>
    <xdr:sp macro="" textlink="">
      <xdr:nvSpPr>
        <xdr:cNvPr id="591" name="【消防施設】&#10;一人当たり面積該当値テキスト">
          <a:extLst>
            <a:ext uri="{FF2B5EF4-FFF2-40B4-BE49-F238E27FC236}">
              <a16:creationId xmlns:a16="http://schemas.microsoft.com/office/drawing/2014/main" id="{DFA6CEB5-441F-42B5-8063-7EA73CC64A4E}"/>
            </a:ext>
          </a:extLst>
        </xdr:cNvPr>
        <xdr:cNvSpPr txBox="1"/>
      </xdr:nvSpPr>
      <xdr:spPr>
        <a:xfrm>
          <a:off x="22199600"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592" name="楕円 591">
          <a:extLst>
            <a:ext uri="{FF2B5EF4-FFF2-40B4-BE49-F238E27FC236}">
              <a16:creationId xmlns:a16="http://schemas.microsoft.com/office/drawing/2014/main" id="{736BBC71-4F11-4610-BA79-71034C321757}"/>
            </a:ext>
          </a:extLst>
        </xdr:cNvPr>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154687</xdr:rowOff>
    </xdr:from>
    <xdr:to>
      <xdr:col>116</xdr:col>
      <xdr:colOff>63500</xdr:colOff>
      <xdr:row>83</xdr:row>
      <xdr:rowOff>154687</xdr:rowOff>
    </xdr:to>
    <xdr:cxnSp macro="">
      <xdr:nvCxnSpPr>
        <xdr:cNvPr id="593" name="直線コネクタ 592">
          <a:extLst>
            <a:ext uri="{FF2B5EF4-FFF2-40B4-BE49-F238E27FC236}">
              <a16:creationId xmlns:a16="http://schemas.microsoft.com/office/drawing/2014/main" id="{C3BB6981-F36C-42F7-9A7D-DB8227F2C7D2}"/>
            </a:ext>
          </a:extLst>
        </xdr:cNvPr>
        <xdr:cNvCxnSpPr/>
      </xdr:nvCxnSpPr>
      <xdr:spPr>
        <a:xfrm>
          <a:off x="21323300" y="14385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103887</xdr:rowOff>
    </xdr:from>
    <xdr:to>
      <xdr:col>107</xdr:col>
      <xdr:colOff>101600</xdr:colOff>
      <xdr:row>84</xdr:row>
      <xdr:rowOff>34037</xdr:rowOff>
    </xdr:to>
    <xdr:sp macro="" textlink="">
      <xdr:nvSpPr>
        <xdr:cNvPr id="594" name="楕円 593">
          <a:extLst>
            <a:ext uri="{FF2B5EF4-FFF2-40B4-BE49-F238E27FC236}">
              <a16:creationId xmlns:a16="http://schemas.microsoft.com/office/drawing/2014/main" id="{A22061DC-6F5B-41A1-9FD9-38C1CF40F865}"/>
            </a:ext>
          </a:extLst>
        </xdr:cNvPr>
        <xdr:cNvSpPr/>
      </xdr:nvSpPr>
      <xdr:spPr>
        <a:xfrm>
          <a:off x="20383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154687</xdr:rowOff>
    </xdr:from>
    <xdr:to>
      <xdr:col>111</xdr:col>
      <xdr:colOff>177800</xdr:colOff>
      <xdr:row>83</xdr:row>
      <xdr:rowOff>154687</xdr:rowOff>
    </xdr:to>
    <xdr:cxnSp macro="">
      <xdr:nvCxnSpPr>
        <xdr:cNvPr id="595" name="直線コネクタ 594">
          <a:extLst>
            <a:ext uri="{FF2B5EF4-FFF2-40B4-BE49-F238E27FC236}">
              <a16:creationId xmlns:a16="http://schemas.microsoft.com/office/drawing/2014/main" id="{D40F3840-DBBA-4495-852D-5CD084CC7ACB}"/>
            </a:ext>
          </a:extLst>
        </xdr:cNvPr>
        <xdr:cNvCxnSpPr/>
      </xdr:nvCxnSpPr>
      <xdr:spPr>
        <a:xfrm>
          <a:off x="20434300" y="143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596" name="楕円 595">
          <a:extLst>
            <a:ext uri="{FF2B5EF4-FFF2-40B4-BE49-F238E27FC236}">
              <a16:creationId xmlns:a16="http://schemas.microsoft.com/office/drawing/2014/main" id="{FB075AF2-F125-44F2-8028-B0251EFCB5EB}"/>
            </a:ext>
          </a:extLst>
        </xdr:cNvPr>
        <xdr:cNvSpPr/>
      </xdr:nvSpPr>
      <xdr:spPr>
        <a:xfrm>
          <a:off x="19494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154687</xdr:rowOff>
    </xdr:from>
    <xdr:to>
      <xdr:col>107</xdr:col>
      <xdr:colOff>50800</xdr:colOff>
      <xdr:row>83</xdr:row>
      <xdr:rowOff>159258</xdr:rowOff>
    </xdr:to>
    <xdr:cxnSp macro="">
      <xdr:nvCxnSpPr>
        <xdr:cNvPr id="597" name="直線コネクタ 596">
          <a:extLst>
            <a:ext uri="{FF2B5EF4-FFF2-40B4-BE49-F238E27FC236}">
              <a16:creationId xmlns:a16="http://schemas.microsoft.com/office/drawing/2014/main" id="{38BD5A40-D1A9-4762-A80C-7305FFDFECF7}"/>
            </a:ext>
          </a:extLst>
        </xdr:cNvPr>
        <xdr:cNvCxnSpPr/>
      </xdr:nvCxnSpPr>
      <xdr:spPr>
        <a:xfrm flipV="1">
          <a:off x="19545300" y="1438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598" name="n_1aveValue【消防施設】&#10;一人当たり面積">
          <a:extLst>
            <a:ext uri="{FF2B5EF4-FFF2-40B4-BE49-F238E27FC236}">
              <a16:creationId xmlns:a16="http://schemas.microsoft.com/office/drawing/2014/main" id="{C07970D9-E084-47C8-B954-1E502171D242}"/>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599" name="n_2aveValue【消防施設】&#10;一人当たり面積">
          <a:extLst>
            <a:ext uri="{FF2B5EF4-FFF2-40B4-BE49-F238E27FC236}">
              <a16:creationId xmlns:a16="http://schemas.microsoft.com/office/drawing/2014/main" id="{7DACC157-DAD7-464E-A6CD-D27833A34210}"/>
            </a:ext>
          </a:extLst>
        </xdr:cNvPr>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600" name="n_3aveValue【消防施設】&#10;一人当たり面積">
          <a:extLst>
            <a:ext uri="{FF2B5EF4-FFF2-40B4-BE49-F238E27FC236}">
              <a16:creationId xmlns:a16="http://schemas.microsoft.com/office/drawing/2014/main" id="{CFE73940-6870-461D-A582-AC16275A2FA2}"/>
            </a:ext>
          </a:extLst>
        </xdr:cNvPr>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601" name="n_4aveValue【消防施設】&#10;一人当たり面積">
          <a:extLst>
            <a:ext uri="{FF2B5EF4-FFF2-40B4-BE49-F238E27FC236}">
              <a16:creationId xmlns:a16="http://schemas.microsoft.com/office/drawing/2014/main" id="{757AE2B7-193C-4A06-AFAD-7828AA5AE818}"/>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50564</xdr:rowOff>
    </xdr:from>
    <xdr:ext cx="469744" cy="259045"/>
    <xdr:sp macro="" textlink="">
      <xdr:nvSpPr>
        <xdr:cNvPr id="602" name="n_1mainValue【消防施設】&#10;一人当たり面積">
          <a:extLst>
            <a:ext uri="{FF2B5EF4-FFF2-40B4-BE49-F238E27FC236}">
              <a16:creationId xmlns:a16="http://schemas.microsoft.com/office/drawing/2014/main" id="{7678629E-D87F-48D7-BB61-EDB3FAD7AC5A}"/>
            </a:ext>
          </a:extLst>
        </xdr:cNvPr>
        <xdr:cNvSpPr txBox="1"/>
      </xdr:nvSpPr>
      <xdr:spPr>
        <a:xfrm>
          <a:off x="21075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50564</xdr:rowOff>
    </xdr:from>
    <xdr:ext cx="469744" cy="259045"/>
    <xdr:sp macro="" textlink="">
      <xdr:nvSpPr>
        <xdr:cNvPr id="603" name="n_2mainValue【消防施設】&#10;一人当たり面積">
          <a:extLst>
            <a:ext uri="{FF2B5EF4-FFF2-40B4-BE49-F238E27FC236}">
              <a16:creationId xmlns:a16="http://schemas.microsoft.com/office/drawing/2014/main" id="{0916BBF0-40A6-4B3D-BA79-7C01BAFF6891}"/>
            </a:ext>
          </a:extLst>
        </xdr:cNvPr>
        <xdr:cNvSpPr txBox="1"/>
      </xdr:nvSpPr>
      <xdr:spPr>
        <a:xfrm>
          <a:off x="20199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604" name="n_3mainValue【消防施設】&#10;一人当たり面積">
          <a:extLst>
            <a:ext uri="{FF2B5EF4-FFF2-40B4-BE49-F238E27FC236}">
              <a16:creationId xmlns:a16="http://schemas.microsoft.com/office/drawing/2014/main" id="{C8084EDE-FF66-4E0D-84D0-ADB9C79FCF7C}"/>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5" name="正方形/長方形 604">
          <a:extLst>
            <a:ext uri="{FF2B5EF4-FFF2-40B4-BE49-F238E27FC236}">
              <a16:creationId xmlns:a16="http://schemas.microsoft.com/office/drawing/2014/main" id="{8CCAC1BD-C9AD-4215-85A9-33DA32EFE85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6" name="正方形/長方形 605">
          <a:extLst>
            <a:ext uri="{FF2B5EF4-FFF2-40B4-BE49-F238E27FC236}">
              <a16:creationId xmlns:a16="http://schemas.microsoft.com/office/drawing/2014/main" id="{4BB3736A-2B01-4D03-8E6E-CCA3D09D530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7" name="正方形/長方形 606">
          <a:extLst>
            <a:ext uri="{FF2B5EF4-FFF2-40B4-BE49-F238E27FC236}">
              <a16:creationId xmlns:a16="http://schemas.microsoft.com/office/drawing/2014/main" id="{469F1141-801A-4C2A-A177-64333C546CB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8" name="正方形/長方形 607">
          <a:extLst>
            <a:ext uri="{FF2B5EF4-FFF2-40B4-BE49-F238E27FC236}">
              <a16:creationId xmlns:a16="http://schemas.microsoft.com/office/drawing/2014/main" id="{FD2FBFA0-3A9B-4CAD-9C8C-7A0153D7DC8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9" name="正方形/長方形 608">
          <a:extLst>
            <a:ext uri="{FF2B5EF4-FFF2-40B4-BE49-F238E27FC236}">
              <a16:creationId xmlns:a16="http://schemas.microsoft.com/office/drawing/2014/main" id="{6713AFBB-32D4-415D-95A6-80E86C4FDE1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0" name="正方形/長方形 609">
          <a:extLst>
            <a:ext uri="{FF2B5EF4-FFF2-40B4-BE49-F238E27FC236}">
              <a16:creationId xmlns:a16="http://schemas.microsoft.com/office/drawing/2014/main" id="{08D5CA06-FD4B-43E9-BD68-8E118BEEF82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1" name="正方形/長方形 610">
          <a:extLst>
            <a:ext uri="{FF2B5EF4-FFF2-40B4-BE49-F238E27FC236}">
              <a16:creationId xmlns:a16="http://schemas.microsoft.com/office/drawing/2014/main" id="{AE468844-CD35-465D-8BEA-E30486FE25E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正方形/長方形 611">
          <a:extLst>
            <a:ext uri="{FF2B5EF4-FFF2-40B4-BE49-F238E27FC236}">
              <a16:creationId xmlns:a16="http://schemas.microsoft.com/office/drawing/2014/main" id="{EF3CC2EA-BAD5-473D-9331-74753AC16D2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3" name="テキスト ボックス 612">
          <a:extLst>
            <a:ext uri="{FF2B5EF4-FFF2-40B4-BE49-F238E27FC236}">
              <a16:creationId xmlns:a16="http://schemas.microsoft.com/office/drawing/2014/main" id="{7A21A9D4-AA34-43E3-BB41-13133807AC6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4" name="直線コネクタ 613">
          <a:extLst>
            <a:ext uri="{FF2B5EF4-FFF2-40B4-BE49-F238E27FC236}">
              <a16:creationId xmlns:a16="http://schemas.microsoft.com/office/drawing/2014/main" id="{1298C607-8BDB-45B6-BC31-DE7D68D39BA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5" name="テキスト ボックス 614">
          <a:extLst>
            <a:ext uri="{FF2B5EF4-FFF2-40B4-BE49-F238E27FC236}">
              <a16:creationId xmlns:a16="http://schemas.microsoft.com/office/drawing/2014/main" id="{BADCB196-C32F-4F4E-8163-32CEAA80BEF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6" name="直線コネクタ 615">
          <a:extLst>
            <a:ext uri="{FF2B5EF4-FFF2-40B4-BE49-F238E27FC236}">
              <a16:creationId xmlns:a16="http://schemas.microsoft.com/office/drawing/2014/main" id="{3EC62F31-1191-4E82-9E16-89638599690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7" name="テキスト ボックス 616">
          <a:extLst>
            <a:ext uri="{FF2B5EF4-FFF2-40B4-BE49-F238E27FC236}">
              <a16:creationId xmlns:a16="http://schemas.microsoft.com/office/drawing/2014/main" id="{296F8AD1-402E-4FB7-BE53-6B5440B3653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8" name="直線コネクタ 617">
          <a:extLst>
            <a:ext uri="{FF2B5EF4-FFF2-40B4-BE49-F238E27FC236}">
              <a16:creationId xmlns:a16="http://schemas.microsoft.com/office/drawing/2014/main" id="{F2E36AF9-ACA0-4307-BFA5-48EB1493559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9" name="テキスト ボックス 618">
          <a:extLst>
            <a:ext uri="{FF2B5EF4-FFF2-40B4-BE49-F238E27FC236}">
              <a16:creationId xmlns:a16="http://schemas.microsoft.com/office/drawing/2014/main" id="{E14ADEB9-167B-4333-AE59-C07E121B4D3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0" name="直線コネクタ 619">
          <a:extLst>
            <a:ext uri="{FF2B5EF4-FFF2-40B4-BE49-F238E27FC236}">
              <a16:creationId xmlns:a16="http://schemas.microsoft.com/office/drawing/2014/main" id="{C6FA1A09-33F0-408D-8B0F-A6C58523CDD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1" name="テキスト ボックス 620">
          <a:extLst>
            <a:ext uri="{FF2B5EF4-FFF2-40B4-BE49-F238E27FC236}">
              <a16:creationId xmlns:a16="http://schemas.microsoft.com/office/drawing/2014/main" id="{0AC19D65-DA37-4DCE-A0AA-1713C7035A1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2" name="直線コネクタ 621">
          <a:extLst>
            <a:ext uri="{FF2B5EF4-FFF2-40B4-BE49-F238E27FC236}">
              <a16:creationId xmlns:a16="http://schemas.microsoft.com/office/drawing/2014/main" id="{11349794-3DD6-4609-A9CE-E774FDE66F5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3" name="テキスト ボックス 622">
          <a:extLst>
            <a:ext uri="{FF2B5EF4-FFF2-40B4-BE49-F238E27FC236}">
              <a16:creationId xmlns:a16="http://schemas.microsoft.com/office/drawing/2014/main" id="{21ECA3BA-6383-4CA5-BC38-CF61B11054A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4" name="直線コネクタ 623">
          <a:extLst>
            <a:ext uri="{FF2B5EF4-FFF2-40B4-BE49-F238E27FC236}">
              <a16:creationId xmlns:a16="http://schemas.microsoft.com/office/drawing/2014/main" id="{CC78BB05-390B-4B76-8799-3D0D26C7E50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5" name="テキスト ボックス 624">
          <a:extLst>
            <a:ext uri="{FF2B5EF4-FFF2-40B4-BE49-F238E27FC236}">
              <a16:creationId xmlns:a16="http://schemas.microsoft.com/office/drawing/2014/main" id="{E095F41F-E936-4910-9E68-502140D1CFA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6" name="直線コネクタ 625">
          <a:extLst>
            <a:ext uri="{FF2B5EF4-FFF2-40B4-BE49-F238E27FC236}">
              <a16:creationId xmlns:a16="http://schemas.microsoft.com/office/drawing/2014/main" id="{286842E8-82A3-4A58-92B2-857B2ACA101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7" name="テキスト ボックス 626">
          <a:extLst>
            <a:ext uri="{FF2B5EF4-FFF2-40B4-BE49-F238E27FC236}">
              <a16:creationId xmlns:a16="http://schemas.microsoft.com/office/drawing/2014/main" id="{C694F4C5-3837-4754-A57B-0928EDA088D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a:extLst>
            <a:ext uri="{FF2B5EF4-FFF2-40B4-BE49-F238E27FC236}">
              <a16:creationId xmlns:a16="http://schemas.microsoft.com/office/drawing/2014/main" id="{91F24A28-0506-49F2-B53D-078CC53E182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庁舎】&#10;有形固定資産減価償却率グラフ枠">
          <a:extLst>
            <a:ext uri="{FF2B5EF4-FFF2-40B4-BE49-F238E27FC236}">
              <a16:creationId xmlns:a16="http://schemas.microsoft.com/office/drawing/2014/main" id="{92021448-F9E6-4BF9-8A51-A999A996B62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630" name="直線コネクタ 629">
          <a:extLst>
            <a:ext uri="{FF2B5EF4-FFF2-40B4-BE49-F238E27FC236}">
              <a16:creationId xmlns:a16="http://schemas.microsoft.com/office/drawing/2014/main" id="{8D62F36D-9BEC-4FB0-A883-751991E0A333}"/>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1" name="【庁舎】&#10;有形固定資産減価償却率最小値テキスト">
          <a:extLst>
            <a:ext uri="{FF2B5EF4-FFF2-40B4-BE49-F238E27FC236}">
              <a16:creationId xmlns:a16="http://schemas.microsoft.com/office/drawing/2014/main" id="{8F8C26C5-C246-4ED8-B818-DD8663B813D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2" name="直線コネクタ 631">
          <a:extLst>
            <a:ext uri="{FF2B5EF4-FFF2-40B4-BE49-F238E27FC236}">
              <a16:creationId xmlns:a16="http://schemas.microsoft.com/office/drawing/2014/main" id="{AC53ECD9-D296-41A8-A965-6D46D8CD06B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633" name="【庁舎】&#10;有形固定資産減価償却率最大値テキスト">
          <a:extLst>
            <a:ext uri="{FF2B5EF4-FFF2-40B4-BE49-F238E27FC236}">
              <a16:creationId xmlns:a16="http://schemas.microsoft.com/office/drawing/2014/main" id="{0DF5A13B-A293-4123-9223-F207D6C42E6E}"/>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634" name="直線コネクタ 633">
          <a:extLst>
            <a:ext uri="{FF2B5EF4-FFF2-40B4-BE49-F238E27FC236}">
              <a16:creationId xmlns:a16="http://schemas.microsoft.com/office/drawing/2014/main" id="{DED496EF-7011-4EA7-8D2D-EB9B89832904}"/>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635" name="【庁舎】&#10;有形固定資産減価償却率平均値テキスト">
          <a:extLst>
            <a:ext uri="{FF2B5EF4-FFF2-40B4-BE49-F238E27FC236}">
              <a16:creationId xmlns:a16="http://schemas.microsoft.com/office/drawing/2014/main" id="{18EECDC3-9220-4FC4-AAAA-383426939CEA}"/>
            </a:ext>
          </a:extLst>
        </xdr:cNvPr>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636" name="フローチャート: 判断 635">
          <a:extLst>
            <a:ext uri="{FF2B5EF4-FFF2-40B4-BE49-F238E27FC236}">
              <a16:creationId xmlns:a16="http://schemas.microsoft.com/office/drawing/2014/main" id="{5114D4E1-00EF-485A-AE6E-7131B4183B0A}"/>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37" name="フローチャート: 判断 636">
          <a:extLst>
            <a:ext uri="{FF2B5EF4-FFF2-40B4-BE49-F238E27FC236}">
              <a16:creationId xmlns:a16="http://schemas.microsoft.com/office/drawing/2014/main" id="{E94B0E2D-4FEE-4C84-818B-4413B35EB696}"/>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38" name="フローチャート: 判断 637">
          <a:extLst>
            <a:ext uri="{FF2B5EF4-FFF2-40B4-BE49-F238E27FC236}">
              <a16:creationId xmlns:a16="http://schemas.microsoft.com/office/drawing/2014/main" id="{D7F05FCF-D130-498A-BBF6-11C4773AFAE5}"/>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639" name="フローチャート: 判断 638">
          <a:extLst>
            <a:ext uri="{FF2B5EF4-FFF2-40B4-BE49-F238E27FC236}">
              <a16:creationId xmlns:a16="http://schemas.microsoft.com/office/drawing/2014/main" id="{FE808B92-1431-4530-B4FA-F8BEAC057023}"/>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640" name="フローチャート: 判断 639">
          <a:extLst>
            <a:ext uri="{FF2B5EF4-FFF2-40B4-BE49-F238E27FC236}">
              <a16:creationId xmlns:a16="http://schemas.microsoft.com/office/drawing/2014/main" id="{FA90CC38-6DFD-4F4D-911C-BA2CBEEC7F6F}"/>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5EEB0211-89F4-4BA4-8908-ABFB3034FFC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65D34F9A-1F89-46C8-982D-16178798D56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2EA5D1BE-091C-4ABE-82F8-35977010901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7561156B-83F6-4373-B1C7-B99CFB48A78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8BECAF08-294C-4A9B-B4B8-609F1321A75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64588</xdr:rowOff>
    </xdr:from>
    <xdr:to>
      <xdr:col>85</xdr:col>
      <xdr:colOff>177800</xdr:colOff>
      <xdr:row>103</xdr:row>
      <xdr:rowOff>166188</xdr:rowOff>
    </xdr:to>
    <xdr:sp macro="" textlink="">
      <xdr:nvSpPr>
        <xdr:cNvPr id="646" name="楕円 645">
          <a:extLst>
            <a:ext uri="{FF2B5EF4-FFF2-40B4-BE49-F238E27FC236}">
              <a16:creationId xmlns:a16="http://schemas.microsoft.com/office/drawing/2014/main" id="{0337B9F6-ABEF-4D58-A0BA-5729DA2D86F3}"/>
            </a:ext>
          </a:extLst>
        </xdr:cNvPr>
        <xdr:cNvSpPr/>
      </xdr:nvSpPr>
      <xdr:spPr>
        <a:xfrm>
          <a:off x="162687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87465</xdr:rowOff>
    </xdr:from>
    <xdr:ext cx="405111" cy="259045"/>
    <xdr:sp macro="" textlink="">
      <xdr:nvSpPr>
        <xdr:cNvPr id="647" name="【庁舎】&#10;有形固定資産減価償却率該当値テキスト">
          <a:extLst>
            <a:ext uri="{FF2B5EF4-FFF2-40B4-BE49-F238E27FC236}">
              <a16:creationId xmlns:a16="http://schemas.microsoft.com/office/drawing/2014/main" id="{CFE848E5-F083-4F9C-A76B-4BAC32A33847}"/>
            </a:ext>
          </a:extLst>
        </xdr:cNvPr>
        <xdr:cNvSpPr txBox="1"/>
      </xdr:nvSpPr>
      <xdr:spPr>
        <a:xfrm>
          <a:off x="16357600" y="1757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33564</xdr:rowOff>
    </xdr:from>
    <xdr:to>
      <xdr:col>81</xdr:col>
      <xdr:colOff>101600</xdr:colOff>
      <xdr:row>103</xdr:row>
      <xdr:rowOff>135164</xdr:rowOff>
    </xdr:to>
    <xdr:sp macro="" textlink="">
      <xdr:nvSpPr>
        <xdr:cNvPr id="648" name="楕円 647">
          <a:extLst>
            <a:ext uri="{FF2B5EF4-FFF2-40B4-BE49-F238E27FC236}">
              <a16:creationId xmlns:a16="http://schemas.microsoft.com/office/drawing/2014/main" id="{79310EDC-B990-4890-913C-6299E9EE2FC7}"/>
            </a:ext>
          </a:extLst>
        </xdr:cNvPr>
        <xdr:cNvSpPr/>
      </xdr:nvSpPr>
      <xdr:spPr>
        <a:xfrm>
          <a:off x="15430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84364</xdr:rowOff>
    </xdr:from>
    <xdr:to>
      <xdr:col>85</xdr:col>
      <xdr:colOff>127000</xdr:colOff>
      <xdr:row>103</xdr:row>
      <xdr:rowOff>115388</xdr:rowOff>
    </xdr:to>
    <xdr:cxnSp macro="">
      <xdr:nvCxnSpPr>
        <xdr:cNvPr id="649" name="直線コネクタ 648">
          <a:extLst>
            <a:ext uri="{FF2B5EF4-FFF2-40B4-BE49-F238E27FC236}">
              <a16:creationId xmlns:a16="http://schemas.microsoft.com/office/drawing/2014/main" id="{420A017F-BB7D-4C6F-888A-6BADB02EA2A5}"/>
            </a:ext>
          </a:extLst>
        </xdr:cNvPr>
        <xdr:cNvCxnSpPr/>
      </xdr:nvCxnSpPr>
      <xdr:spPr>
        <a:xfrm>
          <a:off x="15481300" y="1774371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xdr:rowOff>
    </xdr:from>
    <xdr:to>
      <xdr:col>76</xdr:col>
      <xdr:colOff>165100</xdr:colOff>
      <xdr:row>103</xdr:row>
      <xdr:rowOff>102507</xdr:rowOff>
    </xdr:to>
    <xdr:sp macro="" textlink="">
      <xdr:nvSpPr>
        <xdr:cNvPr id="650" name="楕円 649">
          <a:extLst>
            <a:ext uri="{FF2B5EF4-FFF2-40B4-BE49-F238E27FC236}">
              <a16:creationId xmlns:a16="http://schemas.microsoft.com/office/drawing/2014/main" id="{449BA466-F805-4490-8205-2B9858408FF5}"/>
            </a:ext>
          </a:extLst>
        </xdr:cNvPr>
        <xdr:cNvSpPr/>
      </xdr:nvSpPr>
      <xdr:spPr>
        <a:xfrm>
          <a:off x="14541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51707</xdr:rowOff>
    </xdr:from>
    <xdr:to>
      <xdr:col>81</xdr:col>
      <xdr:colOff>50800</xdr:colOff>
      <xdr:row>103</xdr:row>
      <xdr:rowOff>84364</xdr:rowOff>
    </xdr:to>
    <xdr:cxnSp macro="">
      <xdr:nvCxnSpPr>
        <xdr:cNvPr id="651" name="直線コネクタ 650">
          <a:extLst>
            <a:ext uri="{FF2B5EF4-FFF2-40B4-BE49-F238E27FC236}">
              <a16:creationId xmlns:a16="http://schemas.microsoft.com/office/drawing/2014/main" id="{5EE32882-8864-4DBD-89C4-AB1AF48CF4AB}"/>
            </a:ext>
          </a:extLst>
        </xdr:cNvPr>
        <xdr:cNvCxnSpPr/>
      </xdr:nvCxnSpPr>
      <xdr:spPr>
        <a:xfrm>
          <a:off x="14592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139700</xdr:rowOff>
    </xdr:from>
    <xdr:to>
      <xdr:col>72</xdr:col>
      <xdr:colOff>38100</xdr:colOff>
      <xdr:row>103</xdr:row>
      <xdr:rowOff>69850</xdr:rowOff>
    </xdr:to>
    <xdr:sp macro="" textlink="">
      <xdr:nvSpPr>
        <xdr:cNvPr id="652" name="楕円 651">
          <a:extLst>
            <a:ext uri="{FF2B5EF4-FFF2-40B4-BE49-F238E27FC236}">
              <a16:creationId xmlns:a16="http://schemas.microsoft.com/office/drawing/2014/main" id="{3BA37E6B-007B-4B69-81F8-AE013A0923A6}"/>
            </a:ext>
          </a:extLst>
        </xdr:cNvPr>
        <xdr:cNvSpPr/>
      </xdr:nvSpPr>
      <xdr:spPr>
        <a:xfrm>
          <a:off x="13652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19050</xdr:rowOff>
    </xdr:from>
    <xdr:to>
      <xdr:col>76</xdr:col>
      <xdr:colOff>114300</xdr:colOff>
      <xdr:row>103</xdr:row>
      <xdr:rowOff>51707</xdr:rowOff>
    </xdr:to>
    <xdr:cxnSp macro="">
      <xdr:nvCxnSpPr>
        <xdr:cNvPr id="653" name="直線コネクタ 652">
          <a:extLst>
            <a:ext uri="{FF2B5EF4-FFF2-40B4-BE49-F238E27FC236}">
              <a16:creationId xmlns:a16="http://schemas.microsoft.com/office/drawing/2014/main" id="{DD0B725F-1215-4B50-82D4-EC70B4305DCB}"/>
            </a:ext>
          </a:extLst>
        </xdr:cNvPr>
        <xdr:cNvCxnSpPr/>
      </xdr:nvCxnSpPr>
      <xdr:spPr>
        <a:xfrm>
          <a:off x="13703300" y="1767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654" name="n_1aveValue【庁舎】&#10;有形固定資産減価償却率">
          <a:extLst>
            <a:ext uri="{FF2B5EF4-FFF2-40B4-BE49-F238E27FC236}">
              <a16:creationId xmlns:a16="http://schemas.microsoft.com/office/drawing/2014/main" id="{0C162A95-0162-4E90-B19A-FD58366D0DAE}"/>
            </a:ext>
          </a:extLst>
        </xdr:cNvPr>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655" name="n_2aveValue【庁舎】&#10;有形固定資産減価償却率">
          <a:extLst>
            <a:ext uri="{FF2B5EF4-FFF2-40B4-BE49-F238E27FC236}">
              <a16:creationId xmlns:a16="http://schemas.microsoft.com/office/drawing/2014/main" id="{06FDC6B5-6D5C-4ED8-B9D9-D86C5712DF26}"/>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656" name="n_3aveValue【庁舎】&#10;有形固定資産減価償却率">
          <a:extLst>
            <a:ext uri="{FF2B5EF4-FFF2-40B4-BE49-F238E27FC236}">
              <a16:creationId xmlns:a16="http://schemas.microsoft.com/office/drawing/2014/main" id="{241AF87F-1716-4638-B419-61233663B0F4}"/>
            </a:ext>
          </a:extLst>
        </xdr:cNvPr>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657" name="n_4aveValue【庁舎】&#10;有形固定資産減価償却率">
          <a:extLst>
            <a:ext uri="{FF2B5EF4-FFF2-40B4-BE49-F238E27FC236}">
              <a16:creationId xmlns:a16="http://schemas.microsoft.com/office/drawing/2014/main" id="{C6D8D726-9D73-48DC-97F6-C14DF4BC0086}"/>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151691</xdr:rowOff>
    </xdr:from>
    <xdr:ext cx="405111" cy="259045"/>
    <xdr:sp macro="" textlink="">
      <xdr:nvSpPr>
        <xdr:cNvPr id="658" name="n_1mainValue【庁舎】&#10;有形固定資産減価償却率">
          <a:extLst>
            <a:ext uri="{FF2B5EF4-FFF2-40B4-BE49-F238E27FC236}">
              <a16:creationId xmlns:a16="http://schemas.microsoft.com/office/drawing/2014/main" id="{1ABC1E89-396A-4FDB-ADAD-E0FE5E9B2D62}"/>
            </a:ext>
          </a:extLst>
        </xdr:cNvPr>
        <xdr:cNvSpPr txBox="1"/>
      </xdr:nvSpPr>
      <xdr:spPr>
        <a:xfrm>
          <a:off x="15266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119034</xdr:rowOff>
    </xdr:from>
    <xdr:ext cx="405111" cy="259045"/>
    <xdr:sp macro="" textlink="">
      <xdr:nvSpPr>
        <xdr:cNvPr id="659" name="n_2mainValue【庁舎】&#10;有形固定資産減価償却率">
          <a:extLst>
            <a:ext uri="{FF2B5EF4-FFF2-40B4-BE49-F238E27FC236}">
              <a16:creationId xmlns:a16="http://schemas.microsoft.com/office/drawing/2014/main" id="{9D804036-3CED-4C26-B692-68828A43608A}"/>
            </a:ext>
          </a:extLst>
        </xdr:cNvPr>
        <xdr:cNvSpPr txBox="1"/>
      </xdr:nvSpPr>
      <xdr:spPr>
        <a:xfrm>
          <a:off x="14389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86377</xdr:rowOff>
    </xdr:from>
    <xdr:ext cx="405111" cy="259045"/>
    <xdr:sp macro="" textlink="">
      <xdr:nvSpPr>
        <xdr:cNvPr id="660" name="n_3mainValue【庁舎】&#10;有形固定資産減価償却率">
          <a:extLst>
            <a:ext uri="{FF2B5EF4-FFF2-40B4-BE49-F238E27FC236}">
              <a16:creationId xmlns:a16="http://schemas.microsoft.com/office/drawing/2014/main" id="{7C2714D5-FDC7-42AD-970D-26F51FF66D66}"/>
            </a:ext>
          </a:extLst>
        </xdr:cNvPr>
        <xdr:cNvSpPr txBox="1"/>
      </xdr:nvSpPr>
      <xdr:spPr>
        <a:xfrm>
          <a:off x="13500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a:extLst>
            <a:ext uri="{FF2B5EF4-FFF2-40B4-BE49-F238E27FC236}">
              <a16:creationId xmlns:a16="http://schemas.microsoft.com/office/drawing/2014/main" id="{2D106A91-0822-4A4C-8431-8AF0E8E3753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a:extLst>
            <a:ext uri="{FF2B5EF4-FFF2-40B4-BE49-F238E27FC236}">
              <a16:creationId xmlns:a16="http://schemas.microsoft.com/office/drawing/2014/main" id="{737B6BD5-C5D4-4EA6-95B5-C9E8FAA6EEC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a:extLst>
            <a:ext uri="{FF2B5EF4-FFF2-40B4-BE49-F238E27FC236}">
              <a16:creationId xmlns:a16="http://schemas.microsoft.com/office/drawing/2014/main" id="{D77584A9-724A-439B-BAA4-0C851EAB901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a:extLst>
            <a:ext uri="{FF2B5EF4-FFF2-40B4-BE49-F238E27FC236}">
              <a16:creationId xmlns:a16="http://schemas.microsoft.com/office/drawing/2014/main" id="{58946CB2-31EB-4AE9-B687-EF7C0CAF9F0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a:extLst>
            <a:ext uri="{FF2B5EF4-FFF2-40B4-BE49-F238E27FC236}">
              <a16:creationId xmlns:a16="http://schemas.microsoft.com/office/drawing/2014/main" id="{60A0E966-CF0C-4858-A6E4-518BC7C03FF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a:extLst>
            <a:ext uri="{FF2B5EF4-FFF2-40B4-BE49-F238E27FC236}">
              <a16:creationId xmlns:a16="http://schemas.microsoft.com/office/drawing/2014/main" id="{28485F7F-9DBB-4B89-9381-D1E85955646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a:extLst>
            <a:ext uri="{FF2B5EF4-FFF2-40B4-BE49-F238E27FC236}">
              <a16:creationId xmlns:a16="http://schemas.microsoft.com/office/drawing/2014/main" id="{5B4B2CC3-44AF-4187-BAE7-F7B6F2BF80A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a:extLst>
            <a:ext uri="{FF2B5EF4-FFF2-40B4-BE49-F238E27FC236}">
              <a16:creationId xmlns:a16="http://schemas.microsoft.com/office/drawing/2014/main" id="{FEBE73D5-0B7F-493C-A49B-CE713D46B39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a:extLst>
            <a:ext uri="{FF2B5EF4-FFF2-40B4-BE49-F238E27FC236}">
              <a16:creationId xmlns:a16="http://schemas.microsoft.com/office/drawing/2014/main" id="{B79FD63D-BDA7-489A-A80D-C70D0E51E93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a:extLst>
            <a:ext uri="{FF2B5EF4-FFF2-40B4-BE49-F238E27FC236}">
              <a16:creationId xmlns:a16="http://schemas.microsoft.com/office/drawing/2014/main" id="{3435BB47-A733-47AC-BB19-734133C5F68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1" name="直線コネクタ 670">
          <a:extLst>
            <a:ext uri="{FF2B5EF4-FFF2-40B4-BE49-F238E27FC236}">
              <a16:creationId xmlns:a16="http://schemas.microsoft.com/office/drawing/2014/main" id="{DD6D5FA1-58C5-4332-8E92-AA3137190A2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2" name="テキスト ボックス 671">
          <a:extLst>
            <a:ext uri="{FF2B5EF4-FFF2-40B4-BE49-F238E27FC236}">
              <a16:creationId xmlns:a16="http://schemas.microsoft.com/office/drawing/2014/main" id="{AA87A65F-5473-44AD-B33D-9E88637EBAE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3" name="直線コネクタ 672">
          <a:extLst>
            <a:ext uri="{FF2B5EF4-FFF2-40B4-BE49-F238E27FC236}">
              <a16:creationId xmlns:a16="http://schemas.microsoft.com/office/drawing/2014/main" id="{6B08DB16-E169-4FC2-AEE2-AE820E05B95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4" name="テキスト ボックス 673">
          <a:extLst>
            <a:ext uri="{FF2B5EF4-FFF2-40B4-BE49-F238E27FC236}">
              <a16:creationId xmlns:a16="http://schemas.microsoft.com/office/drawing/2014/main" id="{86A075AE-6AE3-4F18-A8F3-FB026DB0FB2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5" name="直線コネクタ 674">
          <a:extLst>
            <a:ext uri="{FF2B5EF4-FFF2-40B4-BE49-F238E27FC236}">
              <a16:creationId xmlns:a16="http://schemas.microsoft.com/office/drawing/2014/main" id="{D126BE3F-7820-422E-9640-6B2EEEA117C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6" name="テキスト ボックス 675">
          <a:extLst>
            <a:ext uri="{FF2B5EF4-FFF2-40B4-BE49-F238E27FC236}">
              <a16:creationId xmlns:a16="http://schemas.microsoft.com/office/drawing/2014/main" id="{CA4A5F91-81C6-48B5-9D27-AF5208C82A5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7" name="直線コネクタ 676">
          <a:extLst>
            <a:ext uri="{FF2B5EF4-FFF2-40B4-BE49-F238E27FC236}">
              <a16:creationId xmlns:a16="http://schemas.microsoft.com/office/drawing/2014/main" id="{1F60C1CD-36CF-4251-9676-01A698E74C4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8" name="テキスト ボックス 677">
          <a:extLst>
            <a:ext uri="{FF2B5EF4-FFF2-40B4-BE49-F238E27FC236}">
              <a16:creationId xmlns:a16="http://schemas.microsoft.com/office/drawing/2014/main" id="{F157D730-3D5C-4F14-AEDA-4E9E01F1C40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9" name="直線コネクタ 678">
          <a:extLst>
            <a:ext uri="{FF2B5EF4-FFF2-40B4-BE49-F238E27FC236}">
              <a16:creationId xmlns:a16="http://schemas.microsoft.com/office/drawing/2014/main" id="{3FD7371B-5303-45A5-BF7F-D318A184603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0" name="テキスト ボックス 679">
          <a:extLst>
            <a:ext uri="{FF2B5EF4-FFF2-40B4-BE49-F238E27FC236}">
              <a16:creationId xmlns:a16="http://schemas.microsoft.com/office/drawing/2014/main" id="{DCD98EC2-0294-45BA-98F3-0CDC7A02212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a:extLst>
            <a:ext uri="{FF2B5EF4-FFF2-40B4-BE49-F238E27FC236}">
              <a16:creationId xmlns:a16="http://schemas.microsoft.com/office/drawing/2014/main" id="{07311935-16A1-4EFE-9410-0412F70896A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a:extLst>
            <a:ext uri="{FF2B5EF4-FFF2-40B4-BE49-F238E27FC236}">
              <a16:creationId xmlns:a16="http://schemas.microsoft.com/office/drawing/2014/main" id="{A90AD86A-C485-4C90-9248-23B98BB16FD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庁舎】&#10;一人当たり面積グラフ枠">
          <a:extLst>
            <a:ext uri="{FF2B5EF4-FFF2-40B4-BE49-F238E27FC236}">
              <a16:creationId xmlns:a16="http://schemas.microsoft.com/office/drawing/2014/main" id="{59523947-CC0F-4E7D-95AA-7101EAD7F7F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684" name="直線コネクタ 683">
          <a:extLst>
            <a:ext uri="{FF2B5EF4-FFF2-40B4-BE49-F238E27FC236}">
              <a16:creationId xmlns:a16="http://schemas.microsoft.com/office/drawing/2014/main" id="{18EF5064-294D-41E9-B7AD-0D34B0353859}"/>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685" name="【庁舎】&#10;一人当たり面積最小値テキスト">
          <a:extLst>
            <a:ext uri="{FF2B5EF4-FFF2-40B4-BE49-F238E27FC236}">
              <a16:creationId xmlns:a16="http://schemas.microsoft.com/office/drawing/2014/main" id="{A20810B3-70E3-40AB-914D-E2249F91A3AF}"/>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686" name="直線コネクタ 685">
          <a:extLst>
            <a:ext uri="{FF2B5EF4-FFF2-40B4-BE49-F238E27FC236}">
              <a16:creationId xmlns:a16="http://schemas.microsoft.com/office/drawing/2014/main" id="{F4F38502-B2E4-4813-B92F-79734BACEE1C}"/>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687" name="【庁舎】&#10;一人当たり面積最大値テキスト">
          <a:extLst>
            <a:ext uri="{FF2B5EF4-FFF2-40B4-BE49-F238E27FC236}">
              <a16:creationId xmlns:a16="http://schemas.microsoft.com/office/drawing/2014/main" id="{1F9ED9D9-7B5E-478D-B0A2-18349B5BC683}"/>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688" name="直線コネクタ 687">
          <a:extLst>
            <a:ext uri="{FF2B5EF4-FFF2-40B4-BE49-F238E27FC236}">
              <a16:creationId xmlns:a16="http://schemas.microsoft.com/office/drawing/2014/main" id="{42A2107B-AE08-418D-B2B7-C6312E966B65}"/>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689" name="【庁舎】&#10;一人当たり面積平均値テキスト">
          <a:extLst>
            <a:ext uri="{FF2B5EF4-FFF2-40B4-BE49-F238E27FC236}">
              <a16:creationId xmlns:a16="http://schemas.microsoft.com/office/drawing/2014/main" id="{FEC4FE1F-0C41-40A2-9D9F-CFDA1D806106}"/>
            </a:ext>
          </a:extLst>
        </xdr:cNvPr>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690" name="フローチャート: 判断 689">
          <a:extLst>
            <a:ext uri="{FF2B5EF4-FFF2-40B4-BE49-F238E27FC236}">
              <a16:creationId xmlns:a16="http://schemas.microsoft.com/office/drawing/2014/main" id="{33BE7BA1-9272-4404-A67B-2BDC1A32665B}"/>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691" name="フローチャート: 判断 690">
          <a:extLst>
            <a:ext uri="{FF2B5EF4-FFF2-40B4-BE49-F238E27FC236}">
              <a16:creationId xmlns:a16="http://schemas.microsoft.com/office/drawing/2014/main" id="{92118E81-E7E9-40EB-90CA-8AE163D239EF}"/>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692" name="フローチャート: 判断 691">
          <a:extLst>
            <a:ext uri="{FF2B5EF4-FFF2-40B4-BE49-F238E27FC236}">
              <a16:creationId xmlns:a16="http://schemas.microsoft.com/office/drawing/2014/main" id="{96DD2164-581E-484B-BB8E-EB2F68EB4D0D}"/>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693" name="フローチャート: 判断 692">
          <a:extLst>
            <a:ext uri="{FF2B5EF4-FFF2-40B4-BE49-F238E27FC236}">
              <a16:creationId xmlns:a16="http://schemas.microsoft.com/office/drawing/2014/main" id="{62FDD158-9C80-487A-B6CB-C742A36D208E}"/>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694" name="フローチャート: 判断 693">
          <a:extLst>
            <a:ext uri="{FF2B5EF4-FFF2-40B4-BE49-F238E27FC236}">
              <a16:creationId xmlns:a16="http://schemas.microsoft.com/office/drawing/2014/main" id="{DF09ACF1-0148-455F-97ED-C1C43F493731}"/>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C8DBE817-3467-447C-8815-D9548C4A442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526B5F88-96ED-4568-A626-B534F94000B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1B391B2F-860C-4776-A8C5-29FEEE0447A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692A0011-23BE-49B4-B6A7-DB5B7DE73EB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78CAD022-5604-4E74-95EE-6252947BA08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53975</xdr:rowOff>
    </xdr:from>
    <xdr:to>
      <xdr:col>116</xdr:col>
      <xdr:colOff>114300</xdr:colOff>
      <xdr:row>103</xdr:row>
      <xdr:rowOff>155575</xdr:rowOff>
    </xdr:to>
    <xdr:sp macro="" textlink="">
      <xdr:nvSpPr>
        <xdr:cNvPr id="700" name="楕円 699">
          <a:extLst>
            <a:ext uri="{FF2B5EF4-FFF2-40B4-BE49-F238E27FC236}">
              <a16:creationId xmlns:a16="http://schemas.microsoft.com/office/drawing/2014/main" id="{CAC8524A-2356-4B8D-96A0-544B2896CE14}"/>
            </a:ext>
          </a:extLst>
        </xdr:cNvPr>
        <xdr:cNvSpPr/>
      </xdr:nvSpPr>
      <xdr:spPr>
        <a:xfrm>
          <a:off x="221107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76852</xdr:rowOff>
    </xdr:from>
    <xdr:ext cx="469744" cy="259045"/>
    <xdr:sp macro="" textlink="">
      <xdr:nvSpPr>
        <xdr:cNvPr id="701" name="【庁舎】&#10;一人当たり面積該当値テキスト">
          <a:extLst>
            <a:ext uri="{FF2B5EF4-FFF2-40B4-BE49-F238E27FC236}">
              <a16:creationId xmlns:a16="http://schemas.microsoft.com/office/drawing/2014/main" id="{C99BA7C5-0E4B-4E02-A463-DD09403333D5}"/>
            </a:ext>
          </a:extLst>
        </xdr:cNvPr>
        <xdr:cNvSpPr txBox="1"/>
      </xdr:nvSpPr>
      <xdr:spPr>
        <a:xfrm>
          <a:off x="22199600" y="1756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59689</xdr:rowOff>
    </xdr:from>
    <xdr:to>
      <xdr:col>112</xdr:col>
      <xdr:colOff>38100</xdr:colOff>
      <xdr:row>103</xdr:row>
      <xdr:rowOff>161289</xdr:rowOff>
    </xdr:to>
    <xdr:sp macro="" textlink="">
      <xdr:nvSpPr>
        <xdr:cNvPr id="702" name="楕円 701">
          <a:extLst>
            <a:ext uri="{FF2B5EF4-FFF2-40B4-BE49-F238E27FC236}">
              <a16:creationId xmlns:a16="http://schemas.microsoft.com/office/drawing/2014/main" id="{8D7EA778-3DBF-4910-A4AF-5A22BC6C9137}"/>
            </a:ext>
          </a:extLst>
        </xdr:cNvPr>
        <xdr:cNvSpPr/>
      </xdr:nvSpPr>
      <xdr:spPr>
        <a:xfrm>
          <a:off x="21272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104775</xdr:rowOff>
    </xdr:from>
    <xdr:to>
      <xdr:col>116</xdr:col>
      <xdr:colOff>63500</xdr:colOff>
      <xdr:row>103</xdr:row>
      <xdr:rowOff>110489</xdr:rowOff>
    </xdr:to>
    <xdr:cxnSp macro="">
      <xdr:nvCxnSpPr>
        <xdr:cNvPr id="703" name="直線コネクタ 702">
          <a:extLst>
            <a:ext uri="{FF2B5EF4-FFF2-40B4-BE49-F238E27FC236}">
              <a16:creationId xmlns:a16="http://schemas.microsoft.com/office/drawing/2014/main" id="{3E71DE6D-48E0-42EF-AF3A-5B0CEC01B0D5}"/>
            </a:ext>
          </a:extLst>
        </xdr:cNvPr>
        <xdr:cNvCxnSpPr/>
      </xdr:nvCxnSpPr>
      <xdr:spPr>
        <a:xfrm flipV="1">
          <a:off x="21323300" y="177641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63500</xdr:rowOff>
    </xdr:from>
    <xdr:to>
      <xdr:col>107</xdr:col>
      <xdr:colOff>101600</xdr:colOff>
      <xdr:row>103</xdr:row>
      <xdr:rowOff>165100</xdr:rowOff>
    </xdr:to>
    <xdr:sp macro="" textlink="">
      <xdr:nvSpPr>
        <xdr:cNvPr id="704" name="楕円 703">
          <a:extLst>
            <a:ext uri="{FF2B5EF4-FFF2-40B4-BE49-F238E27FC236}">
              <a16:creationId xmlns:a16="http://schemas.microsoft.com/office/drawing/2014/main" id="{6665FAB7-78B6-482B-9733-4F77D6F6B2A8}"/>
            </a:ext>
          </a:extLst>
        </xdr:cNvPr>
        <xdr:cNvSpPr/>
      </xdr:nvSpPr>
      <xdr:spPr>
        <a:xfrm>
          <a:off x="20383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110489</xdr:rowOff>
    </xdr:from>
    <xdr:to>
      <xdr:col>111</xdr:col>
      <xdr:colOff>177800</xdr:colOff>
      <xdr:row>103</xdr:row>
      <xdr:rowOff>114300</xdr:rowOff>
    </xdr:to>
    <xdr:cxnSp macro="">
      <xdr:nvCxnSpPr>
        <xdr:cNvPr id="705" name="直線コネクタ 704">
          <a:extLst>
            <a:ext uri="{FF2B5EF4-FFF2-40B4-BE49-F238E27FC236}">
              <a16:creationId xmlns:a16="http://schemas.microsoft.com/office/drawing/2014/main" id="{9139ADBD-209E-4D3E-B12B-C747A82745A5}"/>
            </a:ext>
          </a:extLst>
        </xdr:cNvPr>
        <xdr:cNvCxnSpPr/>
      </xdr:nvCxnSpPr>
      <xdr:spPr>
        <a:xfrm flipV="1">
          <a:off x="20434300" y="177698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67311</xdr:rowOff>
    </xdr:from>
    <xdr:to>
      <xdr:col>102</xdr:col>
      <xdr:colOff>165100</xdr:colOff>
      <xdr:row>103</xdr:row>
      <xdr:rowOff>168911</xdr:rowOff>
    </xdr:to>
    <xdr:sp macro="" textlink="">
      <xdr:nvSpPr>
        <xdr:cNvPr id="706" name="楕円 705">
          <a:extLst>
            <a:ext uri="{FF2B5EF4-FFF2-40B4-BE49-F238E27FC236}">
              <a16:creationId xmlns:a16="http://schemas.microsoft.com/office/drawing/2014/main" id="{D4CD868C-3455-40AF-BEDC-F5CE3FA4F742}"/>
            </a:ext>
          </a:extLst>
        </xdr:cNvPr>
        <xdr:cNvSpPr/>
      </xdr:nvSpPr>
      <xdr:spPr>
        <a:xfrm>
          <a:off x="19494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114300</xdr:rowOff>
    </xdr:from>
    <xdr:to>
      <xdr:col>107</xdr:col>
      <xdr:colOff>50800</xdr:colOff>
      <xdr:row>103</xdr:row>
      <xdr:rowOff>118111</xdr:rowOff>
    </xdr:to>
    <xdr:cxnSp macro="">
      <xdr:nvCxnSpPr>
        <xdr:cNvPr id="707" name="直線コネクタ 706">
          <a:extLst>
            <a:ext uri="{FF2B5EF4-FFF2-40B4-BE49-F238E27FC236}">
              <a16:creationId xmlns:a16="http://schemas.microsoft.com/office/drawing/2014/main" id="{E56EB11C-2527-40EF-93DD-5B0E947E1D2A}"/>
            </a:ext>
          </a:extLst>
        </xdr:cNvPr>
        <xdr:cNvCxnSpPr/>
      </xdr:nvCxnSpPr>
      <xdr:spPr>
        <a:xfrm flipV="1">
          <a:off x="19545300" y="17773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708" name="n_1aveValue【庁舎】&#10;一人当たり面積">
          <a:extLst>
            <a:ext uri="{FF2B5EF4-FFF2-40B4-BE49-F238E27FC236}">
              <a16:creationId xmlns:a16="http://schemas.microsoft.com/office/drawing/2014/main" id="{EF7769EA-9D7D-427C-926C-E8C7D2ED43C5}"/>
            </a:ext>
          </a:extLst>
        </xdr:cNvPr>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709" name="n_2aveValue【庁舎】&#10;一人当たり面積">
          <a:extLst>
            <a:ext uri="{FF2B5EF4-FFF2-40B4-BE49-F238E27FC236}">
              <a16:creationId xmlns:a16="http://schemas.microsoft.com/office/drawing/2014/main" id="{6D4BE6F8-D57E-45F1-B63C-E8F469268F59}"/>
            </a:ext>
          </a:extLst>
        </xdr:cNvPr>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710" name="n_3aveValue【庁舎】&#10;一人当たり面積">
          <a:extLst>
            <a:ext uri="{FF2B5EF4-FFF2-40B4-BE49-F238E27FC236}">
              <a16:creationId xmlns:a16="http://schemas.microsoft.com/office/drawing/2014/main" id="{3951C9B8-4F45-4809-9E89-4F44892325C9}"/>
            </a:ext>
          </a:extLst>
        </xdr:cNvPr>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711" name="n_4aveValue【庁舎】&#10;一人当たり面積">
          <a:extLst>
            <a:ext uri="{FF2B5EF4-FFF2-40B4-BE49-F238E27FC236}">
              <a16:creationId xmlns:a16="http://schemas.microsoft.com/office/drawing/2014/main" id="{931E9CC6-3DA2-47B1-902E-D11F487E332D}"/>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6366</xdr:rowOff>
    </xdr:from>
    <xdr:ext cx="469744" cy="259045"/>
    <xdr:sp macro="" textlink="">
      <xdr:nvSpPr>
        <xdr:cNvPr id="712" name="n_1mainValue【庁舎】&#10;一人当たり面積">
          <a:extLst>
            <a:ext uri="{FF2B5EF4-FFF2-40B4-BE49-F238E27FC236}">
              <a16:creationId xmlns:a16="http://schemas.microsoft.com/office/drawing/2014/main" id="{A5146198-DAB7-4765-86CB-4102486417B9}"/>
            </a:ext>
          </a:extLst>
        </xdr:cNvPr>
        <xdr:cNvSpPr txBox="1"/>
      </xdr:nvSpPr>
      <xdr:spPr>
        <a:xfrm>
          <a:off x="210757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10177</xdr:rowOff>
    </xdr:from>
    <xdr:ext cx="469744" cy="259045"/>
    <xdr:sp macro="" textlink="">
      <xdr:nvSpPr>
        <xdr:cNvPr id="713" name="n_2mainValue【庁舎】&#10;一人当たり面積">
          <a:extLst>
            <a:ext uri="{FF2B5EF4-FFF2-40B4-BE49-F238E27FC236}">
              <a16:creationId xmlns:a16="http://schemas.microsoft.com/office/drawing/2014/main" id="{819BF7E9-7C75-467E-9A84-FBC9788D7413}"/>
            </a:ext>
          </a:extLst>
        </xdr:cNvPr>
        <xdr:cNvSpPr txBox="1"/>
      </xdr:nvSpPr>
      <xdr:spPr>
        <a:xfrm>
          <a:off x="201994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13988</xdr:rowOff>
    </xdr:from>
    <xdr:ext cx="469744" cy="259045"/>
    <xdr:sp macro="" textlink="">
      <xdr:nvSpPr>
        <xdr:cNvPr id="714" name="n_3mainValue【庁舎】&#10;一人当たり面積">
          <a:extLst>
            <a:ext uri="{FF2B5EF4-FFF2-40B4-BE49-F238E27FC236}">
              <a16:creationId xmlns:a16="http://schemas.microsoft.com/office/drawing/2014/main" id="{8EDA9BD4-B5FE-435D-8703-B43BD7F94154}"/>
            </a:ext>
          </a:extLst>
        </xdr:cNvPr>
        <xdr:cNvSpPr txBox="1"/>
      </xdr:nvSpPr>
      <xdr:spPr>
        <a:xfrm>
          <a:off x="19310427"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a:extLst>
            <a:ext uri="{FF2B5EF4-FFF2-40B4-BE49-F238E27FC236}">
              <a16:creationId xmlns:a16="http://schemas.microsoft.com/office/drawing/2014/main" id="{BB9723E4-F7AE-4FCC-A00A-B09B1C6476C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a:extLst>
            <a:ext uri="{FF2B5EF4-FFF2-40B4-BE49-F238E27FC236}">
              <a16:creationId xmlns:a16="http://schemas.microsoft.com/office/drawing/2014/main" id="{4BBD466D-21EB-4A73-8799-451D83E394F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a:extLst>
            <a:ext uri="{FF2B5EF4-FFF2-40B4-BE49-F238E27FC236}">
              <a16:creationId xmlns:a16="http://schemas.microsoft.com/office/drawing/2014/main" id="{45083C68-8575-4477-8E87-0A6531C8F6E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役場庁舎は平成</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年度に整備しており、徐々に老朽化が進んできているものの、有形固定資産減価償却率は類似団体平均を下回っている。</a:t>
          </a:r>
          <a:endParaRPr lang="ja-JP" altLang="ja-JP" sz="1800">
            <a:effectLst/>
          </a:endParaRPr>
        </a:p>
        <a:p>
          <a:r>
            <a:rPr kumimoji="1" lang="ja-JP" altLang="ja-JP" sz="1400">
              <a:solidFill>
                <a:schemeClr val="dk1"/>
              </a:solidFill>
              <a:effectLst/>
              <a:latin typeface="+mn-lt"/>
              <a:ea typeface="+mn-ea"/>
              <a:cs typeface="+mn-cs"/>
            </a:rPr>
            <a:t>消防施設は平成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年度に消防庁舎を更新整備したことにより、現在は類似団体平均とほぼ同率となっている。</a:t>
          </a:r>
          <a:endParaRPr lang="ja-JP" altLang="ja-JP" sz="1800">
            <a:effectLst/>
          </a:endParaRPr>
        </a:p>
        <a:p>
          <a:r>
            <a:rPr kumimoji="1" lang="ja-JP" altLang="ja-JP" sz="1400">
              <a:solidFill>
                <a:schemeClr val="dk1"/>
              </a:solidFill>
              <a:effectLst/>
              <a:latin typeface="+mn-lt"/>
              <a:ea typeface="+mn-ea"/>
              <a:cs typeface="+mn-cs"/>
            </a:rPr>
            <a:t>一方で、保健センターや図書館は類似団体平均を大きく上回っているが、保健センターについては、旧の役場庁舎を改修し、継続的に使用しているためであると考えられる。</a:t>
          </a:r>
          <a:endParaRPr lang="ja-JP" altLang="ja-JP" sz="1800">
            <a:effectLst/>
          </a:endParaRPr>
        </a:p>
        <a:p>
          <a:r>
            <a:rPr kumimoji="1" lang="ja-JP" altLang="ja-JP" sz="1400">
              <a:solidFill>
                <a:schemeClr val="dk1"/>
              </a:solidFill>
              <a:effectLst/>
              <a:latin typeface="+mn-lt"/>
              <a:ea typeface="+mn-ea"/>
              <a:cs typeface="+mn-cs"/>
            </a:rPr>
            <a:t>また、図書館については、昭和</a:t>
          </a:r>
          <a:r>
            <a:rPr kumimoji="1" lang="en-US" altLang="ja-JP" sz="1400">
              <a:solidFill>
                <a:schemeClr val="dk1"/>
              </a:solidFill>
              <a:effectLst/>
              <a:latin typeface="+mn-lt"/>
              <a:ea typeface="+mn-ea"/>
              <a:cs typeface="+mn-cs"/>
            </a:rPr>
            <a:t>54</a:t>
          </a:r>
          <a:r>
            <a:rPr kumimoji="1" lang="ja-JP" altLang="ja-JP" sz="1400">
              <a:solidFill>
                <a:schemeClr val="dk1"/>
              </a:solidFill>
              <a:effectLst/>
              <a:latin typeface="+mn-lt"/>
              <a:ea typeface="+mn-ea"/>
              <a:cs typeface="+mn-cs"/>
            </a:rPr>
            <a:t>年度に整備され、現在老朽化が進んでいることから減価償却率が高くなっている。今後、その他の公共施設も含め、個別施設計画に沿って長寿命化改修を行うなど、適切に老朽化対策を行っていきたい。</a:t>
          </a:r>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26,575
26,229
20.33
10,130,407
10,033,479
59,604
5,593,226
12,798,591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町内に中心となる産業がないこと等により、類似団体平均よりも低い水準で推移している。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では、税収における個人住民税の割合が高い。法人税等の影響が少なく、景気に左右されにくい反面、景気上昇の局面でも税収の伸びが抑制される傾向がある。また、固定資産税は地価の下落により緩やかな下落傾向にある。税収については、県央地区滞納整理機構に加入するなど更なる徴収の強化を図っている。今後も企業誘致や定住促進等で新たな財源の確保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108655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122061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122061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令和元年度は、退職者数の減に伴う退職手当負担金の減等により、前年度に比べ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91.4%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社会保障経費や下水道事業に係る経費は依然増加傾向であり、公債費も小学校建設等の大規模事業に係る償還により今後増加が見込まれる。下水道料金や事務事業等の見直しを進めるなど、経常経費の削減に務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78105</xdr:rowOff>
    </xdr:from>
    <xdr:to>
      <xdr:col>23</xdr:col>
      <xdr:colOff>133350</xdr:colOff>
      <xdr:row>64</xdr:row>
      <xdr:rowOff>51435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79455"/>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120332</xdr:rowOff>
    </xdr:from>
    <xdr:to>
      <xdr:col>19</xdr:col>
      <xdr:colOff>133350</xdr:colOff>
      <xdr:row>64</xdr:row>
      <xdr:rowOff>51435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21682"/>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120332</xdr:rowOff>
    </xdr:from>
    <xdr:to>
      <xdr:col>15</xdr:col>
      <xdr:colOff>82550</xdr:colOff>
      <xdr:row>64</xdr:row>
      <xdr:rowOff>27305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92168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5715</xdr:rowOff>
    </xdr:from>
    <xdr:to>
      <xdr:col>11</xdr:col>
      <xdr:colOff>31750</xdr:colOff>
      <xdr:row>64</xdr:row>
      <xdr:rowOff>27305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0706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27305</xdr:rowOff>
    </xdr:from>
    <xdr:to>
      <xdr:col>23</xdr:col>
      <xdr:colOff>184150</xdr:colOff>
      <xdr:row>63</xdr:row>
      <xdr:rowOff>128905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43832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635</xdr:rowOff>
    </xdr:from>
    <xdr:to>
      <xdr:col>19</xdr:col>
      <xdr:colOff>184150</xdr:colOff>
      <xdr:row>64</xdr:row>
      <xdr:rowOff>102235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87012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5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69532</xdr:rowOff>
    </xdr:from>
    <xdr:to>
      <xdr:col>15</xdr:col>
      <xdr:colOff>133350</xdr:colOff>
      <xdr:row>63</xdr:row>
      <xdr:rowOff>171132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155909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147955</xdr:rowOff>
    </xdr:from>
    <xdr:to>
      <xdr:col>11</xdr:col>
      <xdr:colOff>82550</xdr:colOff>
      <xdr:row>64</xdr:row>
      <xdr:rowOff>78105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62882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126365</xdr:rowOff>
    </xdr:from>
    <xdr:to>
      <xdr:col>7</xdr:col>
      <xdr:colOff>31750</xdr:colOff>
      <xdr:row>63</xdr:row>
      <xdr:rowOff>56515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41292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人件費の削減、行財政改革の推進により、類似団体平均に比べ、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割程度低い傾向にある。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令和元年度は、プレミアム付商品券事業に係る手数料やシステムの更新によるコンピュータ借上料等の物件費の増加により、平成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年度と比べてやや増加した。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今後も適正な定員管理や物件費の抑制等により、数値の改善に努める。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6443</xdr:rowOff>
    </xdr:from>
    <xdr:to>
      <xdr:col>23</xdr:col>
      <xdr:colOff>133350</xdr:colOff>
      <xdr:row>83</xdr:row>
      <xdr:rowOff>25859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36793"/>
          <a:ext cx="838200" cy="1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6443</xdr:rowOff>
    </xdr:from>
    <xdr:to>
      <xdr:col>19</xdr:col>
      <xdr:colOff>133350</xdr:colOff>
      <xdr:row>83</xdr:row>
      <xdr:rowOff>43241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236793"/>
          <a:ext cx="889000" cy="3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157945</xdr:rowOff>
    </xdr:from>
    <xdr:to>
      <xdr:col>15</xdr:col>
      <xdr:colOff>82550</xdr:colOff>
      <xdr:row>83</xdr:row>
      <xdr:rowOff>43241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16845"/>
          <a:ext cx="889000" cy="5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157945</xdr:rowOff>
    </xdr:from>
    <xdr:to>
      <xdr:col>11</xdr:col>
      <xdr:colOff>31750</xdr:colOff>
      <xdr:row>83</xdr:row>
      <xdr:rowOff>6330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216845"/>
          <a:ext cx="889000" cy="1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146509</xdr:rowOff>
    </xdr:from>
    <xdr:to>
      <xdr:col>23</xdr:col>
      <xdr:colOff>184150</xdr:colOff>
      <xdr:row>83</xdr:row>
      <xdr:rowOff>76659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0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163036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5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127093</xdr:rowOff>
    </xdr:from>
    <xdr:to>
      <xdr:col>19</xdr:col>
      <xdr:colOff>184150</xdr:colOff>
      <xdr:row>83</xdr:row>
      <xdr:rowOff>57243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67420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5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163891</xdr:rowOff>
    </xdr:from>
    <xdr:to>
      <xdr:col>15</xdr:col>
      <xdr:colOff>133350</xdr:colOff>
      <xdr:row>83</xdr:row>
      <xdr:rowOff>94041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104218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99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107145</xdr:rowOff>
    </xdr:from>
    <xdr:to>
      <xdr:col>11</xdr:col>
      <xdr:colOff>82550</xdr:colOff>
      <xdr:row>83</xdr:row>
      <xdr:rowOff>37295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47472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93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126980</xdr:rowOff>
    </xdr:from>
    <xdr:to>
      <xdr:col>7</xdr:col>
      <xdr:colOff>31750</xdr:colOff>
      <xdr:row>83</xdr:row>
      <xdr:rowOff>57130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8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67307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5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給料表の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級制での運用等により、類似団体平均より低い数値で推移している。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当町の数値としては、平成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年度までは同程度の水準で推移していたが、平成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年度以降は職員の年齢構成の変動により増加傾向にある。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80736</xdr:rowOff>
    </xdr:from>
    <xdr:to>
      <xdr:col>81</xdr:col>
      <xdr:colOff>44450</xdr:colOff>
      <xdr:row>82</xdr:row>
      <xdr:rowOff>149679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13963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82</xdr:row>
      <xdr:rowOff>132443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1396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115207</xdr:rowOff>
    </xdr:from>
    <xdr:to>
      <xdr:col>72</xdr:col>
      <xdr:colOff>203200</xdr:colOff>
      <xdr:row>82</xdr:row>
      <xdr:rowOff>132443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1741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28121</xdr:rowOff>
    </xdr:from>
    <xdr:to>
      <xdr:col>68</xdr:col>
      <xdr:colOff>152400</xdr:colOff>
      <xdr:row>82</xdr:row>
      <xdr:rowOff>115207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3915571"/>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98879</xdr:rowOff>
    </xdr:from>
    <xdr:to>
      <xdr:col>81</xdr:col>
      <xdr:colOff>95250</xdr:colOff>
      <xdr:row>83</xdr:row>
      <xdr:rowOff>29029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115406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00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29936</xdr:rowOff>
    </xdr:from>
    <xdr:to>
      <xdr:col>77</xdr:col>
      <xdr:colOff>95250</xdr:colOff>
      <xdr:row>82</xdr:row>
      <xdr:rowOff>131536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141713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85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21970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64407</xdr:rowOff>
    </xdr:from>
    <xdr:to>
      <xdr:col>68</xdr:col>
      <xdr:colOff>203200</xdr:colOff>
      <xdr:row>82</xdr:row>
      <xdr:rowOff>166007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4734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148771</xdr:rowOff>
    </xdr:from>
    <xdr:to>
      <xdr:col>64</xdr:col>
      <xdr:colOff>152400</xdr:colOff>
      <xdr:row>81</xdr:row>
      <xdr:rowOff>78921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89098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退職者の集中により、職員補充が見込まれているが、勤務体系・配置体系の総合的な見直しを行うなど、職員定数管理計画に基づき適正な人員配置を行う。</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84001</xdr:rowOff>
    </xdr:from>
    <xdr:to>
      <xdr:col>81</xdr:col>
      <xdr:colOff>44450</xdr:colOff>
      <xdr:row>60</xdr:row>
      <xdr:rowOff>123644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71001"/>
          <a:ext cx="8382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84001</xdr:rowOff>
    </xdr:from>
    <xdr:to>
      <xdr:col>77</xdr:col>
      <xdr:colOff>44450</xdr:colOff>
      <xdr:row>60</xdr:row>
      <xdr:rowOff>87449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37100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68490</xdr:rowOff>
    </xdr:from>
    <xdr:to>
      <xdr:col>72</xdr:col>
      <xdr:colOff>203200</xdr:colOff>
      <xdr:row>60</xdr:row>
      <xdr:rowOff>87449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55490"/>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68490</xdr:rowOff>
    </xdr:from>
    <xdr:to>
      <xdr:col>68</xdr:col>
      <xdr:colOff>152400</xdr:colOff>
      <xdr:row>60</xdr:row>
      <xdr:rowOff>82278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5549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72844</xdr:rowOff>
    </xdr:from>
    <xdr:to>
      <xdr:col>81</xdr:col>
      <xdr:colOff>95250</xdr:colOff>
      <xdr:row>61</xdr:row>
      <xdr:rowOff>2994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44921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3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33201</xdr:rowOff>
    </xdr:from>
    <xdr:to>
      <xdr:col>77</xdr:col>
      <xdr:colOff>95250</xdr:colOff>
      <xdr:row>60</xdr:row>
      <xdr:rowOff>134801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36649</xdr:rowOff>
    </xdr:from>
    <xdr:to>
      <xdr:col>73</xdr:col>
      <xdr:colOff>44450</xdr:colOff>
      <xdr:row>60</xdr:row>
      <xdr:rowOff>138249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123026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17690</xdr:rowOff>
    </xdr:from>
    <xdr:to>
      <xdr:col>68</xdr:col>
      <xdr:colOff>203200</xdr:colOff>
      <xdr:row>60</xdr:row>
      <xdr:rowOff>119290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31478</xdr:rowOff>
    </xdr:from>
    <xdr:to>
      <xdr:col>64</xdr:col>
      <xdr:colOff>152400</xdr:colOff>
      <xdr:row>60</xdr:row>
      <xdr:rowOff>133078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117855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0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一部事務組合への建設経費負担金の減少などがあったことから、単年度においては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ヶ年平均においても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は白帆台小学校建設事業等に係る償還開始が控えており、元利償還金の増が見込まれるほか、公営企業債に係る繰出金も年々増加傾向にあり、数値の悪化が懸念される。投資的事業の見直し等を行い、地方債の新規発行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121920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26651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97790</xdr:rowOff>
    </xdr:from>
    <xdr:to>
      <xdr:col>77</xdr:col>
      <xdr:colOff>44450</xdr:colOff>
      <xdr:row>42</xdr:row>
      <xdr:rowOff>121920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97790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9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89746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290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令和元年度は、地方債現在高の増や基準財政需要額算入見込額の減があったことから、前年度比で</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白帆台小学校建設事業などの大規模事業に係る地方債の発行により、地方債現在高は高い水準になっているほか、下水道事業に要する経費の増などにより公営企業債等繰出見込額も増加傾向にあるため、類似団体平均よりも高くなっている。今後更なる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96943</xdr:rowOff>
    </xdr:from>
    <xdr:to>
      <xdr:col>81</xdr:col>
      <xdr:colOff>44450</xdr:colOff>
      <xdr:row>19</xdr:row>
      <xdr:rowOff>30057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18304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96943</xdr:rowOff>
    </xdr:from>
    <xdr:to>
      <xdr:col>77</xdr:col>
      <xdr:colOff>44450</xdr:colOff>
      <xdr:row>18</xdr:row>
      <xdr:rowOff>136011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183043"/>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2963</xdr:rowOff>
    </xdr:from>
    <xdr:to>
      <xdr:col>72</xdr:col>
      <xdr:colOff>203200</xdr:colOff>
      <xdr:row>18</xdr:row>
      <xdr:rowOff>136011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917613"/>
          <a:ext cx="889000" cy="30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68701</xdr:rowOff>
    </xdr:from>
    <xdr:to>
      <xdr:col>68</xdr:col>
      <xdr:colOff>152400</xdr:colOff>
      <xdr:row>17</xdr:row>
      <xdr:rowOff>2963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811901"/>
          <a:ext cx="8890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150707</xdr:rowOff>
    </xdr:from>
    <xdr:to>
      <xdr:col>81</xdr:col>
      <xdr:colOff>95250</xdr:colOff>
      <xdr:row>19</xdr:row>
      <xdr:rowOff>80857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2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122784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20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46143</xdr:rowOff>
    </xdr:from>
    <xdr:to>
      <xdr:col>77</xdr:col>
      <xdr:colOff>95250</xdr:colOff>
      <xdr:row>18</xdr:row>
      <xdr:rowOff>147743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3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132520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1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85211</xdr:rowOff>
    </xdr:from>
    <xdr:to>
      <xdr:col>73</xdr:col>
      <xdr:colOff>44450</xdr:colOff>
      <xdr:row>19</xdr:row>
      <xdr:rowOff>15361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1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25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123613</xdr:rowOff>
    </xdr:from>
    <xdr:to>
      <xdr:col>68</xdr:col>
      <xdr:colOff>203200</xdr:colOff>
      <xdr:row>17</xdr:row>
      <xdr:rowOff>53763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38540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17901</xdr:rowOff>
    </xdr:from>
    <xdr:to>
      <xdr:col>64</xdr:col>
      <xdr:colOff>152400</xdr:colOff>
      <xdr:row>16</xdr:row>
      <xdr:rowOff>119501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104278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4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26,575
26,229
20.33
10,130,407
10,033,479
59,604
5,593,226
12,798,591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令和元年度は定年退職者数の減少に伴う退職手当負担金の減により、</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低い数値となり、類似団体平均を下回ったものの、例年人件費の割合はやや高い水準で推移している。これは、消防業務の単独実施や、町立保育所運営等が要因であり、行政サービスの提供方法の差によるものとい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今後も再任用制度による人件費の増等が想定されるため、適正な定員管理や人員配置等により、人件費の抑制に努める。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74422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9920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74422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220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110998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220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110998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494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60198</xdr:rowOff>
    </xdr:from>
    <xdr:to>
      <xdr:col>11</xdr:col>
      <xdr:colOff>60325</xdr:colOff>
      <xdr:row>37</xdr:row>
      <xdr:rowOff>161798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146575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年度以降はほぼ横ばいで推移しており、類似団体平均より低い水準となっている。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令和元年度は、プレミアム付商品券事業に係る手数料の増等により、前年度比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33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15</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3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4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62230</xdr:rowOff>
    </xdr:from>
    <xdr:to>
      <xdr:col>69</xdr:col>
      <xdr:colOff>92075</xdr:colOff>
      <xdr:row>15</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3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xdr:rowOff>
    </xdr:from>
    <xdr:to>
      <xdr:col>78</xdr:col>
      <xdr:colOff>120650</xdr:colOff>
      <xdr:row>15</xdr:row>
      <xdr:rowOff>113030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123207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11430</xdr:rowOff>
    </xdr:from>
    <xdr:to>
      <xdr:col>65</xdr:col>
      <xdr:colOff>53975</xdr:colOff>
      <xdr:row>15</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類似団体平均よりやや高い数値で推移している。特別保育事業、子ども医療費の単独助成拡大、ひとり親家庭等児童奨学金等の子育て支援策の充実や障害者自立支援給付費の増等が要因に挙げられる。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少子高齢化や障害者給付の充実等に伴い社会保障に関する経費は年々増加傾向にあり、令和元年度は平成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年度と比較して</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ポイント増加している。今後は制度の見直しを行うなど、増加の抑制を図りたい。</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121557</xdr:rowOff>
    </xdr:from>
    <xdr:to>
      <xdr:col>24</xdr:col>
      <xdr:colOff>25400</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227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56</xdr:row>
      <xdr:rowOff>121557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2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67128</xdr:rowOff>
    </xdr:from>
    <xdr:to>
      <xdr:col>15</xdr:col>
      <xdr:colOff>98425</xdr:colOff>
      <xdr:row>56</xdr:row>
      <xdr:rowOff>121557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68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67128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03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70757</xdr:rowOff>
    </xdr:from>
    <xdr:to>
      <xdr:col>20</xdr:col>
      <xdr:colOff>38100</xdr:colOff>
      <xdr:row>57</xdr:row>
      <xdr:rowOff>907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157134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102705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令和元年度は、その他のうち特別会計への繰出金に係る比率が</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と大部分を占め、繰出金だけで類似団体平均を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後期高齢、介護保険各会計への繰出額は医療費等の増加に伴い上昇傾向が続いており、下水道事業でも準元利償還金等に係る繰出金が増加している。今後、各事業について料金等の改定や業務の効率化を図りたい。</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98425</xdr:rowOff>
    </xdr:from>
    <xdr:to>
      <xdr:col>82</xdr:col>
      <xdr:colOff>107950</xdr:colOff>
      <xdr:row>59</xdr:row>
      <xdr:rowOff>107950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2139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0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41275</xdr:rowOff>
    </xdr:from>
    <xdr:to>
      <xdr:col>73</xdr:col>
      <xdr:colOff>180975</xdr:colOff>
      <xdr:row>58</xdr:row>
      <xdr:rowOff>165100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853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165100</xdr:rowOff>
    </xdr:from>
    <xdr:to>
      <xdr:col>69</xdr:col>
      <xdr:colOff>92075</xdr:colOff>
      <xdr:row>58</xdr:row>
      <xdr:rowOff>41275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377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47625</xdr:rowOff>
    </xdr:from>
    <xdr:to>
      <xdr:col>82</xdr:col>
      <xdr:colOff>158750</xdr:colOff>
      <xdr:row>59</xdr:row>
      <xdr:rowOff>149225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19702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161925</xdr:rowOff>
    </xdr:from>
    <xdr:to>
      <xdr:col>69</xdr:col>
      <xdr:colOff>142875</xdr:colOff>
      <xdr:row>58</xdr:row>
      <xdr:rowOff>92075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76852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114300</xdr:rowOff>
    </xdr:from>
    <xdr:to>
      <xdr:col>65</xdr:col>
      <xdr:colOff>53975</xdr:colOff>
      <xdr:row>58</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29227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一部事務組合や市立保育園の施設建設に係る準公債費が、償還完了に伴い減少していることから、近年は改善傾向にある。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しかしながら、令和元年度は内灘町福祉会への補助金の増等に伴い、</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ポイント増加しており、今後も一部事務組合の新たな施設建設や、令和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年度からの下水道事業の法的化等により、補助費は増加していく見込みである。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106426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02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170434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1026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26416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711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44704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55626</xdr:rowOff>
    </xdr:from>
    <xdr:to>
      <xdr:col>82</xdr:col>
      <xdr:colOff>158750</xdr:colOff>
      <xdr:row>35</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72153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過去に行ってきた普通建設事業に伴う借入により、類似団体平均より高い数値で推移している。近年はほぼ横ばいとなっているが、令和元年度は平成</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年度内灘中学校改築事業債の償還終了等により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今後は白帆台小学校建設に係る償還が始まるため、経常収支に占める公債費の割合の増加が見込まれる。公債費のピークは令和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年度になると見込まれるため、行財政改革等により経常的な歳出の抑制に努める。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27939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3781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27939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378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168911</xdr:rowOff>
    </xdr:from>
    <xdr:to>
      <xdr:col>15</xdr:col>
      <xdr:colOff>98425</xdr:colOff>
      <xdr:row>78</xdr:row>
      <xdr:rowOff>5080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370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77</xdr:row>
      <xdr:rowOff>168911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362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97807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148589</xdr:rowOff>
    </xdr:from>
    <xdr:to>
      <xdr:col>20</xdr:col>
      <xdr:colOff>38100</xdr:colOff>
      <xdr:row>78</xdr:row>
      <xdr:rowOff>78739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63516</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118111</xdr:rowOff>
    </xdr:from>
    <xdr:to>
      <xdr:col>11</xdr:col>
      <xdr:colOff>60325</xdr:colOff>
      <xdr:row>78</xdr:row>
      <xdr:rowOff>48261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ほぼ類似団体平均となっている。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高い水準にあるのは繰出金であり、特に下水道事業に係る繰出金の増加が負担となっている。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今後、下水道事業については事務事業の見直しや料金改正を行い、国民健康保険事業についても各種健康施策の推進により健康寿命の延伸及び医療費の抑制を図り、繰出金増加の抑制に努める。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165863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271500"/>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77</xdr:row>
      <xdr:rowOff>165863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3035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77</xdr:row>
      <xdr:rowOff>165863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3035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165863</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225780"/>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55390</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08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162831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114324</xdr:rowOff>
    </xdr:from>
    <xdr:to>
      <xdr:col>29</xdr:col>
      <xdr:colOff>127000</xdr:colOff>
      <xdr:row>18</xdr:row>
      <xdr:rowOff>116152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48049"/>
          <a:ext cx="647700" cy="1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114324</xdr:rowOff>
    </xdr:from>
    <xdr:to>
      <xdr:col>26</xdr:col>
      <xdr:colOff>50800</xdr:colOff>
      <xdr:row>18</xdr:row>
      <xdr:rowOff>126015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48049"/>
          <a:ext cx="698500" cy="1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126015</xdr:rowOff>
    </xdr:from>
    <xdr:to>
      <xdr:col>22</xdr:col>
      <xdr:colOff>114300</xdr:colOff>
      <xdr:row>18</xdr:row>
      <xdr:rowOff>136367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59740"/>
          <a:ext cx="698500" cy="10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131191</xdr:rowOff>
    </xdr:from>
    <xdr:to>
      <xdr:col>18</xdr:col>
      <xdr:colOff>177800</xdr:colOff>
      <xdr:row>18</xdr:row>
      <xdr:rowOff>136367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64916"/>
          <a:ext cx="698500" cy="5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65352</xdr:rowOff>
    </xdr:from>
    <xdr:to>
      <xdr:col>29</xdr:col>
      <xdr:colOff>177800</xdr:colOff>
      <xdr:row>18</xdr:row>
      <xdr:rowOff>166953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9907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37429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63524</xdr:rowOff>
    </xdr:from>
    <xdr:to>
      <xdr:col>26</xdr:col>
      <xdr:colOff>101600</xdr:colOff>
      <xdr:row>18</xdr:row>
      <xdr:rowOff>165124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97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149901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83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75215</xdr:rowOff>
    </xdr:from>
    <xdr:to>
      <xdr:col>22</xdr:col>
      <xdr:colOff>165100</xdr:colOff>
      <xdr:row>19</xdr:row>
      <xdr:rowOff>5365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0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161592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9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85567</xdr:rowOff>
    </xdr:from>
    <xdr:to>
      <xdr:col>19</xdr:col>
      <xdr:colOff>38100</xdr:colOff>
      <xdr:row>19</xdr:row>
      <xdr:rowOff>15717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19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80391</xdr:rowOff>
    </xdr:from>
    <xdr:to>
      <xdr:col>15</xdr:col>
      <xdr:colOff>101600</xdr:colOff>
      <xdr:row>19</xdr:row>
      <xdr:rowOff>10541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14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166768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0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183399</xdr:rowOff>
    </xdr:from>
    <xdr:to>
      <xdr:col>29</xdr:col>
      <xdr:colOff>127000</xdr:colOff>
      <xdr:row>35</xdr:row>
      <xdr:rowOff>228041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793749"/>
          <a:ext cx="647700" cy="44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212818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23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151591</xdr:rowOff>
    </xdr:from>
    <xdr:to>
      <xdr:col>26</xdr:col>
      <xdr:colOff>50800</xdr:colOff>
      <xdr:row>35</xdr:row>
      <xdr:rowOff>183399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761941"/>
          <a:ext cx="698500" cy="31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110704</xdr:rowOff>
    </xdr:from>
    <xdr:to>
      <xdr:col>22</xdr:col>
      <xdr:colOff>114300</xdr:colOff>
      <xdr:row>35</xdr:row>
      <xdr:rowOff>151591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21054"/>
          <a:ext cx="698500" cy="40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110704</xdr:rowOff>
    </xdr:from>
    <xdr:to>
      <xdr:col>18</xdr:col>
      <xdr:colOff>177800</xdr:colOff>
      <xdr:row>35</xdr:row>
      <xdr:rowOff>261613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21054"/>
          <a:ext cx="698500" cy="150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177241</xdr:rowOff>
    </xdr:from>
    <xdr:to>
      <xdr:col>29</xdr:col>
      <xdr:colOff>177800</xdr:colOff>
      <xdr:row>35</xdr:row>
      <xdr:rowOff>278841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87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22318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3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132599</xdr:rowOff>
    </xdr:from>
    <xdr:to>
      <xdr:col>26</xdr:col>
      <xdr:colOff>101600</xdr:colOff>
      <xdr:row>35</xdr:row>
      <xdr:rowOff>234199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4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244376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1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100791</xdr:rowOff>
    </xdr:from>
    <xdr:to>
      <xdr:col>22</xdr:col>
      <xdr:colOff>165100</xdr:colOff>
      <xdr:row>35</xdr:row>
      <xdr:rowOff>202391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11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212568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8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59904</xdr:rowOff>
    </xdr:from>
    <xdr:to>
      <xdr:col>19</xdr:col>
      <xdr:colOff>38100</xdr:colOff>
      <xdr:row>35</xdr:row>
      <xdr:rowOff>161504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7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171681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3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210813</xdr:rowOff>
    </xdr:from>
    <xdr:to>
      <xdr:col>15</xdr:col>
      <xdr:colOff>101600</xdr:colOff>
      <xdr:row>35</xdr:row>
      <xdr:rowOff>312413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2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322590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9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26,575
26,229
20.33
10,130,407
10,033,479
59,604
5,593,226
12,798,591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106972</xdr:rowOff>
    </xdr:from>
    <xdr:to>
      <xdr:col>24</xdr:col>
      <xdr:colOff>63500</xdr:colOff>
      <xdr:row>38</xdr:row>
      <xdr:rowOff>26638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50622"/>
          <a:ext cx="838200" cy="9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106972</xdr:rowOff>
    </xdr:from>
    <xdr:to>
      <xdr:col>19</xdr:col>
      <xdr:colOff>177800</xdr:colOff>
      <xdr:row>38</xdr:row>
      <xdr:rowOff>23343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50622"/>
          <a:ext cx="889000" cy="8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80645</xdr:rowOff>
    </xdr:from>
    <xdr:to>
      <xdr:col>15</xdr:col>
      <xdr:colOff>50800</xdr:colOff>
      <xdr:row>38</xdr:row>
      <xdr:rowOff>23343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24295"/>
          <a:ext cx="889000" cy="1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80645</xdr:rowOff>
    </xdr:from>
    <xdr:to>
      <xdr:col>10</xdr:col>
      <xdr:colOff>114300</xdr:colOff>
      <xdr:row>37</xdr:row>
      <xdr:rowOff>166980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24295"/>
          <a:ext cx="889000" cy="8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147288</xdr:rowOff>
    </xdr:from>
    <xdr:to>
      <xdr:col>24</xdr:col>
      <xdr:colOff>114300</xdr:colOff>
      <xdr:row>38</xdr:row>
      <xdr:rowOff>77439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909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125715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56172</xdr:rowOff>
    </xdr:from>
    <xdr:to>
      <xdr:col>20</xdr:col>
      <xdr:colOff>38100</xdr:colOff>
      <xdr:row>37</xdr:row>
      <xdr:rowOff>157772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148899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9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143993</xdr:rowOff>
    </xdr:from>
    <xdr:to>
      <xdr:col>15</xdr:col>
      <xdr:colOff>101600</xdr:colOff>
      <xdr:row>38</xdr:row>
      <xdr:rowOff>74143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65270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29845</xdr:rowOff>
    </xdr:from>
    <xdr:to>
      <xdr:col>10</xdr:col>
      <xdr:colOff>165100</xdr:colOff>
      <xdr:row>37</xdr:row>
      <xdr:rowOff>131445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147972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116180</xdr:rowOff>
    </xdr:from>
    <xdr:to>
      <xdr:col>6</xdr:col>
      <xdr:colOff>38100</xdr:colOff>
      <xdr:row>38</xdr:row>
      <xdr:rowOff>46330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37457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47181</xdr:rowOff>
    </xdr:from>
    <xdr:to>
      <xdr:col>24</xdr:col>
      <xdr:colOff>63500</xdr:colOff>
      <xdr:row>57</xdr:row>
      <xdr:rowOff>74790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19831"/>
          <a:ext cx="838200" cy="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60871</xdr:rowOff>
    </xdr:from>
    <xdr:to>
      <xdr:col>19</xdr:col>
      <xdr:colOff>177800</xdr:colOff>
      <xdr:row>57</xdr:row>
      <xdr:rowOff>74790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33521"/>
          <a:ext cx="889000" cy="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60871</xdr:rowOff>
    </xdr:from>
    <xdr:to>
      <xdr:col>15</xdr:col>
      <xdr:colOff>50800</xdr:colOff>
      <xdr:row>57</xdr:row>
      <xdr:rowOff>104749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33521"/>
          <a:ext cx="889000" cy="4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86055</xdr:rowOff>
    </xdr:from>
    <xdr:to>
      <xdr:col>10</xdr:col>
      <xdr:colOff>114300</xdr:colOff>
      <xdr:row>57</xdr:row>
      <xdr:rowOff>104749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58705"/>
          <a:ext cx="889000" cy="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167831</xdr:rowOff>
    </xdr:from>
    <xdr:to>
      <xdr:col>24</xdr:col>
      <xdr:colOff>114300</xdr:colOff>
      <xdr:row>57</xdr:row>
      <xdr:rowOff>97981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6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146258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23990</xdr:rowOff>
    </xdr:from>
    <xdr:to>
      <xdr:col>20</xdr:col>
      <xdr:colOff>38100</xdr:colOff>
      <xdr:row>57</xdr:row>
      <xdr:rowOff>125590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116717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8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10071</xdr:rowOff>
    </xdr:from>
    <xdr:to>
      <xdr:col>15</xdr:col>
      <xdr:colOff>101600</xdr:colOff>
      <xdr:row>57</xdr:row>
      <xdr:rowOff>111671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102798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7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53949</xdr:rowOff>
    </xdr:from>
    <xdr:to>
      <xdr:col>10</xdr:col>
      <xdr:colOff>165100</xdr:colOff>
      <xdr:row>57</xdr:row>
      <xdr:rowOff>155549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146676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1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35255</xdr:rowOff>
    </xdr:from>
    <xdr:to>
      <xdr:col>6</xdr:col>
      <xdr:colOff>38100</xdr:colOff>
      <xdr:row>57</xdr:row>
      <xdr:rowOff>136855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153382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8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171419</xdr:rowOff>
    </xdr:from>
    <xdr:to>
      <xdr:col>24</xdr:col>
      <xdr:colOff>63500</xdr:colOff>
      <xdr:row>77</xdr:row>
      <xdr:rowOff>24028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01619"/>
          <a:ext cx="838200" cy="2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159759</xdr:rowOff>
    </xdr:from>
    <xdr:to>
      <xdr:col>19</xdr:col>
      <xdr:colOff>177800</xdr:colOff>
      <xdr:row>77</xdr:row>
      <xdr:rowOff>24028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018509"/>
          <a:ext cx="889000" cy="20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159759</xdr:rowOff>
    </xdr:from>
    <xdr:to>
      <xdr:col>15</xdr:col>
      <xdr:colOff>50800</xdr:colOff>
      <xdr:row>77</xdr:row>
      <xdr:rowOff>36144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018509"/>
          <a:ext cx="889000" cy="21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21400</xdr:rowOff>
    </xdr:from>
    <xdr:to>
      <xdr:col>10</xdr:col>
      <xdr:colOff>114300</xdr:colOff>
      <xdr:row>77</xdr:row>
      <xdr:rowOff>36144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23050"/>
          <a:ext cx="8890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120619</xdr:rowOff>
    </xdr:from>
    <xdr:to>
      <xdr:col>24</xdr:col>
      <xdr:colOff>114300</xdr:colOff>
      <xdr:row>77</xdr:row>
      <xdr:rowOff>50769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5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99046</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2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144678</xdr:rowOff>
    </xdr:from>
    <xdr:to>
      <xdr:col>20</xdr:col>
      <xdr:colOff>38100</xdr:colOff>
      <xdr:row>77</xdr:row>
      <xdr:rowOff>74828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65955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108960</xdr:rowOff>
    </xdr:from>
    <xdr:to>
      <xdr:col>15</xdr:col>
      <xdr:colOff>101600</xdr:colOff>
      <xdr:row>76</xdr:row>
      <xdr:rowOff>39111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967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55637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274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156794</xdr:rowOff>
    </xdr:from>
    <xdr:to>
      <xdr:col>10</xdr:col>
      <xdr:colOff>165100</xdr:colOff>
      <xdr:row>77</xdr:row>
      <xdr:rowOff>86944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78071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27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142050</xdr:rowOff>
    </xdr:from>
    <xdr:to>
      <xdr:col>6</xdr:col>
      <xdr:colOff>38100</xdr:colOff>
      <xdr:row>77</xdr:row>
      <xdr:rowOff>72200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63327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2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10018</xdr:rowOff>
    </xdr:from>
    <xdr:to>
      <xdr:col>24</xdr:col>
      <xdr:colOff>63500</xdr:colOff>
      <xdr:row>95</xdr:row>
      <xdr:rowOff>94828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297768"/>
          <a:ext cx="8382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79546</xdr:rowOff>
    </xdr:from>
    <xdr:to>
      <xdr:col>19</xdr:col>
      <xdr:colOff>177800</xdr:colOff>
      <xdr:row>95</xdr:row>
      <xdr:rowOff>94828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367296"/>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79546</xdr:rowOff>
    </xdr:from>
    <xdr:to>
      <xdr:col>15</xdr:col>
      <xdr:colOff>50800</xdr:colOff>
      <xdr:row>95</xdr:row>
      <xdr:rowOff>119453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367296"/>
          <a:ext cx="8890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119453</xdr:rowOff>
    </xdr:from>
    <xdr:to>
      <xdr:col>10</xdr:col>
      <xdr:colOff>114300</xdr:colOff>
      <xdr:row>96</xdr:row>
      <xdr:rowOff>39915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07203"/>
          <a:ext cx="889000" cy="9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130668</xdr:rowOff>
    </xdr:from>
    <xdr:to>
      <xdr:col>24</xdr:col>
      <xdr:colOff>114300</xdr:colOff>
      <xdr:row>95</xdr:row>
      <xdr:rowOff>60818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2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153545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9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44028</xdr:rowOff>
    </xdr:from>
    <xdr:to>
      <xdr:col>20</xdr:col>
      <xdr:colOff>38100</xdr:colOff>
      <xdr:row>95</xdr:row>
      <xdr:rowOff>145628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3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162155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10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28746</xdr:rowOff>
    </xdr:from>
    <xdr:to>
      <xdr:col>15</xdr:col>
      <xdr:colOff>101600</xdr:colOff>
      <xdr:row>95</xdr:row>
      <xdr:rowOff>130346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146873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0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68653</xdr:rowOff>
    </xdr:from>
    <xdr:to>
      <xdr:col>10</xdr:col>
      <xdr:colOff>165100</xdr:colOff>
      <xdr:row>95</xdr:row>
      <xdr:rowOff>170253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35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15330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160565</xdr:rowOff>
    </xdr:from>
    <xdr:to>
      <xdr:col>6</xdr:col>
      <xdr:colOff>38100</xdr:colOff>
      <xdr:row>96</xdr:row>
      <xdr:rowOff>90715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4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107242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97006</xdr:rowOff>
    </xdr:from>
    <xdr:to>
      <xdr:col>55</xdr:col>
      <xdr:colOff>0</xdr:colOff>
      <xdr:row>37</xdr:row>
      <xdr:rowOff>107217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440656"/>
          <a:ext cx="8382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74048</xdr:rowOff>
    </xdr:from>
    <xdr:to>
      <xdr:col>50</xdr:col>
      <xdr:colOff>114300</xdr:colOff>
      <xdr:row>37</xdr:row>
      <xdr:rowOff>107217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417698"/>
          <a:ext cx="889000" cy="3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58928</xdr:rowOff>
    </xdr:from>
    <xdr:to>
      <xdr:col>45</xdr:col>
      <xdr:colOff>177800</xdr:colOff>
      <xdr:row>37</xdr:row>
      <xdr:rowOff>74048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02578"/>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40586</xdr:rowOff>
    </xdr:from>
    <xdr:to>
      <xdr:col>41</xdr:col>
      <xdr:colOff>50800</xdr:colOff>
      <xdr:row>37</xdr:row>
      <xdr:rowOff>58928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84236"/>
          <a:ext cx="889000" cy="1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46206</xdr:rowOff>
    </xdr:from>
    <xdr:to>
      <xdr:col>55</xdr:col>
      <xdr:colOff>50800</xdr:colOff>
      <xdr:row>37</xdr:row>
      <xdr:rowOff>147806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24633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6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56417</xdr:rowOff>
    </xdr:from>
    <xdr:to>
      <xdr:col>50</xdr:col>
      <xdr:colOff>165100</xdr:colOff>
      <xdr:row>37</xdr:row>
      <xdr:rowOff>158017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0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149144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23248</xdr:rowOff>
    </xdr:from>
    <xdr:to>
      <xdr:col>46</xdr:col>
      <xdr:colOff>38100</xdr:colOff>
      <xdr:row>37</xdr:row>
      <xdr:rowOff>124848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6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115975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8128</xdr:rowOff>
    </xdr:from>
    <xdr:to>
      <xdr:col>41</xdr:col>
      <xdr:colOff>101600</xdr:colOff>
      <xdr:row>37</xdr:row>
      <xdr:rowOff>109728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100855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161236</xdr:rowOff>
    </xdr:from>
    <xdr:to>
      <xdr:col>36</xdr:col>
      <xdr:colOff>165100</xdr:colOff>
      <xdr:row>37</xdr:row>
      <xdr:rowOff>91386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82513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2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167866</xdr:rowOff>
    </xdr:from>
    <xdr:to>
      <xdr:col>55</xdr:col>
      <xdr:colOff>0</xdr:colOff>
      <xdr:row>58</xdr:row>
      <xdr:rowOff>29064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40516"/>
          <a:ext cx="838200" cy="3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80714</xdr:rowOff>
    </xdr:from>
    <xdr:to>
      <xdr:col>50</xdr:col>
      <xdr:colOff>114300</xdr:colOff>
      <xdr:row>58</xdr:row>
      <xdr:rowOff>29064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853364"/>
          <a:ext cx="889000" cy="11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80714</xdr:rowOff>
    </xdr:from>
    <xdr:to>
      <xdr:col>45</xdr:col>
      <xdr:colOff>177800</xdr:colOff>
      <xdr:row>57</xdr:row>
      <xdr:rowOff>101211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853364"/>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101211</xdr:rowOff>
    </xdr:from>
    <xdr:to>
      <xdr:col>41</xdr:col>
      <xdr:colOff>50800</xdr:colOff>
      <xdr:row>58</xdr:row>
      <xdr:rowOff>48247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873861"/>
          <a:ext cx="889000" cy="11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117066</xdr:rowOff>
    </xdr:from>
    <xdr:to>
      <xdr:col>55</xdr:col>
      <xdr:colOff>50800</xdr:colOff>
      <xdr:row>58</xdr:row>
      <xdr:rowOff>47216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139943</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4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149714</xdr:rowOff>
    </xdr:from>
    <xdr:to>
      <xdr:col>50</xdr:col>
      <xdr:colOff>165100</xdr:colOff>
      <xdr:row>58</xdr:row>
      <xdr:rowOff>79864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96391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6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29914</xdr:rowOff>
    </xdr:from>
    <xdr:to>
      <xdr:col>46</xdr:col>
      <xdr:colOff>38100</xdr:colOff>
      <xdr:row>57</xdr:row>
      <xdr:rowOff>131514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0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148041</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57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50411</xdr:rowOff>
    </xdr:from>
    <xdr:to>
      <xdr:col>41</xdr:col>
      <xdr:colOff>101600</xdr:colOff>
      <xdr:row>57</xdr:row>
      <xdr:rowOff>152011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2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168538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59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168897</xdr:rowOff>
    </xdr:from>
    <xdr:to>
      <xdr:col>36</xdr:col>
      <xdr:colOff>165100</xdr:colOff>
      <xdr:row>58</xdr:row>
      <xdr:rowOff>99047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90174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84232</xdr:rowOff>
    </xdr:from>
    <xdr:to>
      <xdr:col>55</xdr:col>
      <xdr:colOff>0</xdr:colOff>
      <xdr:row>78</xdr:row>
      <xdr:rowOff>94742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457332"/>
          <a:ext cx="838200" cy="1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129690</xdr:rowOff>
    </xdr:from>
    <xdr:to>
      <xdr:col>50</xdr:col>
      <xdr:colOff>114300</xdr:colOff>
      <xdr:row>78</xdr:row>
      <xdr:rowOff>94742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331340"/>
          <a:ext cx="889000" cy="13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129690</xdr:rowOff>
    </xdr:from>
    <xdr:to>
      <xdr:col>45</xdr:col>
      <xdr:colOff>177800</xdr:colOff>
      <xdr:row>77</xdr:row>
      <xdr:rowOff>142731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331340"/>
          <a:ext cx="889000" cy="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142731</xdr:rowOff>
    </xdr:from>
    <xdr:to>
      <xdr:col>41</xdr:col>
      <xdr:colOff>50800</xdr:colOff>
      <xdr:row>78</xdr:row>
      <xdr:rowOff>81181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344381"/>
          <a:ext cx="889000" cy="10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33432</xdr:rowOff>
    </xdr:from>
    <xdr:to>
      <xdr:col>55</xdr:col>
      <xdr:colOff>50800</xdr:colOff>
      <xdr:row>78</xdr:row>
      <xdr:rowOff>135032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164259</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19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43942</xdr:rowOff>
    </xdr:from>
    <xdr:to>
      <xdr:col>50</xdr:col>
      <xdr:colOff>165100</xdr:colOff>
      <xdr:row>78</xdr:row>
      <xdr:rowOff>145542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162069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19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78890</xdr:rowOff>
    </xdr:from>
    <xdr:to>
      <xdr:col>46</xdr:col>
      <xdr:colOff>38100</xdr:colOff>
      <xdr:row>78</xdr:row>
      <xdr:rowOff>9040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25567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05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91931</xdr:rowOff>
    </xdr:from>
    <xdr:to>
      <xdr:col>41</xdr:col>
      <xdr:colOff>101600</xdr:colOff>
      <xdr:row>78</xdr:row>
      <xdr:rowOff>22081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2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38608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06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30381</xdr:rowOff>
    </xdr:from>
    <xdr:to>
      <xdr:col>36</xdr:col>
      <xdr:colOff>165100</xdr:colOff>
      <xdr:row>78</xdr:row>
      <xdr:rowOff>131981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0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148508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17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149431</xdr:rowOff>
    </xdr:from>
    <xdr:to>
      <xdr:col>55</xdr:col>
      <xdr:colOff>0</xdr:colOff>
      <xdr:row>98</xdr:row>
      <xdr:rowOff>56855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80081"/>
          <a:ext cx="838200" cy="7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56855</xdr:rowOff>
    </xdr:from>
    <xdr:to>
      <xdr:col>50</xdr:col>
      <xdr:colOff>114300</xdr:colOff>
      <xdr:row>98</xdr:row>
      <xdr:rowOff>58516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858955"/>
          <a:ext cx="889000" cy="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58516</xdr:rowOff>
    </xdr:from>
    <xdr:to>
      <xdr:col>45</xdr:col>
      <xdr:colOff>177800</xdr:colOff>
      <xdr:row>98</xdr:row>
      <xdr:rowOff>165143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60616"/>
          <a:ext cx="889000" cy="10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118898</xdr:rowOff>
    </xdr:from>
    <xdr:to>
      <xdr:col>41</xdr:col>
      <xdr:colOff>50800</xdr:colOff>
      <xdr:row>98</xdr:row>
      <xdr:rowOff>165143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920998"/>
          <a:ext cx="889000" cy="4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98631</xdr:rowOff>
    </xdr:from>
    <xdr:to>
      <xdr:col>55</xdr:col>
      <xdr:colOff>50800</xdr:colOff>
      <xdr:row>98</xdr:row>
      <xdr:rowOff>28781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2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121508</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8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6055</xdr:rowOff>
    </xdr:from>
    <xdr:to>
      <xdr:col>50</xdr:col>
      <xdr:colOff>165100</xdr:colOff>
      <xdr:row>98</xdr:row>
      <xdr:rowOff>107655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0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98782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7716</xdr:rowOff>
    </xdr:from>
    <xdr:to>
      <xdr:col>46</xdr:col>
      <xdr:colOff>38100</xdr:colOff>
      <xdr:row>98</xdr:row>
      <xdr:rowOff>109316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0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100443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0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114343</xdr:rowOff>
    </xdr:from>
    <xdr:to>
      <xdr:col>41</xdr:col>
      <xdr:colOff>101600</xdr:colOff>
      <xdr:row>99</xdr:row>
      <xdr:rowOff>44493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91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35620</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26428" y="1700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68098</xdr:rowOff>
    </xdr:from>
    <xdr:to>
      <xdr:col>36</xdr:col>
      <xdr:colOff>165100</xdr:colOff>
      <xdr:row>98</xdr:row>
      <xdr:rowOff>169698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160825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6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116712</xdr:rowOff>
    </xdr:from>
    <xdr:to>
      <xdr:col>85</xdr:col>
      <xdr:colOff>127000</xdr:colOff>
      <xdr:row>76</xdr:row>
      <xdr:rowOff>117323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146912"/>
          <a:ext cx="8382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116712</xdr:rowOff>
    </xdr:from>
    <xdr:to>
      <xdr:col>81</xdr:col>
      <xdr:colOff>50800</xdr:colOff>
      <xdr:row>76</xdr:row>
      <xdr:rowOff>127012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146912"/>
          <a:ext cx="8890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125985</xdr:rowOff>
    </xdr:from>
    <xdr:to>
      <xdr:col>76</xdr:col>
      <xdr:colOff>114300</xdr:colOff>
      <xdr:row>76</xdr:row>
      <xdr:rowOff>127012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156185"/>
          <a:ext cx="8890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125985</xdr:rowOff>
    </xdr:from>
    <xdr:to>
      <xdr:col>71</xdr:col>
      <xdr:colOff>177800</xdr:colOff>
      <xdr:row>76</xdr:row>
      <xdr:rowOff>132004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156185"/>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66523</xdr:rowOff>
    </xdr:from>
    <xdr:to>
      <xdr:col>85</xdr:col>
      <xdr:colOff>177800</xdr:colOff>
      <xdr:row>76</xdr:row>
      <xdr:rowOff>168123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9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89399</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9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65912</xdr:rowOff>
    </xdr:from>
    <xdr:to>
      <xdr:col>81</xdr:col>
      <xdr:colOff>101600</xdr:colOff>
      <xdr:row>76</xdr:row>
      <xdr:rowOff>167512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0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12590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87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76212</xdr:rowOff>
    </xdr:from>
    <xdr:to>
      <xdr:col>76</xdr:col>
      <xdr:colOff>165100</xdr:colOff>
      <xdr:row>77</xdr:row>
      <xdr:rowOff>6362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22889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88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75185</xdr:rowOff>
    </xdr:from>
    <xdr:to>
      <xdr:col>72</xdr:col>
      <xdr:colOff>38100</xdr:colOff>
      <xdr:row>77</xdr:row>
      <xdr:rowOff>5335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21861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81204</xdr:rowOff>
    </xdr:from>
    <xdr:to>
      <xdr:col>67</xdr:col>
      <xdr:colOff>101600</xdr:colOff>
      <xdr:row>77</xdr:row>
      <xdr:rowOff>11354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27881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2502</xdr:rowOff>
    </xdr:from>
    <xdr:to>
      <xdr:col>85</xdr:col>
      <xdr:colOff>127000</xdr:colOff>
      <xdr:row>99</xdr:row>
      <xdr:rowOff>20535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976052"/>
          <a:ext cx="838200" cy="1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5931</xdr:rowOff>
    </xdr:from>
    <xdr:to>
      <xdr:col>81</xdr:col>
      <xdr:colOff>50800</xdr:colOff>
      <xdr:row>99</xdr:row>
      <xdr:rowOff>20535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979481"/>
          <a:ext cx="889000" cy="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109207</xdr:rowOff>
    </xdr:from>
    <xdr:to>
      <xdr:col>76</xdr:col>
      <xdr:colOff>114300</xdr:colOff>
      <xdr:row>99</xdr:row>
      <xdr:rowOff>5931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911307"/>
          <a:ext cx="889000" cy="6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109207</xdr:rowOff>
    </xdr:from>
    <xdr:to>
      <xdr:col>71</xdr:col>
      <xdr:colOff>177800</xdr:colOff>
      <xdr:row>98</xdr:row>
      <xdr:rowOff>141300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911307"/>
          <a:ext cx="8890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123152</xdr:rowOff>
    </xdr:from>
    <xdr:to>
      <xdr:col>85</xdr:col>
      <xdr:colOff>177800</xdr:colOff>
      <xdr:row>99</xdr:row>
      <xdr:rowOff>53302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9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38079</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4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141185</xdr:rowOff>
    </xdr:from>
    <xdr:to>
      <xdr:col>81</xdr:col>
      <xdr:colOff>101600</xdr:colOff>
      <xdr:row>99</xdr:row>
      <xdr:rowOff>71335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62462</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703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126581</xdr:rowOff>
    </xdr:from>
    <xdr:to>
      <xdr:col>76</xdr:col>
      <xdr:colOff>165100</xdr:colOff>
      <xdr:row>99</xdr:row>
      <xdr:rowOff>56731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47858</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702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58407</xdr:rowOff>
    </xdr:from>
    <xdr:to>
      <xdr:col>72</xdr:col>
      <xdr:colOff>38100</xdr:colOff>
      <xdr:row>98</xdr:row>
      <xdr:rowOff>160007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151134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5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90500</xdr:rowOff>
    </xdr:from>
    <xdr:to>
      <xdr:col>67</xdr:col>
      <xdr:colOff>101600</xdr:colOff>
      <xdr:row>99</xdr:row>
      <xdr:rowOff>20650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11777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2140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17240"/>
          <a:ext cx="8382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2140</xdr:rowOff>
    </xdr:from>
    <xdr:to>
      <xdr:col>111</xdr:col>
      <xdr:colOff>177800</xdr:colOff>
      <xdr:row>38</xdr:row>
      <xdr:rowOff>9455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517240"/>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9455</xdr:rowOff>
    </xdr:from>
    <xdr:to>
      <xdr:col>107</xdr:col>
      <xdr:colOff>50800</xdr:colOff>
      <xdr:row>38</xdr:row>
      <xdr:rowOff>9913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52455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9913</xdr:rowOff>
    </xdr:from>
    <xdr:to>
      <xdr:col>102</xdr:col>
      <xdr:colOff>114300</xdr:colOff>
      <xdr:row>38</xdr:row>
      <xdr:rowOff>23685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525013"/>
          <a:ext cx="889000" cy="1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122790</xdr:rowOff>
    </xdr:from>
    <xdr:to>
      <xdr:col>112</xdr:col>
      <xdr:colOff>38100</xdr:colOff>
      <xdr:row>38</xdr:row>
      <xdr:rowOff>52939</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664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44067</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4017" y="655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130105</xdr:rowOff>
    </xdr:from>
    <xdr:to>
      <xdr:col>107</xdr:col>
      <xdr:colOff>101600</xdr:colOff>
      <xdr:row>38</xdr:row>
      <xdr:rowOff>60255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7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51382</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566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130562</xdr:rowOff>
    </xdr:from>
    <xdr:to>
      <xdr:col>102</xdr:col>
      <xdr:colOff>165100</xdr:colOff>
      <xdr:row>38</xdr:row>
      <xdr:rowOff>60713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742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51840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566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144335</xdr:rowOff>
    </xdr:from>
    <xdr:to>
      <xdr:col>98</xdr:col>
      <xdr:colOff>38100</xdr:colOff>
      <xdr:row>38</xdr:row>
      <xdr:rowOff>74485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65612</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99333" y="658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12598</xdr:rowOff>
    </xdr:from>
    <xdr:to>
      <xdr:col>107</xdr:col>
      <xdr:colOff>50800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9956698"/>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12598</xdr:rowOff>
    </xdr:from>
    <xdr:to>
      <xdr:col>102</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9956698"/>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133248</xdr:rowOff>
    </xdr:from>
    <xdr:to>
      <xdr:col>102</xdr:col>
      <xdr:colOff>165100</xdr:colOff>
      <xdr:row>58</xdr:row>
      <xdr:rowOff>63398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9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79925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6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24668</xdr:rowOff>
    </xdr:from>
    <xdr:to>
      <xdr:col>116</xdr:col>
      <xdr:colOff>63500</xdr:colOff>
      <xdr:row>75</xdr:row>
      <xdr:rowOff>38727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2883418"/>
          <a:ext cx="8382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38727</xdr:rowOff>
    </xdr:from>
    <xdr:to>
      <xdr:col>111</xdr:col>
      <xdr:colOff>177800</xdr:colOff>
      <xdr:row>75</xdr:row>
      <xdr:rowOff>104907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2897477"/>
          <a:ext cx="8890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104907</xdr:rowOff>
    </xdr:from>
    <xdr:to>
      <xdr:col>107</xdr:col>
      <xdr:colOff>50800</xdr:colOff>
      <xdr:row>75</xdr:row>
      <xdr:rowOff>128636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2963657"/>
          <a:ext cx="8890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128384</xdr:rowOff>
    </xdr:from>
    <xdr:to>
      <xdr:col>102</xdr:col>
      <xdr:colOff>114300</xdr:colOff>
      <xdr:row>75</xdr:row>
      <xdr:rowOff>128636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2987134"/>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145318</xdr:rowOff>
    </xdr:from>
    <xdr:to>
      <xdr:col>116</xdr:col>
      <xdr:colOff>114300</xdr:colOff>
      <xdr:row>75</xdr:row>
      <xdr:rowOff>75468</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83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168195</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68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159377</xdr:rowOff>
    </xdr:from>
    <xdr:to>
      <xdr:col>112</xdr:col>
      <xdr:colOff>38100</xdr:colOff>
      <xdr:row>75</xdr:row>
      <xdr:rowOff>89527</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84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106054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2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54107</xdr:rowOff>
    </xdr:from>
    <xdr:to>
      <xdr:col>107</xdr:col>
      <xdr:colOff>101600</xdr:colOff>
      <xdr:row>75</xdr:row>
      <xdr:rowOff>155707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9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784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77836</xdr:rowOff>
    </xdr:from>
    <xdr:to>
      <xdr:col>102</xdr:col>
      <xdr:colOff>165100</xdr:colOff>
      <xdr:row>76</xdr:row>
      <xdr:rowOff>7986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93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24513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71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77584</xdr:rowOff>
    </xdr:from>
    <xdr:to>
      <xdr:col>98</xdr:col>
      <xdr:colOff>38100</xdr:colOff>
      <xdr:row>76</xdr:row>
      <xdr:rowOff>7734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9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24261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71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377,553</a:t>
          </a:r>
          <a:r>
            <a:rPr kumimoji="1" lang="ja-JP" altLang="en-US" sz="1300">
              <a:latin typeface="ＭＳ Ｐゴシック" panose="020B0600070205080204" pitchFamily="50" charset="-128"/>
              <a:ea typeface="ＭＳ Ｐゴシック" panose="020B0600070205080204" pitchFamily="50" charset="-128"/>
            </a:rPr>
            <a:t>円となっている。人件費、物件費、補助費等は類似団体を下回っているが、扶助費（</a:t>
          </a:r>
          <a:r>
            <a:rPr kumimoji="1" lang="en-US" altLang="ja-JP" sz="1300">
              <a:latin typeface="ＭＳ Ｐゴシック" panose="020B0600070205080204" pitchFamily="50" charset="-128"/>
              <a:ea typeface="ＭＳ Ｐゴシック" panose="020B0600070205080204" pitchFamily="50" charset="-128"/>
            </a:rPr>
            <a:t>87,442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人）や繰出金（</a:t>
          </a:r>
          <a:r>
            <a:rPr kumimoji="1" lang="en-US" altLang="ja-JP" sz="1300">
              <a:latin typeface="ＭＳ Ｐゴシック" panose="020B0600070205080204" pitchFamily="50" charset="-128"/>
              <a:ea typeface="ＭＳ Ｐゴシック" panose="020B0600070205080204" pitchFamily="50" charset="-128"/>
            </a:rPr>
            <a:t>47,532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人）は、類似団体を大きく上回っている。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扶助費については、夜間保育や病児保育などの特別保育事業にかかる経費が多大であることや、子ども医療費助成を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歳以下まで拡充していること、ひとり親家庭への医療費や奨学金の支給を行っているなど、子育て環境の充実に重点的に取り組んできたためである。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繰出金については、後期高齢、介護保険特別会計への繰出額が医療費等の増加に伴い上昇しており、下水道事業でも準元利償還金等に係る繰出金が増加していることが要因と考えられる。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なお、普通建設事業費については、平成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白帆台小学校の建設事業費を行っていたことなどから類似団体平均を大きく上回っていた。令和元年度においても、白帆台インターチェンジや産業支援センターの整備等により類似団体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26,575
26,229
20.33
10,130,407
10,033,479
59,604
5,593,226
12,798,591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21481</xdr:rowOff>
    </xdr:from>
    <xdr:to>
      <xdr:col>24</xdr:col>
      <xdr:colOff>63500</xdr:colOff>
      <xdr:row>35</xdr:row>
      <xdr:rowOff>41075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2223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131862</xdr:rowOff>
    </xdr:from>
    <xdr:to>
      <xdr:col>19</xdr:col>
      <xdr:colOff>177800</xdr:colOff>
      <xdr:row>35</xdr:row>
      <xdr:rowOff>21481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61162"/>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127290</xdr:rowOff>
    </xdr:from>
    <xdr:to>
      <xdr:col>15</xdr:col>
      <xdr:colOff>50800</xdr:colOff>
      <xdr:row>34</xdr:row>
      <xdr:rowOff>131862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565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106390</xdr:rowOff>
    </xdr:from>
    <xdr:to>
      <xdr:col>10</xdr:col>
      <xdr:colOff>114300</xdr:colOff>
      <xdr:row>34</xdr:row>
      <xdr:rowOff>127290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35690"/>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161725</xdr:rowOff>
    </xdr:from>
    <xdr:to>
      <xdr:col>24</xdr:col>
      <xdr:colOff>114300</xdr:colOff>
      <xdr:row>35</xdr:row>
      <xdr:rowOff>91875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9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13152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142131</xdr:rowOff>
    </xdr:from>
    <xdr:to>
      <xdr:col>20</xdr:col>
      <xdr:colOff>38100</xdr:colOff>
      <xdr:row>35</xdr:row>
      <xdr:rowOff>72281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7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88808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4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81062</xdr:rowOff>
    </xdr:from>
    <xdr:to>
      <xdr:col>15</xdr:col>
      <xdr:colOff>101600</xdr:colOff>
      <xdr:row>35</xdr:row>
      <xdr:rowOff>11212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1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27739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8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76490</xdr:rowOff>
    </xdr:from>
    <xdr:to>
      <xdr:col>10</xdr:col>
      <xdr:colOff>165100</xdr:colOff>
      <xdr:row>35</xdr:row>
      <xdr:rowOff>6640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23167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8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55590</xdr:rowOff>
    </xdr:from>
    <xdr:to>
      <xdr:col>6</xdr:col>
      <xdr:colOff>38100</xdr:colOff>
      <xdr:row>34</xdr:row>
      <xdr:rowOff>157190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8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2267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6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161396</xdr:rowOff>
    </xdr:from>
    <xdr:to>
      <xdr:col>24</xdr:col>
      <xdr:colOff>63500</xdr:colOff>
      <xdr:row>59</xdr:row>
      <xdr:rowOff>25814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10105496"/>
          <a:ext cx="838200" cy="3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161396</xdr:rowOff>
    </xdr:from>
    <xdr:to>
      <xdr:col>19</xdr:col>
      <xdr:colOff>177800</xdr:colOff>
      <xdr:row>59</xdr:row>
      <xdr:rowOff>45190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1010549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98606</xdr:rowOff>
    </xdr:from>
    <xdr:to>
      <xdr:col>15</xdr:col>
      <xdr:colOff>50800</xdr:colOff>
      <xdr:row>59</xdr:row>
      <xdr:rowOff>45190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10042706"/>
          <a:ext cx="889000" cy="1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98606</xdr:rowOff>
    </xdr:from>
    <xdr:to>
      <xdr:col>10</xdr:col>
      <xdr:colOff>114300</xdr:colOff>
      <xdr:row>59</xdr:row>
      <xdr:rowOff>10127</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10042706"/>
          <a:ext cx="889000" cy="8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146464</xdr:rowOff>
    </xdr:from>
    <xdr:to>
      <xdr:col>24</xdr:col>
      <xdr:colOff>114300</xdr:colOff>
      <xdr:row>59</xdr:row>
      <xdr:rowOff>76614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100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61391</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100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110596</xdr:rowOff>
    </xdr:from>
    <xdr:to>
      <xdr:col>20</xdr:col>
      <xdr:colOff>38100</xdr:colOff>
      <xdr:row>59</xdr:row>
      <xdr:rowOff>40746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1005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31873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1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165840</xdr:rowOff>
    </xdr:from>
    <xdr:to>
      <xdr:col>15</xdr:col>
      <xdr:colOff>101600</xdr:colOff>
      <xdr:row>59</xdr:row>
      <xdr:rowOff>95990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1010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87117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20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47806</xdr:rowOff>
    </xdr:from>
    <xdr:to>
      <xdr:col>10</xdr:col>
      <xdr:colOff>165100</xdr:colOff>
      <xdr:row>58</xdr:row>
      <xdr:rowOff>149406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9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140533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08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130777</xdr:rowOff>
    </xdr:from>
    <xdr:to>
      <xdr:col>6</xdr:col>
      <xdr:colOff>38100</xdr:colOff>
      <xdr:row>59</xdr:row>
      <xdr:rowOff>60927</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07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52054</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16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136678</xdr:rowOff>
    </xdr:from>
    <xdr:to>
      <xdr:col>24</xdr:col>
      <xdr:colOff>63500</xdr:colOff>
      <xdr:row>76</xdr:row>
      <xdr:rowOff>42596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995428"/>
          <a:ext cx="838200" cy="7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7035</xdr:rowOff>
    </xdr:from>
    <xdr:to>
      <xdr:col>19</xdr:col>
      <xdr:colOff>177800</xdr:colOff>
      <xdr:row>76</xdr:row>
      <xdr:rowOff>42596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037235"/>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77571</xdr:rowOff>
    </xdr:from>
    <xdr:to>
      <xdr:col>15</xdr:col>
      <xdr:colOff>50800</xdr:colOff>
      <xdr:row>76</xdr:row>
      <xdr:rowOff>7035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2936321"/>
          <a:ext cx="889000" cy="10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77571</xdr:rowOff>
    </xdr:from>
    <xdr:to>
      <xdr:col>10</xdr:col>
      <xdr:colOff>114300</xdr:colOff>
      <xdr:row>76</xdr:row>
      <xdr:rowOff>102488</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936321"/>
          <a:ext cx="889000" cy="19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85878</xdr:rowOff>
    </xdr:from>
    <xdr:to>
      <xdr:col>24</xdr:col>
      <xdr:colOff>114300</xdr:colOff>
      <xdr:row>76</xdr:row>
      <xdr:rowOff>16027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9446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108755</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79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163246</xdr:rowOff>
    </xdr:from>
    <xdr:to>
      <xdr:col>20</xdr:col>
      <xdr:colOff>38100</xdr:colOff>
      <xdr:row>76</xdr:row>
      <xdr:rowOff>93396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02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109923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79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127686</xdr:rowOff>
    </xdr:from>
    <xdr:to>
      <xdr:col>15</xdr:col>
      <xdr:colOff>101600</xdr:colOff>
      <xdr:row>76</xdr:row>
      <xdr:rowOff>57835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9864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74363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76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26771</xdr:rowOff>
    </xdr:from>
    <xdr:to>
      <xdr:col>10</xdr:col>
      <xdr:colOff>165100</xdr:colOff>
      <xdr:row>75</xdr:row>
      <xdr:rowOff>128371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8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144898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66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51688</xdr:rowOff>
    </xdr:from>
    <xdr:to>
      <xdr:col>6</xdr:col>
      <xdr:colOff>38100</xdr:colOff>
      <xdr:row>76</xdr:row>
      <xdr:rowOff>153288</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0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169816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8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148371</xdr:rowOff>
    </xdr:from>
    <xdr:to>
      <xdr:col>24</xdr:col>
      <xdr:colOff>63500</xdr:colOff>
      <xdr:row>98</xdr:row>
      <xdr:rowOff>155572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950471"/>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114636</xdr:rowOff>
    </xdr:from>
    <xdr:to>
      <xdr:col>19</xdr:col>
      <xdr:colOff>177800</xdr:colOff>
      <xdr:row>98</xdr:row>
      <xdr:rowOff>148371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916736"/>
          <a:ext cx="889000" cy="3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80525</xdr:rowOff>
    </xdr:from>
    <xdr:to>
      <xdr:col>15</xdr:col>
      <xdr:colOff>50800</xdr:colOff>
      <xdr:row>98</xdr:row>
      <xdr:rowOff>114636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882625"/>
          <a:ext cx="889000" cy="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80525</xdr:rowOff>
    </xdr:from>
    <xdr:to>
      <xdr:col>10</xdr:col>
      <xdr:colOff>114300</xdr:colOff>
      <xdr:row>98</xdr:row>
      <xdr:rowOff>118309</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882625"/>
          <a:ext cx="889000" cy="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104772</xdr:rowOff>
    </xdr:from>
    <xdr:to>
      <xdr:col>24</xdr:col>
      <xdr:colOff>114300</xdr:colOff>
      <xdr:row>99</xdr:row>
      <xdr:rowOff>34922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9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83199</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88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97571</xdr:rowOff>
    </xdr:from>
    <xdr:to>
      <xdr:col>20</xdr:col>
      <xdr:colOff>38100</xdr:colOff>
      <xdr:row>99</xdr:row>
      <xdr:rowOff>27721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8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18848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99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63836</xdr:rowOff>
    </xdr:from>
    <xdr:to>
      <xdr:col>15</xdr:col>
      <xdr:colOff>101600</xdr:colOff>
      <xdr:row>98</xdr:row>
      <xdr:rowOff>165436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86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156563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95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29725</xdr:rowOff>
    </xdr:from>
    <xdr:to>
      <xdr:col>10</xdr:col>
      <xdr:colOff>165100</xdr:colOff>
      <xdr:row>98</xdr:row>
      <xdr:rowOff>131325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8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122452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92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67509</xdr:rowOff>
    </xdr:from>
    <xdr:to>
      <xdr:col>6</xdr:col>
      <xdr:colOff>38100</xdr:colOff>
      <xdr:row>98</xdr:row>
      <xdr:rowOff>169109</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8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160236</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96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115860</xdr:rowOff>
    </xdr:from>
    <xdr:to>
      <xdr:col>55</xdr:col>
      <xdr:colOff>0</xdr:colOff>
      <xdr:row>38</xdr:row>
      <xdr:rowOff>132189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663096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123372</xdr:rowOff>
    </xdr:from>
    <xdr:to>
      <xdr:col>50</xdr:col>
      <xdr:colOff>114300</xdr:colOff>
      <xdr:row>38</xdr:row>
      <xdr:rowOff>132189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638472"/>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123372</xdr:rowOff>
    </xdr:from>
    <xdr:to>
      <xdr:col>45</xdr:col>
      <xdr:colOff>177800</xdr:colOff>
      <xdr:row>38</xdr:row>
      <xdr:rowOff>131535</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7861300" y="6638472"/>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129903</xdr:rowOff>
    </xdr:from>
    <xdr:to>
      <xdr:col>41</xdr:col>
      <xdr:colOff>50800</xdr:colOff>
      <xdr:row>38</xdr:row>
      <xdr:rowOff>131535</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64500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65060</xdr:rowOff>
    </xdr:from>
    <xdr:to>
      <xdr:col>55</xdr:col>
      <xdr:colOff>50800</xdr:colOff>
      <xdr:row>38</xdr:row>
      <xdr:rowOff>166660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5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87937</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431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81389</xdr:rowOff>
    </xdr:from>
    <xdr:to>
      <xdr:col>50</xdr:col>
      <xdr:colOff>165100</xdr:colOff>
      <xdr:row>39</xdr:row>
      <xdr:rowOff>11539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5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28066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371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72572</xdr:rowOff>
    </xdr:from>
    <xdr:to>
      <xdr:col>46</xdr:col>
      <xdr:colOff>38100</xdr:colOff>
      <xdr:row>39</xdr:row>
      <xdr:rowOff>2722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5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165299</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68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80735</xdr:rowOff>
    </xdr:from>
    <xdr:to>
      <xdr:col>41</xdr:col>
      <xdr:colOff>101600</xdr:colOff>
      <xdr:row>39</xdr:row>
      <xdr:rowOff>10885</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59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2012</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688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79103</xdr:rowOff>
    </xdr:from>
    <xdr:to>
      <xdr:col>36</xdr:col>
      <xdr:colOff>165100</xdr:colOff>
      <xdr:row>39</xdr:row>
      <xdr:rowOff>9253</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59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380</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686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109606</xdr:rowOff>
    </xdr:from>
    <xdr:to>
      <xdr:col>55</xdr:col>
      <xdr:colOff>0</xdr:colOff>
      <xdr:row>59</xdr:row>
      <xdr:rowOff>28731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9639300" y="10053706"/>
          <a:ext cx="838200" cy="9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28731</xdr:rowOff>
    </xdr:from>
    <xdr:to>
      <xdr:col>50</xdr:col>
      <xdr:colOff>114300</xdr:colOff>
      <xdr:row>59</xdr:row>
      <xdr:rowOff>37254</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8750300" y="10144281"/>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37254</xdr:rowOff>
    </xdr:from>
    <xdr:to>
      <xdr:col>45</xdr:col>
      <xdr:colOff>177800</xdr:colOff>
      <xdr:row>59</xdr:row>
      <xdr:rowOff>45599</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7861300" y="10152804"/>
          <a:ext cx="8890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22134</xdr:rowOff>
    </xdr:from>
    <xdr:to>
      <xdr:col>41</xdr:col>
      <xdr:colOff>50800</xdr:colOff>
      <xdr:row>59</xdr:row>
      <xdr:rowOff>45599</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6972300" y="10137684"/>
          <a:ext cx="889000" cy="2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58806</xdr:rowOff>
    </xdr:from>
    <xdr:to>
      <xdr:col>55</xdr:col>
      <xdr:colOff>50800</xdr:colOff>
      <xdr:row>58</xdr:row>
      <xdr:rowOff>160406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00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37233</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9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149381</xdr:rowOff>
    </xdr:from>
    <xdr:to>
      <xdr:col>50</xdr:col>
      <xdr:colOff>165100</xdr:colOff>
      <xdr:row>59</xdr:row>
      <xdr:rowOff>79531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1009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70658</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04428" y="1018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157904</xdr:rowOff>
    </xdr:from>
    <xdr:to>
      <xdr:col>46</xdr:col>
      <xdr:colOff>38100</xdr:colOff>
      <xdr:row>59</xdr:row>
      <xdr:rowOff>88054</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10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79181</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15428" y="1019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166249</xdr:rowOff>
    </xdr:from>
    <xdr:to>
      <xdr:col>41</xdr:col>
      <xdr:colOff>101600</xdr:colOff>
      <xdr:row>59</xdr:row>
      <xdr:rowOff>96399</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1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87526</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26428" y="1020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142784</xdr:rowOff>
    </xdr:from>
    <xdr:to>
      <xdr:col>36</xdr:col>
      <xdr:colOff>165100</xdr:colOff>
      <xdr:row>59</xdr:row>
      <xdr:rowOff>72934</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0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64061</xdr:rowOff>
    </xdr:from>
    <xdr:ext cx="469744"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428" y="1017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109155</xdr:rowOff>
    </xdr:from>
    <xdr:to>
      <xdr:col>55</xdr:col>
      <xdr:colOff>0</xdr:colOff>
      <xdr:row>79</xdr:row>
      <xdr:rowOff>61616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9639300" y="13482255"/>
          <a:ext cx="838200" cy="1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61616</xdr:rowOff>
    </xdr:from>
    <xdr:to>
      <xdr:col>50</xdr:col>
      <xdr:colOff>114300</xdr:colOff>
      <xdr:row>79</xdr:row>
      <xdr:rowOff>65536</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8750300" y="13606166"/>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35567</xdr:rowOff>
    </xdr:from>
    <xdr:to>
      <xdr:col>45</xdr:col>
      <xdr:colOff>177800</xdr:colOff>
      <xdr:row>79</xdr:row>
      <xdr:rowOff>65536</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a:off x="7861300" y="13580117"/>
          <a:ext cx="8890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35567</xdr:rowOff>
    </xdr:from>
    <xdr:to>
      <xdr:col>41</xdr:col>
      <xdr:colOff>50800</xdr:colOff>
      <xdr:row>79</xdr:row>
      <xdr:rowOff>55662</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flipV="1">
          <a:off x="6972300" y="13580117"/>
          <a:ext cx="889000" cy="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58355</xdr:rowOff>
    </xdr:from>
    <xdr:to>
      <xdr:col>55</xdr:col>
      <xdr:colOff>50800</xdr:colOff>
      <xdr:row>78</xdr:row>
      <xdr:rowOff>159955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4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81232</xdr:rowOff>
    </xdr:from>
    <xdr:ext cx="534377"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28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10816</xdr:rowOff>
    </xdr:from>
    <xdr:to>
      <xdr:col>50</xdr:col>
      <xdr:colOff>165100</xdr:colOff>
      <xdr:row>79</xdr:row>
      <xdr:rowOff>112416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55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103543</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04428" y="1364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14736</xdr:rowOff>
    </xdr:from>
    <xdr:to>
      <xdr:col>46</xdr:col>
      <xdr:colOff>38100</xdr:colOff>
      <xdr:row>79</xdr:row>
      <xdr:rowOff>116336</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107463</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65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156217</xdr:rowOff>
    </xdr:from>
    <xdr:to>
      <xdr:col>41</xdr:col>
      <xdr:colOff>101600</xdr:colOff>
      <xdr:row>79</xdr:row>
      <xdr:rowOff>86367</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77494</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62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4862</xdr:rowOff>
    </xdr:from>
    <xdr:to>
      <xdr:col>36</xdr:col>
      <xdr:colOff>165100</xdr:colOff>
      <xdr:row>79</xdr:row>
      <xdr:rowOff>106462</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4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97589</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64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20664</xdr:rowOff>
    </xdr:from>
    <xdr:to>
      <xdr:col>55</xdr:col>
      <xdr:colOff>0</xdr:colOff>
      <xdr:row>98</xdr:row>
      <xdr:rowOff>28449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822764"/>
          <a:ext cx="8382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20664</xdr:rowOff>
    </xdr:from>
    <xdr:to>
      <xdr:col>50</xdr:col>
      <xdr:colOff>114300</xdr:colOff>
      <xdr:row>98</xdr:row>
      <xdr:rowOff>41464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822764"/>
          <a:ext cx="889000" cy="2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22428</xdr:rowOff>
    </xdr:from>
    <xdr:to>
      <xdr:col>45</xdr:col>
      <xdr:colOff>177800</xdr:colOff>
      <xdr:row>98</xdr:row>
      <xdr:rowOff>41464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824528"/>
          <a:ext cx="8890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22428</xdr:rowOff>
    </xdr:from>
    <xdr:to>
      <xdr:col>41</xdr:col>
      <xdr:colOff>50800</xdr:colOff>
      <xdr:row>98</xdr:row>
      <xdr:rowOff>41556</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824528"/>
          <a:ext cx="889000" cy="1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149099</xdr:rowOff>
    </xdr:from>
    <xdr:to>
      <xdr:col>55</xdr:col>
      <xdr:colOff>50800</xdr:colOff>
      <xdr:row>98</xdr:row>
      <xdr:rowOff>79249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7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108476</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5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141314</xdr:rowOff>
    </xdr:from>
    <xdr:to>
      <xdr:col>50</xdr:col>
      <xdr:colOff>165100</xdr:colOff>
      <xdr:row>98</xdr:row>
      <xdr:rowOff>71464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77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87991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5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162114</xdr:rowOff>
    </xdr:from>
    <xdr:to>
      <xdr:col>46</xdr:col>
      <xdr:colOff>38100</xdr:colOff>
      <xdr:row>98</xdr:row>
      <xdr:rowOff>92264</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79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108791</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56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143078</xdr:rowOff>
    </xdr:from>
    <xdr:to>
      <xdr:col>41</xdr:col>
      <xdr:colOff>101600</xdr:colOff>
      <xdr:row>98</xdr:row>
      <xdr:rowOff>73228</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7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89755</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54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162206</xdr:rowOff>
    </xdr:from>
    <xdr:to>
      <xdr:col>36</xdr:col>
      <xdr:colOff>165100</xdr:colOff>
      <xdr:row>98</xdr:row>
      <xdr:rowOff>92356</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79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108883</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56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103886</xdr:rowOff>
    </xdr:from>
    <xdr:to>
      <xdr:col>85</xdr:col>
      <xdr:colOff>127000</xdr:colOff>
      <xdr:row>39</xdr:row>
      <xdr:rowOff>15456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5481300" y="6447536"/>
          <a:ext cx="838200" cy="25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103886</xdr:rowOff>
    </xdr:from>
    <xdr:to>
      <xdr:col>81</xdr:col>
      <xdr:colOff>50800</xdr:colOff>
      <xdr:row>39</xdr:row>
      <xdr:rowOff>58128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447536"/>
          <a:ext cx="889000" cy="29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86360</xdr:rowOff>
    </xdr:from>
    <xdr:to>
      <xdr:col>76</xdr:col>
      <xdr:colOff>114300</xdr:colOff>
      <xdr:row>39</xdr:row>
      <xdr:rowOff>58128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087110"/>
          <a:ext cx="889000" cy="65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86360</xdr:rowOff>
    </xdr:from>
    <xdr:to>
      <xdr:col>71</xdr:col>
      <xdr:colOff>177800</xdr:colOff>
      <xdr:row>38</xdr:row>
      <xdr:rowOff>110782</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087110"/>
          <a:ext cx="889000" cy="53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136106</xdr:rowOff>
    </xdr:from>
    <xdr:to>
      <xdr:col>85</xdr:col>
      <xdr:colOff>177800</xdr:colOff>
      <xdr:row>39</xdr:row>
      <xdr:rowOff>66256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6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51033</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5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53086</xdr:rowOff>
    </xdr:from>
    <xdr:to>
      <xdr:col>81</xdr:col>
      <xdr:colOff>101600</xdr:colOff>
      <xdr:row>37</xdr:row>
      <xdr:rowOff>154686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171213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17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7328</xdr:rowOff>
    </xdr:from>
    <xdr:to>
      <xdr:col>76</xdr:col>
      <xdr:colOff>165100</xdr:colOff>
      <xdr:row>39</xdr:row>
      <xdr:rowOff>108928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6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100055</xdr:rowOff>
    </xdr:from>
    <xdr:ext cx="469744"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57428" y="678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35560</xdr:rowOff>
    </xdr:from>
    <xdr:to>
      <xdr:col>72</xdr:col>
      <xdr:colOff>38100</xdr:colOff>
      <xdr:row>35</xdr:row>
      <xdr:rowOff>137160</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153687</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58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59982</xdr:rowOff>
    </xdr:from>
    <xdr:to>
      <xdr:col>67</xdr:col>
      <xdr:colOff>101600</xdr:colOff>
      <xdr:row>38</xdr:row>
      <xdr:rowOff>161582</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57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152709</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66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19914</xdr:rowOff>
    </xdr:from>
    <xdr:to>
      <xdr:col>85</xdr:col>
      <xdr:colOff>127000</xdr:colOff>
      <xdr:row>58</xdr:row>
      <xdr:rowOff>130730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9964014"/>
          <a:ext cx="838200" cy="11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28339</xdr:rowOff>
    </xdr:from>
    <xdr:to>
      <xdr:col>81</xdr:col>
      <xdr:colOff>50800</xdr:colOff>
      <xdr:row>58</xdr:row>
      <xdr:rowOff>130730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9286639"/>
          <a:ext cx="889000" cy="78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28339</xdr:rowOff>
    </xdr:from>
    <xdr:to>
      <xdr:col>76</xdr:col>
      <xdr:colOff>114300</xdr:colOff>
      <xdr:row>57</xdr:row>
      <xdr:rowOff>90029</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286639"/>
          <a:ext cx="889000" cy="57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90029</xdr:rowOff>
    </xdr:from>
    <xdr:to>
      <xdr:col>71</xdr:col>
      <xdr:colOff>177800</xdr:colOff>
      <xdr:row>58</xdr:row>
      <xdr:rowOff>94797</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9862679"/>
          <a:ext cx="889000" cy="17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140564</xdr:rowOff>
    </xdr:from>
    <xdr:to>
      <xdr:col>85</xdr:col>
      <xdr:colOff>177800</xdr:colOff>
      <xdr:row>58</xdr:row>
      <xdr:rowOff>70714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9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163441</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7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79930</xdr:rowOff>
    </xdr:from>
    <xdr:to>
      <xdr:col>81</xdr:col>
      <xdr:colOff>101600</xdr:colOff>
      <xdr:row>59</xdr:row>
      <xdr:rowOff>10080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100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1207</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11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148989</xdr:rowOff>
    </xdr:from>
    <xdr:to>
      <xdr:col>76</xdr:col>
      <xdr:colOff>165100</xdr:colOff>
      <xdr:row>54</xdr:row>
      <xdr:rowOff>79139</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23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95666</xdr:rowOff>
    </xdr:from>
    <xdr:ext cx="599010"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292795" y="90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39229</xdr:rowOff>
    </xdr:from>
    <xdr:to>
      <xdr:col>72</xdr:col>
      <xdr:colOff>38100</xdr:colOff>
      <xdr:row>57</xdr:row>
      <xdr:rowOff>140829</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8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157356</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95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43997</xdr:rowOff>
    </xdr:from>
    <xdr:to>
      <xdr:col>67</xdr:col>
      <xdr:colOff>101600</xdr:colOff>
      <xdr:row>58</xdr:row>
      <xdr:rowOff>145597</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98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162124</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976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116712</xdr:rowOff>
    </xdr:from>
    <xdr:to>
      <xdr:col>85</xdr:col>
      <xdr:colOff>127000</xdr:colOff>
      <xdr:row>96</xdr:row>
      <xdr:rowOff>117323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575912"/>
          <a:ext cx="8382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116712</xdr:rowOff>
    </xdr:from>
    <xdr:to>
      <xdr:col>81</xdr:col>
      <xdr:colOff>50800</xdr:colOff>
      <xdr:row>96</xdr:row>
      <xdr:rowOff>127012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575912"/>
          <a:ext cx="8890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125985</xdr:rowOff>
    </xdr:from>
    <xdr:to>
      <xdr:col>76</xdr:col>
      <xdr:colOff>114300</xdr:colOff>
      <xdr:row>96</xdr:row>
      <xdr:rowOff>127012</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585185"/>
          <a:ext cx="8890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125985</xdr:rowOff>
    </xdr:from>
    <xdr:to>
      <xdr:col>71</xdr:col>
      <xdr:colOff>177800</xdr:colOff>
      <xdr:row>96</xdr:row>
      <xdr:rowOff>132004</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585185"/>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66523</xdr:rowOff>
    </xdr:from>
    <xdr:to>
      <xdr:col>85</xdr:col>
      <xdr:colOff>177800</xdr:colOff>
      <xdr:row>96</xdr:row>
      <xdr:rowOff>168123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52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89400</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37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65912</xdr:rowOff>
    </xdr:from>
    <xdr:to>
      <xdr:col>81</xdr:col>
      <xdr:colOff>101600</xdr:colOff>
      <xdr:row>96</xdr:row>
      <xdr:rowOff>167512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52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12589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3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76212</xdr:rowOff>
    </xdr:from>
    <xdr:to>
      <xdr:col>76</xdr:col>
      <xdr:colOff>165100</xdr:colOff>
      <xdr:row>97</xdr:row>
      <xdr:rowOff>6362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5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22889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75185</xdr:rowOff>
    </xdr:from>
    <xdr:to>
      <xdr:col>72</xdr:col>
      <xdr:colOff>38100</xdr:colOff>
      <xdr:row>97</xdr:row>
      <xdr:rowOff>5335</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5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21862</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30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81204</xdr:rowOff>
    </xdr:from>
    <xdr:to>
      <xdr:col>67</xdr:col>
      <xdr:colOff>101600</xdr:colOff>
      <xdr:row>97</xdr:row>
      <xdr:rowOff>11354</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54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27881</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31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90322</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1323300" y="6433972"/>
          <a:ext cx="838200" cy="2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30294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545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164846</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5084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149165</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6642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39522</xdr:rowOff>
    </xdr:from>
    <xdr:to>
      <xdr:col>116</xdr:col>
      <xdr:colOff>114300</xdr:colOff>
      <xdr:row>37</xdr:row>
      <xdr:rowOff>141122</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3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62399</xdr:rowOff>
    </xdr:from>
    <xdr:ext cx="378565"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234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114046</xdr:rowOff>
    </xdr:from>
    <xdr:to>
      <xdr:col>98</xdr:col>
      <xdr:colOff>38100</xdr:colOff>
      <xdr:row>38</xdr:row>
      <xdr:rowOff>44196</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60723</xdr:rowOff>
    </xdr:from>
    <xdr:ext cx="378565"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467017" y="62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議会費は、類似団体より高い数値ではあるが、平成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年度に議員定数を削減し、減少を図っている。</a:t>
          </a:r>
        </a:p>
        <a:p>
          <a:r>
            <a:rPr kumimoji="1" lang="ja-JP" altLang="en-US" sz="1300">
              <a:latin typeface="ＭＳ Ｐゴシック" panose="020B0600070205080204" pitchFamily="50" charset="-128"/>
              <a:ea typeface="ＭＳ Ｐゴシック" panose="020B0600070205080204" pitchFamily="50" charset="-128"/>
            </a:rPr>
            <a:t>民生費は、保育事業や医療費助成等、子育て環境の充実に重点的に取り組んでいることから類似団体を上回っていると考えられる。なお、平成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年度は福祉センターの改修を行ったことにより突出して高くなっていた。</a:t>
          </a:r>
        </a:p>
        <a:p>
          <a:r>
            <a:rPr kumimoji="1" lang="ja-JP" altLang="en-US" sz="1300">
              <a:latin typeface="ＭＳ Ｐゴシック" panose="020B0600070205080204" pitchFamily="50" charset="-128"/>
              <a:ea typeface="ＭＳ Ｐゴシック" panose="020B0600070205080204" pitchFamily="50" charset="-128"/>
            </a:rPr>
            <a:t>商工費は、産業支援センターの整備事業により令和元年度が突出して高くなっている。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消防費は、多くの年度で類似団体より下回っているが、平成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年度は地域防災センターの建設により高くなっていた。</a:t>
          </a:r>
        </a:p>
        <a:p>
          <a:r>
            <a:rPr kumimoji="1" lang="ja-JP" altLang="en-US" sz="1300">
              <a:latin typeface="ＭＳ Ｐゴシック" panose="020B0600070205080204" pitchFamily="50" charset="-128"/>
              <a:ea typeface="ＭＳ Ｐゴシック" panose="020B0600070205080204" pitchFamily="50" charset="-128"/>
            </a:rPr>
            <a:t>教育費は、平成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年度にかけて行われた白帆台小学校建設事業に伴い増加していた。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諸支出金は、令和元年度は新エネルギー事業特別会計へ繰出金を行っているため高くなっている。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実質単年度収支の黒字化を目標に歳出の削減を図っている中で、平成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15,177</a:t>
          </a:r>
          <a:r>
            <a:rPr kumimoji="1" lang="ja-JP" altLang="en-US" sz="1200">
              <a:latin typeface="ＭＳ ゴシック" pitchFamily="49" charset="-128"/>
              <a:ea typeface="ＭＳ ゴシック" pitchFamily="49" charset="-128"/>
            </a:rPr>
            <a:t>千円、平成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17,513</a:t>
          </a:r>
          <a:r>
            <a:rPr kumimoji="1" lang="ja-JP" altLang="en-US" sz="1200">
              <a:latin typeface="ＭＳ ゴシック" pitchFamily="49" charset="-128"/>
              <a:ea typeface="ＭＳ ゴシック" pitchFamily="49" charset="-128"/>
            </a:rPr>
            <a:t>千円の黒字となっていたが、令和元年度は定年退職者の減等により退職手当負担金が減少した一方、産業支援センターや内灘白帆台インターチェンジの整備等による歳出増に加え、公共下水道事業特別会計など他会計への繰出金が増加したことなどにより、</a:t>
          </a:r>
          <a:r>
            <a:rPr kumimoji="1" lang="en-US" altLang="ja-JP" sz="1200">
              <a:latin typeface="ＭＳ ゴシック" pitchFamily="49" charset="-128"/>
              <a:ea typeface="ＭＳ ゴシック" pitchFamily="49" charset="-128"/>
            </a:rPr>
            <a:t>51,553</a:t>
          </a:r>
          <a:r>
            <a:rPr kumimoji="1" lang="ja-JP" altLang="en-US" sz="1200">
              <a:latin typeface="ＭＳ ゴシック" pitchFamily="49" charset="-128"/>
              <a:ea typeface="ＭＳ ゴシック" pitchFamily="49" charset="-128"/>
            </a:rPr>
            <a:t>千円の赤字となった。国民健康保険特別会計や介護保険特別会計、公共下水道事業等への繰出金は年々増加しており、料金の引上げや歳出の削減が必要となっている。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国民健康保険特別会計において累積赤字が多大となっている。保険料に対して医療費が高い傾向にあり、毎年料金の改定を行うことにより、累積赤字の減少を図っている状況である。令和元年度は平成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年度以来</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年ぶりに単年度収支が赤字となった。</a:t>
          </a:r>
        </a:p>
        <a:p>
          <a:r>
            <a:rPr kumimoji="1" lang="ja-JP" altLang="en-US" sz="1400">
              <a:latin typeface="ＭＳ ゴシック" pitchFamily="49" charset="-128"/>
              <a:ea typeface="ＭＳ ゴシック" pitchFamily="49" charset="-128"/>
            </a:rPr>
            <a:t>　被保険者数の減少や低所得者の増加、高額薬剤問題等の理由により厳しい財政運営が続いているため、引き続き収納率の向上や保険料率の改定等を行い、赤字解消を図る。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84</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85</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86</v>
      </c>
      <c r="C3" s="441"/>
      <c r="D3" s="441"/>
      <c r="E3" s="442"/>
      <c r="F3" s="442"/>
      <c r="G3" s="442"/>
      <c r="H3" s="442"/>
      <c r="I3" s="442"/>
      <c r="J3" s="442"/>
      <c r="K3" s="442"/>
      <c r="L3" s="442" t="s">
        <v>87</v>
      </c>
      <c r="M3" s="442"/>
      <c r="N3" s="442"/>
      <c r="O3" s="442"/>
      <c r="P3" s="442"/>
      <c r="Q3" s="442"/>
      <c r="R3" s="449"/>
      <c r="S3" s="449"/>
      <c r="T3" s="449"/>
      <c r="U3" s="449"/>
      <c r="V3" s="450"/>
      <c r="W3" s="424" t="s">
        <v>88</v>
      </c>
      <c r="X3" s="425"/>
      <c r="Y3" s="425"/>
      <c r="Z3" s="425"/>
      <c r="AA3" s="425"/>
      <c r="AB3" s="441"/>
      <c r="AC3" s="449" t="s">
        <v>89</v>
      </c>
      <c r="AD3" s="425"/>
      <c r="AE3" s="425"/>
      <c r="AF3" s="425"/>
      <c r="AG3" s="425"/>
      <c r="AH3" s="425"/>
      <c r="AI3" s="425"/>
      <c r="AJ3" s="425"/>
      <c r="AK3" s="425"/>
      <c r="AL3" s="426"/>
      <c r="AM3" s="424" t="s">
        <v>90</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91</v>
      </c>
      <c r="BO3" s="425"/>
      <c r="BP3" s="425"/>
      <c r="BQ3" s="425"/>
      <c r="BR3" s="425"/>
      <c r="BS3" s="425"/>
      <c r="BT3" s="425"/>
      <c r="BU3" s="426"/>
      <c r="BV3" s="424" t="s">
        <v>92</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93</v>
      </c>
      <c r="CU3" s="425"/>
      <c r="CV3" s="425"/>
      <c r="CW3" s="425"/>
      <c r="CX3" s="425"/>
      <c r="CY3" s="425"/>
      <c r="CZ3" s="425"/>
      <c r="DA3" s="426"/>
      <c r="DB3" s="424" t="s">
        <v>94</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95</v>
      </c>
      <c r="AZ4" s="428"/>
      <c r="BA4" s="428"/>
      <c r="BB4" s="428"/>
      <c r="BC4" s="428"/>
      <c r="BD4" s="428"/>
      <c r="BE4" s="428"/>
      <c r="BF4" s="428"/>
      <c r="BG4" s="428"/>
      <c r="BH4" s="428"/>
      <c r="BI4" s="428"/>
      <c r="BJ4" s="428"/>
      <c r="BK4" s="428"/>
      <c r="BL4" s="428"/>
      <c r="BM4" s="429"/>
      <c r="BN4" s="430">
        <v>10130407</v>
      </c>
      <c r="BO4" s="431"/>
      <c r="BP4" s="431"/>
      <c r="BQ4" s="431"/>
      <c r="BR4" s="431"/>
      <c r="BS4" s="431"/>
      <c r="BT4" s="431"/>
      <c r="BU4" s="432"/>
      <c r="BV4" s="430">
        <v>9685773</v>
      </c>
      <c r="BW4" s="431"/>
      <c r="BX4" s="431"/>
      <c r="BY4" s="431"/>
      <c r="BZ4" s="431"/>
      <c r="CA4" s="431"/>
      <c r="CB4" s="431"/>
      <c r="CC4" s="432"/>
      <c r="CD4" s="433" t="s">
        <v>96</v>
      </c>
      <c r="CE4" s="434"/>
      <c r="CF4" s="434"/>
      <c r="CG4" s="434"/>
      <c r="CH4" s="434"/>
      <c r="CI4" s="434"/>
      <c r="CJ4" s="434"/>
      <c r="CK4" s="434"/>
      <c r="CL4" s="434"/>
      <c r="CM4" s="434"/>
      <c r="CN4" s="434"/>
      <c r="CO4" s="434"/>
      <c r="CP4" s="434"/>
      <c r="CQ4" s="434"/>
      <c r="CR4" s="434"/>
      <c r="CS4" s="435"/>
      <c r="CT4" s="436">
        <v>1.1000000000000001</v>
      </c>
      <c r="CU4" s="437"/>
      <c r="CV4" s="437"/>
      <c r="CW4" s="437"/>
      <c r="CX4" s="437"/>
      <c r="CY4" s="437"/>
      <c r="CZ4" s="437"/>
      <c r="DA4" s="438"/>
      <c r="DB4" s="436">
        <v>1.5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97</v>
      </c>
      <c r="AN5" s="497"/>
      <c r="AO5" s="497"/>
      <c r="AP5" s="497"/>
      <c r="AQ5" s="497"/>
      <c r="AR5" s="497"/>
      <c r="AS5" s="497"/>
      <c r="AT5" s="498"/>
      <c r="AU5" s="499" t="s">
        <v>98</v>
      </c>
      <c r="AV5" s="500"/>
      <c r="AW5" s="500"/>
      <c r="AX5" s="500"/>
      <c r="AY5" s="501" t="s">
        <v>99</v>
      </c>
      <c r="AZ5" s="502"/>
      <c r="BA5" s="502"/>
      <c r="BB5" s="502"/>
      <c r="BC5" s="502"/>
      <c r="BD5" s="502"/>
      <c r="BE5" s="502"/>
      <c r="BF5" s="502"/>
      <c r="BG5" s="502"/>
      <c r="BH5" s="502"/>
      <c r="BI5" s="502"/>
      <c r="BJ5" s="502"/>
      <c r="BK5" s="502"/>
      <c r="BL5" s="502"/>
      <c r="BM5" s="503"/>
      <c r="BN5" s="467">
        <v>10033479</v>
      </c>
      <c r="BO5" s="468"/>
      <c r="BP5" s="468"/>
      <c r="BQ5" s="468"/>
      <c r="BR5" s="468"/>
      <c r="BS5" s="468"/>
      <c r="BT5" s="468"/>
      <c r="BU5" s="469"/>
      <c r="BV5" s="467">
        <v>9572984</v>
      </c>
      <c r="BW5" s="468"/>
      <c r="BX5" s="468"/>
      <c r="BY5" s="468"/>
      <c r="BZ5" s="468"/>
      <c r="CA5" s="468"/>
      <c r="CB5" s="468"/>
      <c r="CC5" s="469"/>
      <c r="CD5" s="470" t="s">
        <v>100</v>
      </c>
      <c r="CE5" s="471"/>
      <c r="CF5" s="471"/>
      <c r="CG5" s="471"/>
      <c r="CH5" s="471"/>
      <c r="CI5" s="471"/>
      <c r="CJ5" s="471"/>
      <c r="CK5" s="471"/>
      <c r="CL5" s="471"/>
      <c r="CM5" s="471"/>
      <c r="CN5" s="471"/>
      <c r="CO5" s="471"/>
      <c r="CP5" s="471"/>
      <c r="CQ5" s="471"/>
      <c r="CR5" s="471"/>
      <c r="CS5" s="472"/>
      <c r="CT5" s="464">
        <v>91.4</v>
      </c>
      <c r="CU5" s="465"/>
      <c r="CV5" s="465"/>
      <c r="CW5" s="465"/>
      <c r="CX5" s="465"/>
      <c r="CY5" s="465"/>
      <c r="CZ5" s="465"/>
      <c r="DA5" s="466"/>
      <c r="DB5" s="464">
        <v>93.8</v>
      </c>
      <c r="DC5" s="465"/>
      <c r="DD5" s="465"/>
      <c r="DE5" s="465"/>
      <c r="DF5" s="465"/>
      <c r="DG5" s="465"/>
      <c r="DH5" s="465"/>
      <c r="DI5" s="466"/>
      <c r="DJ5" s="186"/>
      <c r="DK5" s="186"/>
      <c r="DL5" s="186"/>
      <c r="DM5" s="186"/>
      <c r="DN5" s="186"/>
      <c r="DO5" s="186"/>
    </row>
    <row r="6" spans="1:119" ht="18.75" customHeight="1" x14ac:dyDescent="0.15">
      <c r="A6" s="187"/>
      <c r="B6" s="473" t="s">
        <v>101</v>
      </c>
      <c r="C6" s="474"/>
      <c r="D6" s="474"/>
      <c r="E6" s="475"/>
      <c r="F6" s="475"/>
      <c r="G6" s="475"/>
      <c r="H6" s="475"/>
      <c r="I6" s="475"/>
      <c r="J6" s="475"/>
      <c r="K6" s="475"/>
      <c r="L6" s="475" t="s">
        <v>102</v>
      </c>
      <c r="M6" s="475"/>
      <c r="N6" s="475"/>
      <c r="O6" s="475"/>
      <c r="P6" s="475"/>
      <c r="Q6" s="475"/>
      <c r="R6" s="479"/>
      <c r="S6" s="479"/>
      <c r="T6" s="479"/>
      <c r="U6" s="479"/>
      <c r="V6" s="480"/>
      <c r="W6" s="483" t="s">
        <v>103</v>
      </c>
      <c r="X6" s="484"/>
      <c r="Y6" s="484"/>
      <c r="Z6" s="484"/>
      <c r="AA6" s="484"/>
      <c r="AB6" s="474"/>
      <c r="AC6" s="487" t="s">
        <v>104</v>
      </c>
      <c r="AD6" s="488"/>
      <c r="AE6" s="488"/>
      <c r="AF6" s="488"/>
      <c r="AG6" s="488"/>
      <c r="AH6" s="488"/>
      <c r="AI6" s="488"/>
      <c r="AJ6" s="488"/>
      <c r="AK6" s="488"/>
      <c r="AL6" s="489"/>
      <c r="AM6" s="496" t="s">
        <v>105</v>
      </c>
      <c r="AN6" s="497"/>
      <c r="AO6" s="497"/>
      <c r="AP6" s="497"/>
      <c r="AQ6" s="497"/>
      <c r="AR6" s="497"/>
      <c r="AS6" s="497"/>
      <c r="AT6" s="498"/>
      <c r="AU6" s="499" t="s">
        <v>98</v>
      </c>
      <c r="AV6" s="500"/>
      <c r="AW6" s="500"/>
      <c r="AX6" s="500"/>
      <c r="AY6" s="501" t="s">
        <v>106</v>
      </c>
      <c r="AZ6" s="502"/>
      <c r="BA6" s="502"/>
      <c r="BB6" s="502"/>
      <c r="BC6" s="502"/>
      <c r="BD6" s="502"/>
      <c r="BE6" s="502"/>
      <c r="BF6" s="502"/>
      <c r="BG6" s="502"/>
      <c r="BH6" s="502"/>
      <c r="BI6" s="502"/>
      <c r="BJ6" s="502"/>
      <c r="BK6" s="502"/>
      <c r="BL6" s="502"/>
      <c r="BM6" s="503"/>
      <c r="BN6" s="467">
        <v>96928</v>
      </c>
      <c r="BO6" s="468"/>
      <c r="BP6" s="468"/>
      <c r="BQ6" s="468"/>
      <c r="BR6" s="468"/>
      <c r="BS6" s="468"/>
      <c r="BT6" s="468"/>
      <c r="BU6" s="469"/>
      <c r="BV6" s="467">
        <v>112789</v>
      </c>
      <c r="BW6" s="468"/>
      <c r="BX6" s="468"/>
      <c r="BY6" s="468"/>
      <c r="BZ6" s="468"/>
      <c r="CA6" s="468"/>
      <c r="CB6" s="468"/>
      <c r="CC6" s="469"/>
      <c r="CD6" s="470" t="s">
        <v>107</v>
      </c>
      <c r="CE6" s="471"/>
      <c r="CF6" s="471"/>
      <c r="CG6" s="471"/>
      <c r="CH6" s="471"/>
      <c r="CI6" s="471"/>
      <c r="CJ6" s="471"/>
      <c r="CK6" s="471"/>
      <c r="CL6" s="471"/>
      <c r="CM6" s="471"/>
      <c r="CN6" s="471"/>
      <c r="CO6" s="471"/>
      <c r="CP6" s="471"/>
      <c r="CQ6" s="471"/>
      <c r="CR6" s="471"/>
      <c r="CS6" s="472"/>
      <c r="CT6" s="504">
        <v>96.1</v>
      </c>
      <c r="CU6" s="505"/>
      <c r="CV6" s="505"/>
      <c r="CW6" s="505"/>
      <c r="CX6" s="505"/>
      <c r="CY6" s="505"/>
      <c r="CZ6" s="505"/>
      <c r="DA6" s="506"/>
      <c r="DB6" s="504">
        <v>99.6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108</v>
      </c>
      <c r="AN7" s="497"/>
      <c r="AO7" s="497"/>
      <c r="AP7" s="497"/>
      <c r="AQ7" s="497"/>
      <c r="AR7" s="497"/>
      <c r="AS7" s="497"/>
      <c r="AT7" s="498"/>
      <c r="AU7" s="499" t="s">
        <v>98</v>
      </c>
      <c r="AV7" s="500"/>
      <c r="AW7" s="500"/>
      <c r="AX7" s="500"/>
      <c r="AY7" s="501" t="s">
        <v>109</v>
      </c>
      <c r="AZ7" s="502"/>
      <c r="BA7" s="502"/>
      <c r="BB7" s="502"/>
      <c r="BC7" s="502"/>
      <c r="BD7" s="502"/>
      <c r="BE7" s="502"/>
      <c r="BF7" s="502"/>
      <c r="BG7" s="502"/>
      <c r="BH7" s="502"/>
      <c r="BI7" s="502"/>
      <c r="BJ7" s="502"/>
      <c r="BK7" s="502"/>
      <c r="BL7" s="502"/>
      <c r="BM7" s="503"/>
      <c r="BN7" s="467">
        <v>37324</v>
      </c>
      <c r="BO7" s="468"/>
      <c r="BP7" s="468"/>
      <c r="BQ7" s="468"/>
      <c r="BR7" s="468"/>
      <c r="BS7" s="468"/>
      <c r="BT7" s="468"/>
      <c r="BU7" s="469"/>
      <c r="BV7" s="467">
        <v>31692</v>
      </c>
      <c r="BW7" s="468"/>
      <c r="BX7" s="468"/>
      <c r="BY7" s="468"/>
      <c r="BZ7" s="468"/>
      <c r="CA7" s="468"/>
      <c r="CB7" s="468"/>
      <c r="CC7" s="469"/>
      <c r="CD7" s="470" t="s">
        <v>110</v>
      </c>
      <c r="CE7" s="471"/>
      <c r="CF7" s="471"/>
      <c r="CG7" s="471"/>
      <c r="CH7" s="471"/>
      <c r="CI7" s="471"/>
      <c r="CJ7" s="471"/>
      <c r="CK7" s="471"/>
      <c r="CL7" s="471"/>
      <c r="CM7" s="471"/>
      <c r="CN7" s="471"/>
      <c r="CO7" s="471"/>
      <c r="CP7" s="471"/>
      <c r="CQ7" s="471"/>
      <c r="CR7" s="471"/>
      <c r="CS7" s="472"/>
      <c r="CT7" s="467">
        <v>5593226</v>
      </c>
      <c r="CU7" s="468"/>
      <c r="CV7" s="468"/>
      <c r="CW7" s="468"/>
      <c r="CX7" s="468"/>
      <c r="CY7" s="468"/>
      <c r="CZ7" s="468"/>
      <c r="DA7" s="469"/>
      <c r="DB7" s="467">
        <v>5566127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111</v>
      </c>
      <c r="AN8" s="497"/>
      <c r="AO8" s="497"/>
      <c r="AP8" s="497"/>
      <c r="AQ8" s="497"/>
      <c r="AR8" s="497"/>
      <c r="AS8" s="497"/>
      <c r="AT8" s="498"/>
      <c r="AU8" s="499" t="s">
        <v>112</v>
      </c>
      <c r="AV8" s="500"/>
      <c r="AW8" s="500"/>
      <c r="AX8" s="500"/>
      <c r="AY8" s="501" t="s">
        <v>113</v>
      </c>
      <c r="AZ8" s="502"/>
      <c r="BA8" s="502"/>
      <c r="BB8" s="502"/>
      <c r="BC8" s="502"/>
      <c r="BD8" s="502"/>
      <c r="BE8" s="502"/>
      <c r="BF8" s="502"/>
      <c r="BG8" s="502"/>
      <c r="BH8" s="502"/>
      <c r="BI8" s="502"/>
      <c r="BJ8" s="502"/>
      <c r="BK8" s="502"/>
      <c r="BL8" s="502"/>
      <c r="BM8" s="503"/>
      <c r="BN8" s="467">
        <v>59604</v>
      </c>
      <c r="BO8" s="468"/>
      <c r="BP8" s="468"/>
      <c r="BQ8" s="468"/>
      <c r="BR8" s="468"/>
      <c r="BS8" s="468"/>
      <c r="BT8" s="468"/>
      <c r="BU8" s="469"/>
      <c r="BV8" s="467">
        <v>81097</v>
      </c>
      <c r="BW8" s="468"/>
      <c r="BX8" s="468"/>
      <c r="BY8" s="468"/>
      <c r="BZ8" s="468"/>
      <c r="CA8" s="468"/>
      <c r="CB8" s="468"/>
      <c r="CC8" s="469"/>
      <c r="CD8" s="470" t="s">
        <v>114</v>
      </c>
      <c r="CE8" s="471"/>
      <c r="CF8" s="471"/>
      <c r="CG8" s="471"/>
      <c r="CH8" s="471"/>
      <c r="CI8" s="471"/>
      <c r="CJ8" s="471"/>
      <c r="CK8" s="471"/>
      <c r="CL8" s="471"/>
      <c r="CM8" s="471"/>
      <c r="CN8" s="471"/>
      <c r="CO8" s="471"/>
      <c r="CP8" s="471"/>
      <c r="CQ8" s="471"/>
      <c r="CR8" s="471"/>
      <c r="CS8" s="472"/>
      <c r="CT8" s="507">
        <v>0.54</v>
      </c>
      <c r="CU8" s="508"/>
      <c r="CV8" s="508"/>
      <c r="CW8" s="508"/>
      <c r="CX8" s="508"/>
      <c r="CY8" s="508"/>
      <c r="CZ8" s="508"/>
      <c r="DA8" s="509"/>
      <c r="DB8" s="507">
        <v>0.54</v>
      </c>
      <c r="DC8" s="508"/>
      <c r="DD8" s="508"/>
      <c r="DE8" s="508"/>
      <c r="DF8" s="508"/>
      <c r="DG8" s="508"/>
      <c r="DH8" s="508"/>
      <c r="DI8" s="509"/>
      <c r="DJ8" s="186"/>
      <c r="DK8" s="186"/>
      <c r="DL8" s="186"/>
      <c r="DM8" s="186"/>
      <c r="DN8" s="186"/>
      <c r="DO8" s="186"/>
    </row>
    <row r="9" spans="1:119" ht="18.75" customHeight="1" thickBot="1" x14ac:dyDescent="0.2">
      <c r="A9" s="187"/>
      <c r="B9" s="461" t="s">
        <v>115</v>
      </c>
      <c r="C9" s="462"/>
      <c r="D9" s="462"/>
      <c r="E9" s="462"/>
      <c r="F9" s="462"/>
      <c r="G9" s="462"/>
      <c r="H9" s="462"/>
      <c r="I9" s="462"/>
      <c r="J9" s="462"/>
      <c r="K9" s="510"/>
      <c r="L9" s="511" t="s">
        <v>116</v>
      </c>
      <c r="M9" s="512"/>
      <c r="N9" s="512"/>
      <c r="O9" s="512"/>
      <c r="P9" s="512"/>
      <c r="Q9" s="513"/>
      <c r="R9" s="514">
        <v>26987</v>
      </c>
      <c r="S9" s="515"/>
      <c r="T9" s="515"/>
      <c r="U9" s="515"/>
      <c r="V9" s="516"/>
      <c r="W9" s="424" t="s">
        <v>117</v>
      </c>
      <c r="X9" s="425"/>
      <c r="Y9" s="425"/>
      <c r="Z9" s="425"/>
      <c r="AA9" s="425"/>
      <c r="AB9" s="425"/>
      <c r="AC9" s="425"/>
      <c r="AD9" s="425"/>
      <c r="AE9" s="425"/>
      <c r="AF9" s="425"/>
      <c r="AG9" s="425"/>
      <c r="AH9" s="425"/>
      <c r="AI9" s="425"/>
      <c r="AJ9" s="425"/>
      <c r="AK9" s="425"/>
      <c r="AL9" s="426"/>
      <c r="AM9" s="496" t="s">
        <v>118</v>
      </c>
      <c r="AN9" s="497"/>
      <c r="AO9" s="497"/>
      <c r="AP9" s="497"/>
      <c r="AQ9" s="497"/>
      <c r="AR9" s="497"/>
      <c r="AS9" s="497"/>
      <c r="AT9" s="498"/>
      <c r="AU9" s="499" t="s">
        <v>119</v>
      </c>
      <c r="AV9" s="500"/>
      <c r="AW9" s="500"/>
      <c r="AX9" s="500"/>
      <c r="AY9" s="501" t="s">
        <v>120</v>
      </c>
      <c r="AZ9" s="502"/>
      <c r="BA9" s="502"/>
      <c r="BB9" s="502"/>
      <c r="BC9" s="502"/>
      <c r="BD9" s="502"/>
      <c r="BE9" s="502"/>
      <c r="BF9" s="502"/>
      <c r="BG9" s="502"/>
      <c r="BH9" s="502"/>
      <c r="BI9" s="502"/>
      <c r="BJ9" s="502"/>
      <c r="BK9" s="502"/>
      <c r="BL9" s="502"/>
      <c r="BM9" s="503"/>
      <c r="BN9" s="467">
        <v>-21493</v>
      </c>
      <c r="BO9" s="468"/>
      <c r="BP9" s="468"/>
      <c r="BQ9" s="468"/>
      <c r="BR9" s="468"/>
      <c r="BS9" s="468"/>
      <c r="BT9" s="468"/>
      <c r="BU9" s="469"/>
      <c r="BV9" s="467">
        <v>-22333</v>
      </c>
      <c r="BW9" s="468"/>
      <c r="BX9" s="468"/>
      <c r="BY9" s="468"/>
      <c r="BZ9" s="468"/>
      <c r="CA9" s="468"/>
      <c r="CB9" s="468"/>
      <c r="CC9" s="469"/>
      <c r="CD9" s="470" t="s">
        <v>121</v>
      </c>
      <c r="CE9" s="471"/>
      <c r="CF9" s="471"/>
      <c r="CG9" s="471"/>
      <c r="CH9" s="471"/>
      <c r="CI9" s="471"/>
      <c r="CJ9" s="471"/>
      <c r="CK9" s="471"/>
      <c r="CL9" s="471"/>
      <c r="CM9" s="471"/>
      <c r="CN9" s="471"/>
      <c r="CO9" s="471"/>
      <c r="CP9" s="471"/>
      <c r="CQ9" s="471"/>
      <c r="CR9" s="471"/>
      <c r="CS9" s="472"/>
      <c r="CT9" s="464">
        <v>14.9</v>
      </c>
      <c r="CU9" s="465"/>
      <c r="CV9" s="465"/>
      <c r="CW9" s="465"/>
      <c r="CX9" s="465"/>
      <c r="CY9" s="465"/>
      <c r="CZ9" s="465"/>
      <c r="DA9" s="466"/>
      <c r="DB9" s="464">
        <v>14.8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122</v>
      </c>
      <c r="M10" s="497"/>
      <c r="N10" s="497"/>
      <c r="O10" s="497"/>
      <c r="P10" s="497"/>
      <c r="Q10" s="498"/>
      <c r="R10" s="518">
        <v>26927</v>
      </c>
      <c r="S10" s="519"/>
      <c r="T10" s="519"/>
      <c r="U10" s="519"/>
      <c r="V10" s="520"/>
      <c r="W10" s="455"/>
      <c r="X10" s="456"/>
      <c r="Y10" s="456"/>
      <c r="Z10" s="456"/>
      <c r="AA10" s="456"/>
      <c r="AB10" s="456"/>
      <c r="AC10" s="456"/>
      <c r="AD10" s="456"/>
      <c r="AE10" s="456"/>
      <c r="AF10" s="456"/>
      <c r="AG10" s="456"/>
      <c r="AH10" s="456"/>
      <c r="AI10" s="456"/>
      <c r="AJ10" s="456"/>
      <c r="AK10" s="456"/>
      <c r="AL10" s="459"/>
      <c r="AM10" s="496" t="s">
        <v>123</v>
      </c>
      <c r="AN10" s="497"/>
      <c r="AO10" s="497"/>
      <c r="AP10" s="497"/>
      <c r="AQ10" s="497"/>
      <c r="AR10" s="497"/>
      <c r="AS10" s="497"/>
      <c r="AT10" s="498"/>
      <c r="AU10" s="499" t="s">
        <v>112</v>
      </c>
      <c r="AV10" s="500"/>
      <c r="AW10" s="500"/>
      <c r="AX10" s="500"/>
      <c r="AY10" s="501" t="s">
        <v>124</v>
      </c>
      <c r="AZ10" s="502"/>
      <c r="BA10" s="502"/>
      <c r="BB10" s="502"/>
      <c r="BC10" s="502"/>
      <c r="BD10" s="502"/>
      <c r="BE10" s="502"/>
      <c r="BF10" s="502"/>
      <c r="BG10" s="502"/>
      <c r="BH10" s="502"/>
      <c r="BI10" s="502"/>
      <c r="BJ10" s="502"/>
      <c r="BK10" s="502"/>
      <c r="BL10" s="502"/>
      <c r="BM10" s="503"/>
      <c r="BN10" s="467">
        <v>122</v>
      </c>
      <c r="BO10" s="468"/>
      <c r="BP10" s="468"/>
      <c r="BQ10" s="468"/>
      <c r="BR10" s="468"/>
      <c r="BS10" s="468"/>
      <c r="BT10" s="468"/>
      <c r="BU10" s="469"/>
      <c r="BV10" s="467">
        <v>218</v>
      </c>
      <c r="BW10" s="468"/>
      <c r="BX10" s="468"/>
      <c r="BY10" s="468"/>
      <c r="BZ10" s="468"/>
      <c r="CA10" s="468"/>
      <c r="CB10" s="468"/>
      <c r="CC10" s="469"/>
      <c r="CD10" s="191" t="s">
        <v>125</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126</v>
      </c>
      <c r="M11" s="522"/>
      <c r="N11" s="522"/>
      <c r="O11" s="522"/>
      <c r="P11" s="522"/>
      <c r="Q11" s="523"/>
      <c r="R11" s="524" t="s">
        <v>127</v>
      </c>
      <c r="S11" s="525"/>
      <c r="T11" s="525"/>
      <c r="U11" s="525"/>
      <c r="V11" s="526"/>
      <c r="W11" s="455"/>
      <c r="X11" s="456"/>
      <c r="Y11" s="456"/>
      <c r="Z11" s="456"/>
      <c r="AA11" s="456"/>
      <c r="AB11" s="456"/>
      <c r="AC11" s="456"/>
      <c r="AD11" s="456"/>
      <c r="AE11" s="456"/>
      <c r="AF11" s="456"/>
      <c r="AG11" s="456"/>
      <c r="AH11" s="456"/>
      <c r="AI11" s="456"/>
      <c r="AJ11" s="456"/>
      <c r="AK11" s="456"/>
      <c r="AL11" s="459"/>
      <c r="AM11" s="496" t="s">
        <v>128</v>
      </c>
      <c r="AN11" s="497"/>
      <c r="AO11" s="497"/>
      <c r="AP11" s="497"/>
      <c r="AQ11" s="497"/>
      <c r="AR11" s="497"/>
      <c r="AS11" s="497"/>
      <c r="AT11" s="498"/>
      <c r="AU11" s="499" t="s">
        <v>129</v>
      </c>
      <c r="AV11" s="500"/>
      <c r="AW11" s="500"/>
      <c r="AX11" s="500"/>
      <c r="AY11" s="501" t="s">
        <v>130</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131</v>
      </c>
      <c r="CE11" s="471"/>
      <c r="CF11" s="471"/>
      <c r="CG11" s="471"/>
      <c r="CH11" s="471"/>
      <c r="CI11" s="471"/>
      <c r="CJ11" s="471"/>
      <c r="CK11" s="471"/>
      <c r="CL11" s="471"/>
      <c r="CM11" s="471"/>
      <c r="CN11" s="471"/>
      <c r="CO11" s="471"/>
      <c r="CP11" s="471"/>
      <c r="CQ11" s="471"/>
      <c r="CR11" s="471"/>
      <c r="CS11" s="472"/>
      <c r="CT11" s="507" t="s">
        <v>132</v>
      </c>
      <c r="CU11" s="508"/>
      <c r="CV11" s="508"/>
      <c r="CW11" s="508"/>
      <c r="CX11" s="508"/>
      <c r="CY11" s="508"/>
      <c r="CZ11" s="508"/>
      <c r="DA11" s="509"/>
      <c r="DB11" s="507" t="s">
        <v>133</v>
      </c>
      <c r="DC11" s="508"/>
      <c r="DD11" s="508"/>
      <c r="DE11" s="508"/>
      <c r="DF11" s="508"/>
      <c r="DG11" s="508"/>
      <c r="DH11" s="508"/>
      <c r="DI11" s="509"/>
      <c r="DJ11" s="186"/>
      <c r="DK11" s="186"/>
      <c r="DL11" s="186"/>
      <c r="DM11" s="186"/>
      <c r="DN11" s="186"/>
      <c r="DO11" s="186"/>
    </row>
    <row r="12" spans="1:119" ht="18.75" customHeight="1" x14ac:dyDescent="0.15">
      <c r="A12" s="187"/>
      <c r="B12" s="527" t="s">
        <v>134</v>
      </c>
      <c r="C12" s="528"/>
      <c r="D12" s="528"/>
      <c r="E12" s="528"/>
      <c r="F12" s="528"/>
      <c r="G12" s="528"/>
      <c r="H12" s="528"/>
      <c r="I12" s="528"/>
      <c r="J12" s="528"/>
      <c r="K12" s="529"/>
      <c r="L12" s="536" t="s">
        <v>135</v>
      </c>
      <c r="M12" s="537"/>
      <c r="N12" s="537"/>
      <c r="O12" s="537"/>
      <c r="P12" s="537"/>
      <c r="Q12" s="538"/>
      <c r="R12" s="539">
        <v>26575</v>
      </c>
      <c r="S12" s="540"/>
      <c r="T12" s="540"/>
      <c r="U12" s="540"/>
      <c r="V12" s="541"/>
      <c r="W12" s="542" t="s">
        <v>1</v>
      </c>
      <c r="X12" s="500"/>
      <c r="Y12" s="500"/>
      <c r="Z12" s="500"/>
      <c r="AA12" s="500"/>
      <c r="AB12" s="543"/>
      <c r="AC12" s="544" t="s">
        <v>136</v>
      </c>
      <c r="AD12" s="545"/>
      <c r="AE12" s="545"/>
      <c r="AF12" s="545"/>
      <c r="AG12" s="546"/>
      <c r="AH12" s="544" t="s">
        <v>137</v>
      </c>
      <c r="AI12" s="545"/>
      <c r="AJ12" s="545"/>
      <c r="AK12" s="545"/>
      <c r="AL12" s="547"/>
      <c r="AM12" s="496" t="s">
        <v>138</v>
      </c>
      <c r="AN12" s="497"/>
      <c r="AO12" s="497"/>
      <c r="AP12" s="497"/>
      <c r="AQ12" s="497"/>
      <c r="AR12" s="497"/>
      <c r="AS12" s="497"/>
      <c r="AT12" s="498"/>
      <c r="AU12" s="499" t="s">
        <v>98</v>
      </c>
      <c r="AV12" s="500"/>
      <c r="AW12" s="500"/>
      <c r="AX12" s="500"/>
      <c r="AY12" s="501" t="s">
        <v>139</v>
      </c>
      <c r="AZ12" s="502"/>
      <c r="BA12" s="502"/>
      <c r="BB12" s="502"/>
      <c r="BC12" s="502"/>
      <c r="BD12" s="502"/>
      <c r="BE12" s="502"/>
      <c r="BF12" s="502"/>
      <c r="BG12" s="502"/>
      <c r="BH12" s="502"/>
      <c r="BI12" s="502"/>
      <c r="BJ12" s="502"/>
      <c r="BK12" s="502"/>
      <c r="BL12" s="502"/>
      <c r="BM12" s="503"/>
      <c r="BN12" s="467">
        <v>30182</v>
      </c>
      <c r="BO12" s="468"/>
      <c r="BP12" s="468"/>
      <c r="BQ12" s="468"/>
      <c r="BR12" s="468"/>
      <c r="BS12" s="468"/>
      <c r="BT12" s="468"/>
      <c r="BU12" s="469"/>
      <c r="BV12" s="467">
        <v>128195</v>
      </c>
      <c r="BW12" s="468"/>
      <c r="BX12" s="468"/>
      <c r="BY12" s="468"/>
      <c r="BZ12" s="468"/>
      <c r="CA12" s="468"/>
      <c r="CB12" s="468"/>
      <c r="CC12" s="469"/>
      <c r="CD12" s="470" t="s">
        <v>140</v>
      </c>
      <c r="CE12" s="471"/>
      <c r="CF12" s="471"/>
      <c r="CG12" s="471"/>
      <c r="CH12" s="471"/>
      <c r="CI12" s="471"/>
      <c r="CJ12" s="471"/>
      <c r="CK12" s="471"/>
      <c r="CL12" s="471"/>
      <c r="CM12" s="471"/>
      <c r="CN12" s="471"/>
      <c r="CO12" s="471"/>
      <c r="CP12" s="471"/>
      <c r="CQ12" s="471"/>
      <c r="CR12" s="471"/>
      <c r="CS12" s="472"/>
      <c r="CT12" s="507" t="s">
        <v>132</v>
      </c>
      <c r="CU12" s="508"/>
      <c r="CV12" s="508"/>
      <c r="CW12" s="508"/>
      <c r="CX12" s="508"/>
      <c r="CY12" s="508"/>
      <c r="CZ12" s="508"/>
      <c r="DA12" s="509"/>
      <c r="DB12" s="507" t="s">
        <v>141</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142</v>
      </c>
      <c r="N13" s="559"/>
      <c r="O13" s="559"/>
      <c r="P13" s="559"/>
      <c r="Q13" s="560"/>
      <c r="R13" s="551">
        <v>26229</v>
      </c>
      <c r="S13" s="552"/>
      <c r="T13" s="552"/>
      <c r="U13" s="552"/>
      <c r="V13" s="553"/>
      <c r="W13" s="483" t="s">
        <v>143</v>
      </c>
      <c r="X13" s="484"/>
      <c r="Y13" s="484"/>
      <c r="Z13" s="484"/>
      <c r="AA13" s="484"/>
      <c r="AB13" s="474"/>
      <c r="AC13" s="518">
        <v>167</v>
      </c>
      <c r="AD13" s="519"/>
      <c r="AE13" s="519"/>
      <c r="AF13" s="519"/>
      <c r="AG13" s="561"/>
      <c r="AH13" s="518">
        <v>155</v>
      </c>
      <c r="AI13" s="519"/>
      <c r="AJ13" s="519"/>
      <c r="AK13" s="519"/>
      <c r="AL13" s="520"/>
      <c r="AM13" s="496" t="s">
        <v>144</v>
      </c>
      <c r="AN13" s="497"/>
      <c r="AO13" s="497"/>
      <c r="AP13" s="497"/>
      <c r="AQ13" s="497"/>
      <c r="AR13" s="497"/>
      <c r="AS13" s="497"/>
      <c r="AT13" s="498"/>
      <c r="AU13" s="499" t="s">
        <v>145</v>
      </c>
      <c r="AV13" s="500"/>
      <c r="AW13" s="500"/>
      <c r="AX13" s="500"/>
      <c r="AY13" s="501" t="s">
        <v>146</v>
      </c>
      <c r="AZ13" s="502"/>
      <c r="BA13" s="502"/>
      <c r="BB13" s="502"/>
      <c r="BC13" s="502"/>
      <c r="BD13" s="502"/>
      <c r="BE13" s="502"/>
      <c r="BF13" s="502"/>
      <c r="BG13" s="502"/>
      <c r="BH13" s="502"/>
      <c r="BI13" s="502"/>
      <c r="BJ13" s="502"/>
      <c r="BK13" s="502"/>
      <c r="BL13" s="502"/>
      <c r="BM13" s="503"/>
      <c r="BN13" s="467">
        <v>-51553</v>
      </c>
      <c r="BO13" s="468"/>
      <c r="BP13" s="468"/>
      <c r="BQ13" s="468"/>
      <c r="BR13" s="468"/>
      <c r="BS13" s="468"/>
      <c r="BT13" s="468"/>
      <c r="BU13" s="469"/>
      <c r="BV13" s="467">
        <v>-150310</v>
      </c>
      <c r="BW13" s="468"/>
      <c r="BX13" s="468"/>
      <c r="BY13" s="468"/>
      <c r="BZ13" s="468"/>
      <c r="CA13" s="468"/>
      <c r="CB13" s="468"/>
      <c r="CC13" s="469"/>
      <c r="CD13" s="470" t="s">
        <v>147</v>
      </c>
      <c r="CE13" s="471"/>
      <c r="CF13" s="471"/>
      <c r="CG13" s="471"/>
      <c r="CH13" s="471"/>
      <c r="CI13" s="471"/>
      <c r="CJ13" s="471"/>
      <c r="CK13" s="471"/>
      <c r="CL13" s="471"/>
      <c r="CM13" s="471"/>
      <c r="CN13" s="471"/>
      <c r="CO13" s="471"/>
      <c r="CP13" s="471"/>
      <c r="CQ13" s="471"/>
      <c r="CR13" s="471"/>
      <c r="CS13" s="472"/>
      <c r="CT13" s="464">
        <v>8.5</v>
      </c>
      <c r="CU13" s="465"/>
      <c r="CV13" s="465"/>
      <c r="CW13" s="465"/>
      <c r="CX13" s="465"/>
      <c r="CY13" s="465"/>
      <c r="CZ13" s="465"/>
      <c r="DA13" s="466"/>
      <c r="DB13" s="464">
        <v>9.1999999999999993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148</v>
      </c>
      <c r="M14" s="549"/>
      <c r="N14" s="549"/>
      <c r="O14" s="549"/>
      <c r="P14" s="549"/>
      <c r="Q14" s="550"/>
      <c r="R14" s="551">
        <v>26759</v>
      </c>
      <c r="S14" s="552"/>
      <c r="T14" s="552"/>
      <c r="U14" s="552"/>
      <c r="V14" s="553"/>
      <c r="W14" s="457"/>
      <c r="X14" s="458"/>
      <c r="Y14" s="458"/>
      <c r="Z14" s="458"/>
      <c r="AA14" s="458"/>
      <c r="AB14" s="447"/>
      <c r="AC14" s="554">
        <v>1.3</v>
      </c>
      <c r="AD14" s="555"/>
      <c r="AE14" s="555"/>
      <c r="AF14" s="555"/>
      <c r="AG14" s="556"/>
      <c r="AH14" s="554">
        <v>1.2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149</v>
      </c>
      <c r="CE14" s="563"/>
      <c r="CF14" s="563"/>
      <c r="CG14" s="563"/>
      <c r="CH14" s="563"/>
      <c r="CI14" s="563"/>
      <c r="CJ14" s="563"/>
      <c r="CK14" s="563"/>
      <c r="CL14" s="563"/>
      <c r="CM14" s="563"/>
      <c r="CN14" s="563"/>
      <c r="CO14" s="563"/>
      <c r="CP14" s="563"/>
      <c r="CQ14" s="563"/>
      <c r="CR14" s="563"/>
      <c r="CS14" s="564"/>
      <c r="CT14" s="565">
        <v>84.8</v>
      </c>
      <c r="CU14" s="566"/>
      <c r="CV14" s="566"/>
      <c r="CW14" s="566"/>
      <c r="CX14" s="566"/>
      <c r="CY14" s="566"/>
      <c r="CZ14" s="566"/>
      <c r="DA14" s="567"/>
      <c r="DB14" s="565">
        <v>75.7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150</v>
      </c>
      <c r="N15" s="559"/>
      <c r="O15" s="559"/>
      <c r="P15" s="559"/>
      <c r="Q15" s="560"/>
      <c r="R15" s="551">
        <v>26467</v>
      </c>
      <c r="S15" s="552"/>
      <c r="T15" s="552"/>
      <c r="U15" s="552"/>
      <c r="V15" s="553"/>
      <c r="W15" s="483" t="s">
        <v>151</v>
      </c>
      <c r="X15" s="484"/>
      <c r="Y15" s="484"/>
      <c r="Z15" s="484"/>
      <c r="AA15" s="484"/>
      <c r="AB15" s="474"/>
      <c r="AC15" s="518">
        <v>3584</v>
      </c>
      <c r="AD15" s="519"/>
      <c r="AE15" s="519"/>
      <c r="AF15" s="519"/>
      <c r="AG15" s="561"/>
      <c r="AH15" s="518">
        <v>3491</v>
      </c>
      <c r="AI15" s="519"/>
      <c r="AJ15" s="519"/>
      <c r="AK15" s="519"/>
      <c r="AL15" s="520"/>
      <c r="AM15" s="496"/>
      <c r="AN15" s="497"/>
      <c r="AO15" s="497"/>
      <c r="AP15" s="497"/>
      <c r="AQ15" s="497"/>
      <c r="AR15" s="497"/>
      <c r="AS15" s="497"/>
      <c r="AT15" s="498"/>
      <c r="AU15" s="499"/>
      <c r="AV15" s="500"/>
      <c r="AW15" s="500"/>
      <c r="AX15" s="500"/>
      <c r="AY15" s="427" t="s">
        <v>152</v>
      </c>
      <c r="AZ15" s="428"/>
      <c r="BA15" s="428"/>
      <c r="BB15" s="428"/>
      <c r="BC15" s="428"/>
      <c r="BD15" s="428"/>
      <c r="BE15" s="428"/>
      <c r="BF15" s="428"/>
      <c r="BG15" s="428"/>
      <c r="BH15" s="428"/>
      <c r="BI15" s="428"/>
      <c r="BJ15" s="428"/>
      <c r="BK15" s="428"/>
      <c r="BL15" s="428"/>
      <c r="BM15" s="429"/>
      <c r="BN15" s="430">
        <v>2485450</v>
      </c>
      <c r="BO15" s="431"/>
      <c r="BP15" s="431"/>
      <c r="BQ15" s="431"/>
      <c r="BR15" s="431"/>
      <c r="BS15" s="431"/>
      <c r="BT15" s="431"/>
      <c r="BU15" s="432"/>
      <c r="BV15" s="430">
        <v>2482719</v>
      </c>
      <c r="BW15" s="431"/>
      <c r="BX15" s="431"/>
      <c r="BY15" s="431"/>
      <c r="BZ15" s="431"/>
      <c r="CA15" s="431"/>
      <c r="CB15" s="431"/>
      <c r="CC15" s="432"/>
      <c r="CD15" s="568" t="s">
        <v>153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154</v>
      </c>
      <c r="M16" s="579"/>
      <c r="N16" s="579"/>
      <c r="O16" s="579"/>
      <c r="P16" s="579"/>
      <c r="Q16" s="580"/>
      <c r="R16" s="571" t="s">
        <v>155</v>
      </c>
      <c r="S16" s="572"/>
      <c r="T16" s="572"/>
      <c r="U16" s="572"/>
      <c r="V16" s="573"/>
      <c r="W16" s="457"/>
      <c r="X16" s="458"/>
      <c r="Y16" s="458"/>
      <c r="Z16" s="458"/>
      <c r="AA16" s="458"/>
      <c r="AB16" s="447"/>
      <c r="AC16" s="554">
        <v>26.9</v>
      </c>
      <c r="AD16" s="555"/>
      <c r="AE16" s="555"/>
      <c r="AF16" s="555"/>
      <c r="AG16" s="556"/>
      <c r="AH16" s="554">
        <v>27.1</v>
      </c>
      <c r="AI16" s="555"/>
      <c r="AJ16" s="555"/>
      <c r="AK16" s="555"/>
      <c r="AL16" s="557"/>
      <c r="AM16" s="496"/>
      <c r="AN16" s="497"/>
      <c r="AO16" s="497"/>
      <c r="AP16" s="497"/>
      <c r="AQ16" s="497"/>
      <c r="AR16" s="497"/>
      <c r="AS16" s="497"/>
      <c r="AT16" s="498"/>
      <c r="AU16" s="499"/>
      <c r="AV16" s="500"/>
      <c r="AW16" s="500"/>
      <c r="AX16" s="500"/>
      <c r="AY16" s="501" t="s">
        <v>156</v>
      </c>
      <c r="AZ16" s="502"/>
      <c r="BA16" s="502"/>
      <c r="BB16" s="502"/>
      <c r="BC16" s="502"/>
      <c r="BD16" s="502"/>
      <c r="BE16" s="502"/>
      <c r="BF16" s="502"/>
      <c r="BG16" s="502"/>
      <c r="BH16" s="502"/>
      <c r="BI16" s="502"/>
      <c r="BJ16" s="502"/>
      <c r="BK16" s="502"/>
      <c r="BL16" s="502"/>
      <c r="BM16" s="503"/>
      <c r="BN16" s="467">
        <v>4692246</v>
      </c>
      <c r="BO16" s="468"/>
      <c r="BP16" s="468"/>
      <c r="BQ16" s="468"/>
      <c r="BR16" s="468"/>
      <c r="BS16" s="468"/>
      <c r="BT16" s="468"/>
      <c r="BU16" s="469"/>
      <c r="BV16" s="467">
        <v>4601282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157</v>
      </c>
      <c r="N17" s="575"/>
      <c r="O17" s="575"/>
      <c r="P17" s="575"/>
      <c r="Q17" s="576"/>
      <c r="R17" s="571" t="s">
        <v>158</v>
      </c>
      <c r="S17" s="572"/>
      <c r="T17" s="572"/>
      <c r="U17" s="572"/>
      <c r="V17" s="573"/>
      <c r="W17" s="483" t="s">
        <v>159</v>
      </c>
      <c r="X17" s="484"/>
      <c r="Y17" s="484"/>
      <c r="Z17" s="484"/>
      <c r="AA17" s="484"/>
      <c r="AB17" s="474"/>
      <c r="AC17" s="518">
        <v>9584</v>
      </c>
      <c r="AD17" s="519"/>
      <c r="AE17" s="519"/>
      <c r="AF17" s="519"/>
      <c r="AG17" s="561"/>
      <c r="AH17" s="518">
        <v>9255</v>
      </c>
      <c r="AI17" s="519"/>
      <c r="AJ17" s="519"/>
      <c r="AK17" s="519"/>
      <c r="AL17" s="520"/>
      <c r="AM17" s="496"/>
      <c r="AN17" s="497"/>
      <c r="AO17" s="497"/>
      <c r="AP17" s="497"/>
      <c r="AQ17" s="497"/>
      <c r="AR17" s="497"/>
      <c r="AS17" s="497"/>
      <c r="AT17" s="498"/>
      <c r="AU17" s="499"/>
      <c r="AV17" s="500"/>
      <c r="AW17" s="500"/>
      <c r="AX17" s="500"/>
      <c r="AY17" s="501" t="s">
        <v>160</v>
      </c>
      <c r="AZ17" s="502"/>
      <c r="BA17" s="502"/>
      <c r="BB17" s="502"/>
      <c r="BC17" s="502"/>
      <c r="BD17" s="502"/>
      <c r="BE17" s="502"/>
      <c r="BF17" s="502"/>
      <c r="BG17" s="502"/>
      <c r="BH17" s="502"/>
      <c r="BI17" s="502"/>
      <c r="BJ17" s="502"/>
      <c r="BK17" s="502"/>
      <c r="BL17" s="502"/>
      <c r="BM17" s="503"/>
      <c r="BN17" s="467">
        <v>3118176</v>
      </c>
      <c r="BO17" s="468"/>
      <c r="BP17" s="468"/>
      <c r="BQ17" s="468"/>
      <c r="BR17" s="468"/>
      <c r="BS17" s="468"/>
      <c r="BT17" s="468"/>
      <c r="BU17" s="469"/>
      <c r="BV17" s="467">
        <v>3116319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161</v>
      </c>
      <c r="C18" s="510"/>
      <c r="D18" s="510"/>
      <c r="E18" s="582"/>
      <c r="F18" s="582"/>
      <c r="G18" s="582"/>
      <c r="H18" s="582"/>
      <c r="I18" s="582"/>
      <c r="J18" s="582"/>
      <c r="K18" s="582"/>
      <c r="L18" s="583">
        <v>20.329999999999998</v>
      </c>
      <c r="M18" s="583"/>
      <c r="N18" s="583"/>
      <c r="O18" s="583"/>
      <c r="P18" s="583"/>
      <c r="Q18" s="583"/>
      <c r="R18" s="584"/>
      <c r="S18" s="584"/>
      <c r="T18" s="584"/>
      <c r="U18" s="584"/>
      <c r="V18" s="585"/>
      <c r="W18" s="485"/>
      <c r="X18" s="486"/>
      <c r="Y18" s="486"/>
      <c r="Z18" s="486"/>
      <c r="AA18" s="486"/>
      <c r="AB18" s="477"/>
      <c r="AC18" s="586">
        <v>71.900000000000006</v>
      </c>
      <c r="AD18" s="587"/>
      <c r="AE18" s="587"/>
      <c r="AF18" s="587"/>
      <c r="AG18" s="588"/>
      <c r="AH18" s="586">
        <v>71.7</v>
      </c>
      <c r="AI18" s="587"/>
      <c r="AJ18" s="587"/>
      <c r="AK18" s="587"/>
      <c r="AL18" s="589"/>
      <c r="AM18" s="496"/>
      <c r="AN18" s="497"/>
      <c r="AO18" s="497"/>
      <c r="AP18" s="497"/>
      <c r="AQ18" s="497"/>
      <c r="AR18" s="497"/>
      <c r="AS18" s="497"/>
      <c r="AT18" s="498"/>
      <c r="AU18" s="499"/>
      <c r="AV18" s="500"/>
      <c r="AW18" s="500"/>
      <c r="AX18" s="500"/>
      <c r="AY18" s="501" t="s">
        <v>162</v>
      </c>
      <c r="AZ18" s="502"/>
      <c r="BA18" s="502"/>
      <c r="BB18" s="502"/>
      <c r="BC18" s="502"/>
      <c r="BD18" s="502"/>
      <c r="BE18" s="502"/>
      <c r="BF18" s="502"/>
      <c r="BG18" s="502"/>
      <c r="BH18" s="502"/>
      <c r="BI18" s="502"/>
      <c r="BJ18" s="502"/>
      <c r="BK18" s="502"/>
      <c r="BL18" s="502"/>
      <c r="BM18" s="503"/>
      <c r="BN18" s="467">
        <v>5152519</v>
      </c>
      <c r="BO18" s="468"/>
      <c r="BP18" s="468"/>
      <c r="BQ18" s="468"/>
      <c r="BR18" s="468"/>
      <c r="BS18" s="468"/>
      <c r="BT18" s="468"/>
      <c r="BU18" s="469"/>
      <c r="BV18" s="467">
        <v>5241624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163</v>
      </c>
      <c r="C19" s="510"/>
      <c r="D19" s="510"/>
      <c r="E19" s="582"/>
      <c r="F19" s="582"/>
      <c r="G19" s="582"/>
      <c r="H19" s="582"/>
      <c r="I19" s="582"/>
      <c r="J19" s="582"/>
      <c r="K19" s="582"/>
      <c r="L19" s="590">
        <v>1327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164</v>
      </c>
      <c r="AZ19" s="502"/>
      <c r="BA19" s="502"/>
      <c r="BB19" s="502"/>
      <c r="BC19" s="502"/>
      <c r="BD19" s="502"/>
      <c r="BE19" s="502"/>
      <c r="BF19" s="502"/>
      <c r="BG19" s="502"/>
      <c r="BH19" s="502"/>
      <c r="BI19" s="502"/>
      <c r="BJ19" s="502"/>
      <c r="BK19" s="502"/>
      <c r="BL19" s="502"/>
      <c r="BM19" s="503"/>
      <c r="BN19" s="467">
        <v>6205694</v>
      </c>
      <c r="BO19" s="468"/>
      <c r="BP19" s="468"/>
      <c r="BQ19" s="468"/>
      <c r="BR19" s="468"/>
      <c r="BS19" s="468"/>
      <c r="BT19" s="468"/>
      <c r="BU19" s="469"/>
      <c r="BV19" s="467">
        <v>6282856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165</v>
      </c>
      <c r="C20" s="510"/>
      <c r="D20" s="510"/>
      <c r="E20" s="582"/>
      <c r="F20" s="582"/>
      <c r="G20" s="582"/>
      <c r="H20" s="582"/>
      <c r="I20" s="582"/>
      <c r="J20" s="582"/>
      <c r="K20" s="582"/>
      <c r="L20" s="590">
        <v>10446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167</v>
      </c>
      <c r="C22" s="605"/>
      <c r="D22" s="606"/>
      <c r="E22" s="479" t="s">
        <v>1</v>
      </c>
      <c r="F22" s="484"/>
      <c r="G22" s="484"/>
      <c r="H22" s="484"/>
      <c r="I22" s="484"/>
      <c r="J22" s="484"/>
      <c r="K22" s="474"/>
      <c r="L22" s="479" t="s">
        <v>168</v>
      </c>
      <c r="M22" s="484"/>
      <c r="N22" s="484"/>
      <c r="O22" s="484"/>
      <c r="P22" s="474"/>
      <c r="Q22" s="613" t="s">
        <v>169</v>
      </c>
      <c r="R22" s="614"/>
      <c r="S22" s="614"/>
      <c r="T22" s="614"/>
      <c r="U22" s="614"/>
      <c r="V22" s="615"/>
      <c r="W22" s="619" t="s">
        <v>170</v>
      </c>
      <c r="X22" s="605"/>
      <c r="Y22" s="606"/>
      <c r="Z22" s="479" t="s">
        <v>1</v>
      </c>
      <c r="AA22" s="484"/>
      <c r="AB22" s="484"/>
      <c r="AC22" s="484"/>
      <c r="AD22" s="484"/>
      <c r="AE22" s="484"/>
      <c r="AF22" s="484"/>
      <c r="AG22" s="474"/>
      <c r="AH22" s="632" t="s">
        <v>171</v>
      </c>
      <c r="AI22" s="484"/>
      <c r="AJ22" s="484"/>
      <c r="AK22" s="484"/>
      <c r="AL22" s="474"/>
      <c r="AM22" s="632" t="s">
        <v>172</v>
      </c>
      <c r="AN22" s="633"/>
      <c r="AO22" s="633"/>
      <c r="AP22" s="633"/>
      <c r="AQ22" s="633"/>
      <c r="AR22" s="634"/>
      <c r="AS22" s="613" t="s">
        <v>169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173</v>
      </c>
      <c r="AZ23" s="428"/>
      <c r="BA23" s="428"/>
      <c r="BB23" s="428"/>
      <c r="BC23" s="428"/>
      <c r="BD23" s="428"/>
      <c r="BE23" s="428"/>
      <c r="BF23" s="428"/>
      <c r="BG23" s="428"/>
      <c r="BH23" s="428"/>
      <c r="BI23" s="428"/>
      <c r="BJ23" s="428"/>
      <c r="BK23" s="428"/>
      <c r="BL23" s="428"/>
      <c r="BM23" s="429"/>
      <c r="BN23" s="467">
        <v>12798591</v>
      </c>
      <c r="BO23" s="468"/>
      <c r="BP23" s="468"/>
      <c r="BQ23" s="468"/>
      <c r="BR23" s="468"/>
      <c r="BS23" s="468"/>
      <c r="BT23" s="468"/>
      <c r="BU23" s="469"/>
      <c r="BV23" s="467">
        <v>12449776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174</v>
      </c>
      <c r="F24" s="497"/>
      <c r="G24" s="497"/>
      <c r="H24" s="497"/>
      <c r="I24" s="497"/>
      <c r="J24" s="497"/>
      <c r="K24" s="498"/>
      <c r="L24" s="518">
        <v>1</v>
      </c>
      <c r="M24" s="519"/>
      <c r="N24" s="519"/>
      <c r="O24" s="519"/>
      <c r="P24" s="561"/>
      <c r="Q24" s="518">
        <v>8130</v>
      </c>
      <c r="R24" s="519"/>
      <c r="S24" s="519"/>
      <c r="T24" s="519"/>
      <c r="U24" s="519"/>
      <c r="V24" s="561"/>
      <c r="W24" s="620"/>
      <c r="X24" s="608"/>
      <c r="Y24" s="609"/>
      <c r="Z24" s="517" t="s">
        <v>175</v>
      </c>
      <c r="AA24" s="497"/>
      <c r="AB24" s="497"/>
      <c r="AC24" s="497"/>
      <c r="AD24" s="497"/>
      <c r="AE24" s="497"/>
      <c r="AF24" s="497"/>
      <c r="AG24" s="498"/>
      <c r="AH24" s="518">
        <v>180</v>
      </c>
      <c r="AI24" s="519"/>
      <c r="AJ24" s="519"/>
      <c r="AK24" s="519"/>
      <c r="AL24" s="561"/>
      <c r="AM24" s="518">
        <v>493200</v>
      </c>
      <c r="AN24" s="519"/>
      <c r="AO24" s="519"/>
      <c r="AP24" s="519"/>
      <c r="AQ24" s="519"/>
      <c r="AR24" s="561"/>
      <c r="AS24" s="518">
        <v>2740</v>
      </c>
      <c r="AT24" s="519"/>
      <c r="AU24" s="519"/>
      <c r="AV24" s="519"/>
      <c r="AW24" s="519"/>
      <c r="AX24" s="520"/>
      <c r="AY24" s="640" t="s">
        <v>176</v>
      </c>
      <c r="AZ24" s="641"/>
      <c r="BA24" s="641"/>
      <c r="BB24" s="641"/>
      <c r="BC24" s="641"/>
      <c r="BD24" s="641"/>
      <c r="BE24" s="641"/>
      <c r="BF24" s="641"/>
      <c r="BG24" s="641"/>
      <c r="BH24" s="641"/>
      <c r="BI24" s="641"/>
      <c r="BJ24" s="641"/>
      <c r="BK24" s="641"/>
      <c r="BL24" s="641"/>
      <c r="BM24" s="642"/>
      <c r="BN24" s="467">
        <v>9191083</v>
      </c>
      <c r="BO24" s="468"/>
      <c r="BP24" s="468"/>
      <c r="BQ24" s="468"/>
      <c r="BR24" s="468"/>
      <c r="BS24" s="468"/>
      <c r="BT24" s="468"/>
      <c r="BU24" s="469"/>
      <c r="BV24" s="467">
        <v>9387276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177</v>
      </c>
      <c r="F25" s="497"/>
      <c r="G25" s="497"/>
      <c r="H25" s="497"/>
      <c r="I25" s="497"/>
      <c r="J25" s="497"/>
      <c r="K25" s="498"/>
      <c r="L25" s="518">
        <v>1</v>
      </c>
      <c r="M25" s="519"/>
      <c r="N25" s="519"/>
      <c r="O25" s="519"/>
      <c r="P25" s="561"/>
      <c r="Q25" s="518">
        <v>6620</v>
      </c>
      <c r="R25" s="519"/>
      <c r="S25" s="519"/>
      <c r="T25" s="519"/>
      <c r="U25" s="519"/>
      <c r="V25" s="561"/>
      <c r="W25" s="620"/>
      <c r="X25" s="608"/>
      <c r="Y25" s="609"/>
      <c r="Z25" s="517" t="s">
        <v>178</v>
      </c>
      <c r="AA25" s="497"/>
      <c r="AB25" s="497"/>
      <c r="AC25" s="497"/>
      <c r="AD25" s="497"/>
      <c r="AE25" s="497"/>
      <c r="AF25" s="497"/>
      <c r="AG25" s="498"/>
      <c r="AH25" s="518">
        <v>33</v>
      </c>
      <c r="AI25" s="519"/>
      <c r="AJ25" s="519"/>
      <c r="AK25" s="519"/>
      <c r="AL25" s="561"/>
      <c r="AM25" s="518">
        <v>84513</v>
      </c>
      <c r="AN25" s="519"/>
      <c r="AO25" s="519"/>
      <c r="AP25" s="519"/>
      <c r="AQ25" s="519"/>
      <c r="AR25" s="561"/>
      <c r="AS25" s="518">
        <v>2561</v>
      </c>
      <c r="AT25" s="519"/>
      <c r="AU25" s="519"/>
      <c r="AV25" s="519"/>
      <c r="AW25" s="519"/>
      <c r="AX25" s="520"/>
      <c r="AY25" s="427" t="s">
        <v>179</v>
      </c>
      <c r="AZ25" s="428"/>
      <c r="BA25" s="428"/>
      <c r="BB25" s="428"/>
      <c r="BC25" s="428"/>
      <c r="BD25" s="428"/>
      <c r="BE25" s="428"/>
      <c r="BF25" s="428"/>
      <c r="BG25" s="428"/>
      <c r="BH25" s="428"/>
      <c r="BI25" s="428"/>
      <c r="BJ25" s="428"/>
      <c r="BK25" s="428"/>
      <c r="BL25" s="428"/>
      <c r="BM25" s="429"/>
      <c r="BN25" s="430">
        <v>563194</v>
      </c>
      <c r="BO25" s="431"/>
      <c r="BP25" s="431"/>
      <c r="BQ25" s="431"/>
      <c r="BR25" s="431"/>
      <c r="BS25" s="431"/>
      <c r="BT25" s="431"/>
      <c r="BU25" s="432"/>
      <c r="BV25" s="430">
        <v>763310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180</v>
      </c>
      <c r="F26" s="497"/>
      <c r="G26" s="497"/>
      <c r="H26" s="497"/>
      <c r="I26" s="497"/>
      <c r="J26" s="497"/>
      <c r="K26" s="498"/>
      <c r="L26" s="518">
        <v>1</v>
      </c>
      <c r="M26" s="519"/>
      <c r="N26" s="519"/>
      <c r="O26" s="519"/>
      <c r="P26" s="561"/>
      <c r="Q26" s="518">
        <v>6070</v>
      </c>
      <c r="R26" s="519"/>
      <c r="S26" s="519"/>
      <c r="T26" s="519"/>
      <c r="U26" s="519"/>
      <c r="V26" s="561"/>
      <c r="W26" s="620"/>
      <c r="X26" s="608"/>
      <c r="Y26" s="609"/>
      <c r="Z26" s="517" t="s">
        <v>181</v>
      </c>
      <c r="AA26" s="630"/>
      <c r="AB26" s="630"/>
      <c r="AC26" s="630"/>
      <c r="AD26" s="630"/>
      <c r="AE26" s="630"/>
      <c r="AF26" s="630"/>
      <c r="AG26" s="631"/>
      <c r="AH26" s="518" t="s">
        <v>133</v>
      </c>
      <c r="AI26" s="519"/>
      <c r="AJ26" s="519"/>
      <c r="AK26" s="519"/>
      <c r="AL26" s="561"/>
      <c r="AM26" s="518" t="s">
        <v>182</v>
      </c>
      <c r="AN26" s="519"/>
      <c r="AO26" s="519"/>
      <c r="AP26" s="519"/>
      <c r="AQ26" s="519"/>
      <c r="AR26" s="561"/>
      <c r="AS26" s="518" t="s">
        <v>182</v>
      </c>
      <c r="AT26" s="519"/>
      <c r="AU26" s="519"/>
      <c r="AV26" s="519"/>
      <c r="AW26" s="519"/>
      <c r="AX26" s="520"/>
      <c r="AY26" s="470" t="s">
        <v>183</v>
      </c>
      <c r="AZ26" s="471"/>
      <c r="BA26" s="471"/>
      <c r="BB26" s="471"/>
      <c r="BC26" s="471"/>
      <c r="BD26" s="471"/>
      <c r="BE26" s="471"/>
      <c r="BF26" s="471"/>
      <c r="BG26" s="471"/>
      <c r="BH26" s="471"/>
      <c r="BI26" s="471"/>
      <c r="BJ26" s="471"/>
      <c r="BK26" s="471"/>
      <c r="BL26" s="471"/>
      <c r="BM26" s="472"/>
      <c r="BN26" s="467" t="s">
        <v>182</v>
      </c>
      <c r="BO26" s="468"/>
      <c r="BP26" s="468"/>
      <c r="BQ26" s="468"/>
      <c r="BR26" s="468"/>
      <c r="BS26" s="468"/>
      <c r="BT26" s="468"/>
      <c r="BU26" s="469"/>
      <c r="BV26" s="467" t="s">
        <v>133</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184</v>
      </c>
      <c r="F27" s="497"/>
      <c r="G27" s="497"/>
      <c r="H27" s="497"/>
      <c r="I27" s="497"/>
      <c r="J27" s="497"/>
      <c r="K27" s="498"/>
      <c r="L27" s="518">
        <v>1</v>
      </c>
      <c r="M27" s="519"/>
      <c r="N27" s="519"/>
      <c r="O27" s="519"/>
      <c r="P27" s="561"/>
      <c r="Q27" s="518">
        <v>4200</v>
      </c>
      <c r="R27" s="519"/>
      <c r="S27" s="519"/>
      <c r="T27" s="519"/>
      <c r="U27" s="519"/>
      <c r="V27" s="561"/>
      <c r="W27" s="620"/>
      <c r="X27" s="608"/>
      <c r="Y27" s="609"/>
      <c r="Z27" s="517" t="s">
        <v>185</v>
      </c>
      <c r="AA27" s="497"/>
      <c r="AB27" s="497"/>
      <c r="AC27" s="497"/>
      <c r="AD27" s="497"/>
      <c r="AE27" s="497"/>
      <c r="AF27" s="497"/>
      <c r="AG27" s="498"/>
      <c r="AH27" s="518" t="s">
        <v>132</v>
      </c>
      <c r="AI27" s="519"/>
      <c r="AJ27" s="519"/>
      <c r="AK27" s="519"/>
      <c r="AL27" s="561"/>
      <c r="AM27" s="518" t="s">
        <v>182</v>
      </c>
      <c r="AN27" s="519"/>
      <c r="AO27" s="519"/>
      <c r="AP27" s="519"/>
      <c r="AQ27" s="519"/>
      <c r="AR27" s="561"/>
      <c r="AS27" s="518" t="s">
        <v>186</v>
      </c>
      <c r="AT27" s="519"/>
      <c r="AU27" s="519"/>
      <c r="AV27" s="519"/>
      <c r="AW27" s="519"/>
      <c r="AX27" s="520"/>
      <c r="AY27" s="562" t="s">
        <v>187</v>
      </c>
      <c r="AZ27" s="563"/>
      <c r="BA27" s="563"/>
      <c r="BB27" s="563"/>
      <c r="BC27" s="563"/>
      <c r="BD27" s="563"/>
      <c r="BE27" s="563"/>
      <c r="BF27" s="563"/>
      <c r="BG27" s="563"/>
      <c r="BH27" s="563"/>
      <c r="BI27" s="563"/>
      <c r="BJ27" s="563"/>
      <c r="BK27" s="563"/>
      <c r="BL27" s="563"/>
      <c r="BM27" s="564"/>
      <c r="BN27" s="643">
        <v>102659</v>
      </c>
      <c r="BO27" s="644"/>
      <c r="BP27" s="644"/>
      <c r="BQ27" s="644"/>
      <c r="BR27" s="644"/>
      <c r="BS27" s="644"/>
      <c r="BT27" s="644"/>
      <c r="BU27" s="645"/>
      <c r="BV27" s="643">
        <v>102636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188</v>
      </c>
      <c r="F28" s="497"/>
      <c r="G28" s="497"/>
      <c r="H28" s="497"/>
      <c r="I28" s="497"/>
      <c r="J28" s="497"/>
      <c r="K28" s="498"/>
      <c r="L28" s="518">
        <v>1</v>
      </c>
      <c r="M28" s="519"/>
      <c r="N28" s="519"/>
      <c r="O28" s="519"/>
      <c r="P28" s="561"/>
      <c r="Q28" s="518">
        <v>3680</v>
      </c>
      <c r="R28" s="519"/>
      <c r="S28" s="519"/>
      <c r="T28" s="519"/>
      <c r="U28" s="519"/>
      <c r="V28" s="561"/>
      <c r="W28" s="620"/>
      <c r="X28" s="608"/>
      <c r="Y28" s="609"/>
      <c r="Z28" s="517" t="s">
        <v>189</v>
      </c>
      <c r="AA28" s="497"/>
      <c r="AB28" s="497"/>
      <c r="AC28" s="497"/>
      <c r="AD28" s="497"/>
      <c r="AE28" s="497"/>
      <c r="AF28" s="497"/>
      <c r="AG28" s="498"/>
      <c r="AH28" s="518" t="s">
        <v>133</v>
      </c>
      <c r="AI28" s="519"/>
      <c r="AJ28" s="519"/>
      <c r="AK28" s="519"/>
      <c r="AL28" s="561"/>
      <c r="AM28" s="518" t="s">
        <v>133</v>
      </c>
      <c r="AN28" s="519"/>
      <c r="AO28" s="519"/>
      <c r="AP28" s="519"/>
      <c r="AQ28" s="519"/>
      <c r="AR28" s="561"/>
      <c r="AS28" s="518" t="s">
        <v>182</v>
      </c>
      <c r="AT28" s="519"/>
      <c r="AU28" s="519"/>
      <c r="AV28" s="519"/>
      <c r="AW28" s="519"/>
      <c r="AX28" s="520"/>
      <c r="AY28" s="646" t="s">
        <v>190</v>
      </c>
      <c r="AZ28" s="647"/>
      <c r="BA28" s="647"/>
      <c r="BB28" s="648"/>
      <c r="BC28" s="427" t="s">
        <v>48</v>
      </c>
      <c r="BD28" s="428"/>
      <c r="BE28" s="428"/>
      <c r="BF28" s="428"/>
      <c r="BG28" s="428"/>
      <c r="BH28" s="428"/>
      <c r="BI28" s="428"/>
      <c r="BJ28" s="428"/>
      <c r="BK28" s="428"/>
      <c r="BL28" s="428"/>
      <c r="BM28" s="429"/>
      <c r="BN28" s="430">
        <v>632353</v>
      </c>
      <c r="BO28" s="431"/>
      <c r="BP28" s="431"/>
      <c r="BQ28" s="431"/>
      <c r="BR28" s="431"/>
      <c r="BS28" s="431"/>
      <c r="BT28" s="431"/>
      <c r="BU28" s="432"/>
      <c r="BV28" s="430">
        <v>621864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191</v>
      </c>
      <c r="F29" s="497"/>
      <c r="G29" s="497"/>
      <c r="H29" s="497"/>
      <c r="I29" s="497"/>
      <c r="J29" s="497"/>
      <c r="K29" s="498"/>
      <c r="L29" s="518">
        <v>11</v>
      </c>
      <c r="M29" s="519"/>
      <c r="N29" s="519"/>
      <c r="O29" s="519"/>
      <c r="P29" s="561"/>
      <c r="Q29" s="518">
        <v>3500</v>
      </c>
      <c r="R29" s="519"/>
      <c r="S29" s="519"/>
      <c r="T29" s="519"/>
      <c r="U29" s="519"/>
      <c r="V29" s="561"/>
      <c r="W29" s="621"/>
      <c r="X29" s="622"/>
      <c r="Y29" s="623"/>
      <c r="Z29" s="517" t="s">
        <v>192</v>
      </c>
      <c r="AA29" s="497"/>
      <c r="AB29" s="497"/>
      <c r="AC29" s="497"/>
      <c r="AD29" s="497"/>
      <c r="AE29" s="497"/>
      <c r="AF29" s="497"/>
      <c r="AG29" s="498"/>
      <c r="AH29" s="518">
        <v>180</v>
      </c>
      <c r="AI29" s="519"/>
      <c r="AJ29" s="519"/>
      <c r="AK29" s="519"/>
      <c r="AL29" s="561"/>
      <c r="AM29" s="518">
        <v>493200</v>
      </c>
      <c r="AN29" s="519"/>
      <c r="AO29" s="519"/>
      <c r="AP29" s="519"/>
      <c r="AQ29" s="519"/>
      <c r="AR29" s="561"/>
      <c r="AS29" s="518">
        <v>2740</v>
      </c>
      <c r="AT29" s="519"/>
      <c r="AU29" s="519"/>
      <c r="AV29" s="519"/>
      <c r="AW29" s="519"/>
      <c r="AX29" s="520"/>
      <c r="AY29" s="649"/>
      <c r="AZ29" s="650"/>
      <c r="BA29" s="650"/>
      <c r="BB29" s="651"/>
      <c r="BC29" s="501" t="s">
        <v>193</v>
      </c>
      <c r="BD29" s="502"/>
      <c r="BE29" s="502"/>
      <c r="BF29" s="502"/>
      <c r="BG29" s="502"/>
      <c r="BH29" s="502"/>
      <c r="BI29" s="502"/>
      <c r="BJ29" s="502"/>
      <c r="BK29" s="502"/>
      <c r="BL29" s="502"/>
      <c r="BM29" s="503"/>
      <c r="BN29" s="467">
        <v>100</v>
      </c>
      <c r="BO29" s="468"/>
      <c r="BP29" s="468"/>
      <c r="BQ29" s="468"/>
      <c r="BR29" s="468"/>
      <c r="BS29" s="468"/>
      <c r="BT29" s="468"/>
      <c r="BU29" s="469"/>
      <c r="BV29" s="467">
        <v>99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194</v>
      </c>
      <c r="X30" s="628"/>
      <c r="Y30" s="628"/>
      <c r="Z30" s="628"/>
      <c r="AA30" s="628"/>
      <c r="AB30" s="628"/>
      <c r="AC30" s="628"/>
      <c r="AD30" s="628"/>
      <c r="AE30" s="628"/>
      <c r="AF30" s="628"/>
      <c r="AG30" s="629"/>
      <c r="AH30" s="586">
        <v>94.7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403577</v>
      </c>
      <c r="BO30" s="644"/>
      <c r="BP30" s="644"/>
      <c r="BQ30" s="644"/>
      <c r="BR30" s="644"/>
      <c r="BS30" s="644"/>
      <c r="BT30" s="644"/>
      <c r="BU30" s="645"/>
      <c r="BV30" s="643">
        <v>401109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201</v>
      </c>
      <c r="D33" s="491"/>
      <c r="E33" s="456" t="s">
        <v>202</v>
      </c>
      <c r="F33" s="456"/>
      <c r="G33" s="456"/>
      <c r="H33" s="456"/>
      <c r="I33" s="456"/>
      <c r="J33" s="456"/>
      <c r="K33" s="456"/>
      <c r="L33" s="456"/>
      <c r="M33" s="456"/>
      <c r="N33" s="456"/>
      <c r="O33" s="456"/>
      <c r="P33" s="456"/>
      <c r="Q33" s="456"/>
      <c r="R33" s="456"/>
      <c r="S33" s="456"/>
      <c r="T33" s="216"/>
      <c r="U33" s="491" t="s">
        <v>203</v>
      </c>
      <c r="V33" s="491"/>
      <c r="W33" s="456" t="s">
        <v>204</v>
      </c>
      <c r="X33" s="456"/>
      <c r="Y33" s="456"/>
      <c r="Z33" s="456"/>
      <c r="AA33" s="456"/>
      <c r="AB33" s="456"/>
      <c r="AC33" s="456"/>
      <c r="AD33" s="456"/>
      <c r="AE33" s="456"/>
      <c r="AF33" s="456"/>
      <c r="AG33" s="456"/>
      <c r="AH33" s="456"/>
      <c r="AI33" s="456"/>
      <c r="AJ33" s="456"/>
      <c r="AK33" s="456"/>
      <c r="AL33" s="216"/>
      <c r="AM33" s="491" t="s">
        <v>201</v>
      </c>
      <c r="AN33" s="491"/>
      <c r="AO33" s="456" t="s">
        <v>205</v>
      </c>
      <c r="AP33" s="456"/>
      <c r="AQ33" s="456"/>
      <c r="AR33" s="456"/>
      <c r="AS33" s="456"/>
      <c r="AT33" s="456"/>
      <c r="AU33" s="456"/>
      <c r="AV33" s="456"/>
      <c r="AW33" s="456"/>
      <c r="AX33" s="456"/>
      <c r="AY33" s="456"/>
      <c r="AZ33" s="456"/>
      <c r="BA33" s="456"/>
      <c r="BB33" s="456"/>
      <c r="BC33" s="456"/>
      <c r="BD33" s="217"/>
      <c r="BE33" s="456" t="s">
        <v>206</v>
      </c>
      <c r="BF33" s="456"/>
      <c r="BG33" s="456" t="s">
        <v>207</v>
      </c>
      <c r="BH33" s="456"/>
      <c r="BI33" s="456"/>
      <c r="BJ33" s="456"/>
      <c r="BK33" s="456"/>
      <c r="BL33" s="456"/>
      <c r="BM33" s="456"/>
      <c r="BN33" s="456"/>
      <c r="BO33" s="456"/>
      <c r="BP33" s="456"/>
      <c r="BQ33" s="456"/>
      <c r="BR33" s="456"/>
      <c r="BS33" s="456"/>
      <c r="BT33" s="456"/>
      <c r="BU33" s="456"/>
      <c r="BV33" s="217"/>
      <c r="BW33" s="491" t="s">
        <v>206</v>
      </c>
      <c r="BX33" s="491"/>
      <c r="BY33" s="456" t="s">
        <v>208</v>
      </c>
      <c r="BZ33" s="456"/>
      <c r="CA33" s="456"/>
      <c r="CB33" s="456"/>
      <c r="CC33" s="456"/>
      <c r="CD33" s="456"/>
      <c r="CE33" s="456"/>
      <c r="CF33" s="456"/>
      <c r="CG33" s="456"/>
      <c r="CH33" s="456"/>
      <c r="CI33" s="456"/>
      <c r="CJ33" s="456"/>
      <c r="CK33" s="456"/>
      <c r="CL33" s="456"/>
      <c r="CM33" s="456"/>
      <c r="CN33" s="216"/>
      <c r="CO33" s="491" t="s">
        <v>201</v>
      </c>
      <c r="CP33" s="491"/>
      <c r="CQ33" s="456" t="s">
        <v>209</v>
      </c>
      <c r="CR33" s="456"/>
      <c r="CS33" s="456"/>
      <c r="CT33" s="456"/>
      <c r="CU33" s="456"/>
      <c r="CV33" s="456"/>
      <c r="CW33" s="456"/>
      <c r="CX33" s="456"/>
      <c r="CY33" s="456"/>
      <c r="CZ33" s="456"/>
      <c r="DA33" s="456"/>
      <c r="DB33" s="456"/>
      <c r="DC33" s="456"/>
      <c r="DD33" s="456"/>
      <c r="DE33" s="456"/>
      <c r="DF33" s="216"/>
      <c r="DG33" s="655" t="s">
        <v>210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内灘町国民健康保険特別会計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内灘町水道事業会計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内灘町公共下水道事業特別会計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河北郡市広域事務組合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内灘町土地開発公社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内灘町後期高齢者医療特別会計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内灘町新エネルギー事業特別会計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石川県後期高齢者医療広域連合（一般会計）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内灘町介護保険特別会計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石川県後期高齢者医療広域連合（後期高齢者医療特別会計）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石川県市町村職員退職手当組合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石川県市町村消防団員等公務災害補償等組合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石川県市町村消防賞じゅつ金組合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石川県市町村議会議員公務災害等組合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UcXDCiQHz+nGTYuKt28Y8J6yn3KlXutxSbMAUkPx1pi4CfeMeDxPhx8XlBB0I7ewMC7C8Q6glhdo4Qr1wTJ50g==" saltValue="a7tJ2UZ6Voz382zrTnlG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570</v>
      </c>
      <c r="D34" s="1248"/>
      <c r="E34" s="1249"/>
      <c r="F34" s="32" t="s">
        <v>571</v>
      </c>
      <c r="G34" s="33" t="s">
        <v>572</v>
      </c>
      <c r="H34" s="33" t="s">
        <v>573</v>
      </c>
      <c r="I34" s="33" t="s">
        <v>574</v>
      </c>
      <c r="J34" s="34" t="s">
        <v>575</v>
      </c>
      <c r="K34" s="22"/>
      <c r="L34" s="22"/>
      <c r="M34" s="22"/>
      <c r="N34" s="22"/>
      <c r="O34" s="22"/>
      <c r="P34" s="22"/>
    </row>
    <row r="35" spans="1:16" ht="39" customHeight="1" x14ac:dyDescent="0.15">
      <c r="A35" s="22"/>
      <c r="B35" s="35"/>
      <c r="C35" s="1242" t="s">
        <v>576</v>
      </c>
      <c r="D35" s="1243"/>
      <c r="E35" s="1244"/>
      <c r="F35" s="36">
        <v>8.14</v>
      </c>
      <c r="G35" s="37">
        <v>8.5399999999999991</v>
      </c>
      <c r="H35" s="37">
        <v>8.4700000000000006</v>
      </c>
      <c r="I35" s="37">
        <v>8.68</v>
      </c>
      <c r="J35" s="38">
        <v>9.1199999999999992</v>
      </c>
      <c r="K35" s="22"/>
      <c r="L35" s="22"/>
      <c r="M35" s="22"/>
      <c r="N35" s="22"/>
      <c r="O35" s="22"/>
      <c r="P35" s="22"/>
    </row>
    <row r="36" spans="1:16" ht="39" customHeight="1" x14ac:dyDescent="0.15">
      <c r="A36" s="22"/>
      <c r="B36" s="35"/>
      <c r="C36" s="1242" t="s">
        <v>577</v>
      </c>
      <c r="D36" s="1243"/>
      <c r="E36" s="1244"/>
      <c r="F36" s="36">
        <v>2.0699999999999998</v>
      </c>
      <c r="G36" s="37">
        <v>2.15</v>
      </c>
      <c r="H36" s="37">
        <v>1.87</v>
      </c>
      <c r="I36" s="37">
        <v>1.45</v>
      </c>
      <c r="J36" s="38">
        <v>1.06</v>
      </c>
      <c r="K36" s="22"/>
      <c r="L36" s="22"/>
      <c r="M36" s="22"/>
      <c r="N36" s="22"/>
      <c r="O36" s="22"/>
      <c r="P36" s="22"/>
    </row>
    <row r="37" spans="1:16" ht="39" customHeight="1" x14ac:dyDescent="0.15">
      <c r="A37" s="22"/>
      <c r="B37" s="35"/>
      <c r="C37" s="1242" t="s">
        <v>578</v>
      </c>
      <c r="D37" s="1243"/>
      <c r="E37" s="1244"/>
      <c r="F37" s="36">
        <v>7.0000000000000007E-2</v>
      </c>
      <c r="G37" s="37">
        <v>0.02</v>
      </c>
      <c r="H37" s="37">
        <v>0.41</v>
      </c>
      <c r="I37" s="37">
        <v>0.38</v>
      </c>
      <c r="J37" s="38">
        <v>0.32</v>
      </c>
      <c r="K37" s="22"/>
      <c r="L37" s="22"/>
      <c r="M37" s="22"/>
      <c r="N37" s="22"/>
      <c r="O37" s="22"/>
      <c r="P37" s="22"/>
    </row>
    <row r="38" spans="1:16" ht="39" customHeight="1" x14ac:dyDescent="0.15">
      <c r="A38" s="22"/>
      <c r="B38" s="35"/>
      <c r="C38" s="1242" t="s">
        <v>579</v>
      </c>
      <c r="D38" s="1243"/>
      <c r="E38" s="1244"/>
      <c r="F38" s="36">
        <v>0.06</v>
      </c>
      <c r="G38" s="37">
        <v>0</v>
      </c>
      <c r="H38" s="37">
        <v>0</v>
      </c>
      <c r="I38" s="37">
        <v>0</v>
      </c>
      <c r="J38" s="38">
        <v>0.28000000000000003</v>
      </c>
      <c r="K38" s="22"/>
      <c r="L38" s="22"/>
      <c r="M38" s="22"/>
      <c r="N38" s="22"/>
      <c r="O38" s="22"/>
      <c r="P38" s="22"/>
    </row>
    <row r="39" spans="1:16" ht="39" customHeight="1" x14ac:dyDescent="0.15">
      <c r="A39" s="22"/>
      <c r="B39" s="35"/>
      <c r="C39" s="1242" t="s">
        <v>580</v>
      </c>
      <c r="D39" s="1243"/>
      <c r="E39" s="1244"/>
      <c r="F39" s="36">
        <v>0</v>
      </c>
      <c r="G39" s="37">
        <v>0</v>
      </c>
      <c r="H39" s="37">
        <v>0</v>
      </c>
      <c r="I39" s="37">
        <v>0</v>
      </c>
      <c r="J39" s="38">
        <v>0</v>
      </c>
      <c r="K39" s="22"/>
      <c r="L39" s="22"/>
      <c r="M39" s="22"/>
      <c r="N39" s="22"/>
      <c r="O39" s="22"/>
      <c r="P39" s="22"/>
    </row>
    <row r="40" spans="1:16" ht="39" customHeight="1" x14ac:dyDescent="0.15">
      <c r="A40" s="22"/>
      <c r="B40" s="35"/>
      <c r="C40" s="1242" t="s">
        <v>581</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582</v>
      </c>
      <c r="D42" s="1243"/>
      <c r="E42" s="1244"/>
      <c r="F42" s="36" t="s">
        <v>520</v>
      </c>
      <c r="G42" s="37" t="s">
        <v>520</v>
      </c>
      <c r="H42" s="37" t="s">
        <v>520</v>
      </c>
      <c r="I42" s="37" t="s">
        <v>520</v>
      </c>
      <c r="J42" s="38" t="s">
        <v>520</v>
      </c>
      <c r="K42" s="22"/>
      <c r="L42" s="22"/>
      <c r="M42" s="22"/>
      <c r="N42" s="22"/>
      <c r="O42" s="22"/>
      <c r="P42" s="22"/>
    </row>
    <row r="43" spans="1:16" ht="39" customHeight="1" thickBot="1" x14ac:dyDescent="0.2">
      <c r="A43" s="22"/>
      <c r="B43" s="40"/>
      <c r="C43" s="1245" t="s">
        <v>583</v>
      </c>
      <c r="D43" s="1246"/>
      <c r="E43" s="1247"/>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r+wY/htwINPdW/wreJR7nVeUj5X9aCFdG51Yhf2NxyzXPU7hnC8KHeC5btVPkePUDOCrRIJU1RgPR2W1U7/bA==" saltValue="AkVAaIXBqHHVqdDQZE8E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905</v>
      </c>
      <c r="L45" s="60">
        <v>919</v>
      </c>
      <c r="M45" s="60">
        <v>912</v>
      </c>
      <c r="N45" s="60">
        <v>931</v>
      </c>
      <c r="O45" s="61">
        <v>924</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520</v>
      </c>
      <c r="L46" s="64" t="s">
        <v>520</v>
      </c>
      <c r="M46" s="64" t="s">
        <v>520</v>
      </c>
      <c r="N46" s="64" t="s">
        <v>520</v>
      </c>
      <c r="O46" s="65" t="s">
        <v>520</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520</v>
      </c>
      <c r="L47" s="64" t="s">
        <v>520</v>
      </c>
      <c r="M47" s="64" t="s">
        <v>520</v>
      </c>
      <c r="N47" s="64" t="s">
        <v>520</v>
      </c>
      <c r="O47" s="65" t="s">
        <v>520</v>
      </c>
      <c r="P47" s="48"/>
      <c r="Q47" s="48"/>
      <c r="R47" s="48"/>
      <c r="S47" s="48"/>
      <c r="T47" s="48"/>
      <c r="U47" s="48"/>
    </row>
    <row r="48" spans="1:21" ht="30.75" customHeight="1" x14ac:dyDescent="0.15">
      <c r="A48" s="48"/>
      <c r="B48" s="1252"/>
      <c r="C48" s="1253"/>
      <c r="D48" s="62"/>
      <c r="E48" s="1258" t="s">
        <v>15</v>
      </c>
      <c r="F48" s="1258"/>
      <c r="G48" s="1258"/>
      <c r="H48" s="1258"/>
      <c r="I48" s="1258"/>
      <c r="J48" s="1259"/>
      <c r="K48" s="63">
        <v>312</v>
      </c>
      <c r="L48" s="64">
        <v>332</v>
      </c>
      <c r="M48" s="64">
        <v>364</v>
      </c>
      <c r="N48" s="64">
        <v>386</v>
      </c>
      <c r="O48" s="65">
        <v>397</v>
      </c>
      <c r="P48" s="48"/>
      <c r="Q48" s="48"/>
      <c r="R48" s="48"/>
      <c r="S48" s="48"/>
      <c r="T48" s="48"/>
      <c r="U48" s="48"/>
    </row>
    <row r="49" spans="1:21" ht="30.75" customHeight="1" x14ac:dyDescent="0.15">
      <c r="A49" s="48"/>
      <c r="B49" s="1252"/>
      <c r="C49" s="1253"/>
      <c r="D49" s="62"/>
      <c r="E49" s="1258" t="s">
        <v>16</v>
      </c>
      <c r="F49" s="1258"/>
      <c r="G49" s="1258"/>
      <c r="H49" s="1258"/>
      <c r="I49" s="1258"/>
      <c r="J49" s="1259"/>
      <c r="K49" s="63">
        <v>180</v>
      </c>
      <c r="L49" s="64">
        <v>179</v>
      </c>
      <c r="M49" s="64">
        <v>126</v>
      </c>
      <c r="N49" s="64">
        <v>61</v>
      </c>
      <c r="O49" s="65">
        <v>51</v>
      </c>
      <c r="P49" s="48"/>
      <c r="Q49" s="48"/>
      <c r="R49" s="48"/>
      <c r="S49" s="48"/>
      <c r="T49" s="48"/>
      <c r="U49" s="48"/>
    </row>
    <row r="50" spans="1:21" ht="30.75" customHeight="1" x14ac:dyDescent="0.15">
      <c r="A50" s="48"/>
      <c r="B50" s="1252"/>
      <c r="C50" s="1253"/>
      <c r="D50" s="62"/>
      <c r="E50" s="1258" t="s">
        <v>17</v>
      </c>
      <c r="F50" s="1258"/>
      <c r="G50" s="1258"/>
      <c r="H50" s="1258"/>
      <c r="I50" s="1258"/>
      <c r="J50" s="1259"/>
      <c r="K50" s="63">
        <v>26</v>
      </c>
      <c r="L50" s="64">
        <v>22</v>
      </c>
      <c r="M50" s="64">
        <v>21</v>
      </c>
      <c r="N50" s="64">
        <v>21</v>
      </c>
      <c r="O50" s="65">
        <v>21</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0</v>
      </c>
      <c r="M51" s="64">
        <v>0</v>
      </c>
      <c r="N51" s="64" t="s">
        <v>520</v>
      </c>
      <c r="O51" s="65" t="s">
        <v>520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1084</v>
      </c>
      <c r="L52" s="64">
        <v>987</v>
      </c>
      <c r="M52" s="64">
        <v>995</v>
      </c>
      <c r="N52" s="64">
        <v>998</v>
      </c>
      <c r="O52" s="65">
        <v>1029</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339</v>
      </c>
      <c r="L53" s="69">
        <v>465</v>
      </c>
      <c r="M53" s="69">
        <v>428</v>
      </c>
      <c r="N53" s="69">
        <v>401</v>
      </c>
      <c r="O53" s="70">
        <v>364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O+MPhH2lFTjGPCf8/f2jro0083ASXp1iWOHLNeGhW5u9Dd/ge57ZtXhyUBszz806TocdYLupZwW0Z2ZLuojvQ==" saltValue="pjcQtgg0WclbVtjx+7o7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76" t="s">
        <v>30</v>
      </c>
      <c r="C41" s="1277"/>
      <c r="D41" s="102"/>
      <c r="E41" s="1282" t="s">
        <v>31</v>
      </c>
      <c r="F41" s="1282"/>
      <c r="G41" s="1282"/>
      <c r="H41" s="1283"/>
      <c r="I41" s="103">
        <v>10004</v>
      </c>
      <c r="J41" s="104">
        <v>11223</v>
      </c>
      <c r="K41" s="104">
        <v>12223</v>
      </c>
      <c r="L41" s="104">
        <v>12450</v>
      </c>
      <c r="M41" s="105">
        <v>12799</v>
      </c>
    </row>
    <row r="42" spans="2:13" ht="27.75" customHeight="1" x14ac:dyDescent="0.15">
      <c r="B42" s="1278"/>
      <c r="C42" s="1279"/>
      <c r="D42" s="106"/>
      <c r="E42" s="1284" t="s">
        <v>32</v>
      </c>
      <c r="F42" s="1284"/>
      <c r="G42" s="1284"/>
      <c r="H42" s="1285"/>
      <c r="I42" s="107">
        <v>896</v>
      </c>
      <c r="J42" s="108">
        <v>574</v>
      </c>
      <c r="K42" s="108">
        <v>359</v>
      </c>
      <c r="L42" s="108">
        <v>338</v>
      </c>
      <c r="M42" s="109">
        <v>317</v>
      </c>
    </row>
    <row r="43" spans="2:13" ht="27.75" customHeight="1" x14ac:dyDescent="0.15">
      <c r="B43" s="1278"/>
      <c r="C43" s="1279"/>
      <c r="D43" s="106"/>
      <c r="E43" s="1284" t="s">
        <v>33</v>
      </c>
      <c r="F43" s="1284"/>
      <c r="G43" s="1284"/>
      <c r="H43" s="1285"/>
      <c r="I43" s="107">
        <v>4351</v>
      </c>
      <c r="J43" s="108">
        <v>4540</v>
      </c>
      <c r="K43" s="108">
        <v>5014</v>
      </c>
      <c r="L43" s="108">
        <v>4919</v>
      </c>
      <c r="M43" s="109">
        <v>5003</v>
      </c>
    </row>
    <row r="44" spans="2:13" ht="27.75" customHeight="1" x14ac:dyDescent="0.15">
      <c r="B44" s="1278"/>
      <c r="C44" s="1279"/>
      <c r="D44" s="106"/>
      <c r="E44" s="1284" t="s">
        <v>34</v>
      </c>
      <c r="F44" s="1284"/>
      <c r="G44" s="1284"/>
      <c r="H44" s="1285"/>
      <c r="I44" s="107">
        <v>498</v>
      </c>
      <c r="J44" s="108">
        <v>322</v>
      </c>
      <c r="K44" s="108">
        <v>198</v>
      </c>
      <c r="L44" s="108">
        <v>138</v>
      </c>
      <c r="M44" s="109">
        <v>107</v>
      </c>
    </row>
    <row r="45" spans="2:13" ht="27.75" customHeight="1" x14ac:dyDescent="0.15">
      <c r="B45" s="1278"/>
      <c r="C45" s="1279"/>
      <c r="D45" s="106"/>
      <c r="E45" s="1284" t="s">
        <v>35</v>
      </c>
      <c r="F45" s="1284"/>
      <c r="G45" s="1284"/>
      <c r="H45" s="1285"/>
      <c r="I45" s="107">
        <v>1125</v>
      </c>
      <c r="J45" s="108">
        <v>963</v>
      </c>
      <c r="K45" s="108">
        <v>980</v>
      </c>
      <c r="L45" s="108">
        <v>796</v>
      </c>
      <c r="M45" s="109">
        <v>741</v>
      </c>
    </row>
    <row r="46" spans="2:13" ht="27.75" customHeight="1" x14ac:dyDescent="0.15">
      <c r="B46" s="1278"/>
      <c r="C46" s="1279"/>
      <c r="D46" s="110"/>
      <c r="E46" s="1284" t="s">
        <v>36</v>
      </c>
      <c r="F46" s="1284"/>
      <c r="G46" s="1284"/>
      <c r="H46" s="1285"/>
      <c r="I46" s="107" t="s">
        <v>520</v>
      </c>
      <c r="J46" s="108" t="s">
        <v>520</v>
      </c>
      <c r="K46" s="108" t="s">
        <v>520</v>
      </c>
      <c r="L46" s="108" t="s">
        <v>520</v>
      </c>
      <c r="M46" s="109" t="s">
        <v>520</v>
      </c>
    </row>
    <row r="47" spans="2:13" ht="27.75" customHeight="1" x14ac:dyDescent="0.15">
      <c r="B47" s="1278"/>
      <c r="C47" s="1279"/>
      <c r="D47" s="111"/>
      <c r="E47" s="1286" t="s">
        <v>37</v>
      </c>
      <c r="F47" s="1287"/>
      <c r="G47" s="1287"/>
      <c r="H47" s="1288"/>
      <c r="I47" s="107" t="s">
        <v>520</v>
      </c>
      <c r="J47" s="108" t="s">
        <v>520</v>
      </c>
      <c r="K47" s="108" t="s">
        <v>520</v>
      </c>
      <c r="L47" s="108" t="s">
        <v>520</v>
      </c>
      <c r="M47" s="109" t="s">
        <v>520</v>
      </c>
    </row>
    <row r="48" spans="2:13" ht="27.75" customHeight="1" x14ac:dyDescent="0.15">
      <c r="B48" s="1278"/>
      <c r="C48" s="1279"/>
      <c r="D48" s="106"/>
      <c r="E48" s="1284" t="s">
        <v>38</v>
      </c>
      <c r="F48" s="1284"/>
      <c r="G48" s="1284"/>
      <c r="H48" s="1285"/>
      <c r="I48" s="107" t="s">
        <v>520</v>
      </c>
      <c r="J48" s="108" t="s">
        <v>520</v>
      </c>
      <c r="K48" s="108" t="s">
        <v>520</v>
      </c>
      <c r="L48" s="108" t="s">
        <v>520</v>
      </c>
      <c r="M48" s="109" t="s">
        <v>520</v>
      </c>
    </row>
    <row r="49" spans="2:13" ht="27.75" customHeight="1" x14ac:dyDescent="0.15">
      <c r="B49" s="1280"/>
      <c r="C49" s="1281"/>
      <c r="D49" s="106"/>
      <c r="E49" s="1284" t="s">
        <v>39</v>
      </c>
      <c r="F49" s="1284"/>
      <c r="G49" s="1284"/>
      <c r="H49" s="1285"/>
      <c r="I49" s="107" t="s">
        <v>520</v>
      </c>
      <c r="J49" s="108" t="s">
        <v>520</v>
      </c>
      <c r="K49" s="108" t="s">
        <v>520</v>
      </c>
      <c r="L49" s="108" t="s">
        <v>520</v>
      </c>
      <c r="M49" s="109" t="s">
        <v>520</v>
      </c>
    </row>
    <row r="50" spans="2:13" ht="27.75" customHeight="1" x14ac:dyDescent="0.15">
      <c r="B50" s="1289" t="s">
        <v>40</v>
      </c>
      <c r="C50" s="1290"/>
      <c r="D50" s="112"/>
      <c r="E50" s="1284" t="s">
        <v>41</v>
      </c>
      <c r="F50" s="1284"/>
      <c r="G50" s="1284"/>
      <c r="H50" s="1285"/>
      <c r="I50" s="107">
        <v>1655</v>
      </c>
      <c r="J50" s="108">
        <v>1569</v>
      </c>
      <c r="K50" s="108">
        <v>1415</v>
      </c>
      <c r="L50" s="108">
        <v>1332</v>
      </c>
      <c r="M50" s="109">
        <v>1387</v>
      </c>
    </row>
    <row r="51" spans="2:13" ht="27.75" customHeight="1" x14ac:dyDescent="0.15">
      <c r="B51" s="1278"/>
      <c r="C51" s="1279"/>
      <c r="D51" s="106"/>
      <c r="E51" s="1284" t="s">
        <v>42</v>
      </c>
      <c r="F51" s="1284"/>
      <c r="G51" s="1284"/>
      <c r="H51" s="1285"/>
      <c r="I51" s="107">
        <v>1391</v>
      </c>
      <c r="J51" s="108">
        <v>1440</v>
      </c>
      <c r="K51" s="108">
        <v>1558</v>
      </c>
      <c r="L51" s="108">
        <v>1499</v>
      </c>
      <c r="M51" s="109">
        <v>1530</v>
      </c>
    </row>
    <row r="52" spans="2:13" ht="27.75" customHeight="1" x14ac:dyDescent="0.15">
      <c r="B52" s="1280"/>
      <c r="C52" s="1281"/>
      <c r="D52" s="106"/>
      <c r="E52" s="1284" t="s">
        <v>43</v>
      </c>
      <c r="F52" s="1284"/>
      <c r="G52" s="1284"/>
      <c r="H52" s="1285"/>
      <c r="I52" s="107">
        <v>11882</v>
      </c>
      <c r="J52" s="108">
        <v>12156</v>
      </c>
      <c r="K52" s="108">
        <v>12142</v>
      </c>
      <c r="L52" s="108">
        <v>12273</v>
      </c>
      <c r="M52" s="109">
        <v>12083</v>
      </c>
    </row>
    <row r="53" spans="2:13" ht="27.75" customHeight="1" thickBot="1" x14ac:dyDescent="0.2">
      <c r="B53" s="1291" t="s">
        <v>44</v>
      </c>
      <c r="C53" s="1292"/>
      <c r="D53" s="113"/>
      <c r="E53" s="1293" t="s">
        <v>45</v>
      </c>
      <c r="F53" s="1293"/>
      <c r="G53" s="1293"/>
      <c r="H53" s="1294"/>
      <c r="I53" s="114">
        <v>1948</v>
      </c>
      <c r="J53" s="115">
        <v>2457</v>
      </c>
      <c r="K53" s="115">
        <v>3660</v>
      </c>
      <c r="L53" s="115">
        <v>3537</v>
      </c>
      <c r="M53" s="116">
        <v>3968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tj9PCIhSfCqWY9JxS8vg3xracdJ1Q5GNthFUa0HCaTqyaKgS9oJtjlv93oLgr5o/s5kB4WuebgN9/euy/aAuw==" saltValue="+Mdh4gcJ63HoKcLtoqEs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48</v>
      </c>
      <c r="D55" s="1303"/>
      <c r="E55" s="1304"/>
      <c r="F55" s="128">
        <v>698</v>
      </c>
      <c r="G55" s="128">
        <v>622</v>
      </c>
      <c r="H55" s="129">
        <v>632</v>
      </c>
    </row>
    <row r="56" spans="2:8" ht="52.5" customHeight="1" x14ac:dyDescent="0.15">
      <c r="B56" s="130"/>
      <c r="C56" s="1305" t="s">
        <v>49</v>
      </c>
      <c r="D56" s="1305"/>
      <c r="E56" s="1306"/>
      <c r="F56" s="131">
        <v>0</v>
      </c>
      <c r="G56" s="131">
        <v>0</v>
      </c>
      <c r="H56" s="132">
        <v>0</v>
      </c>
    </row>
    <row r="57" spans="2:8" ht="53.25" customHeight="1" x14ac:dyDescent="0.15">
      <c r="B57" s="130"/>
      <c r="C57" s="1307" t="s">
        <v>50</v>
      </c>
      <c r="D57" s="1307"/>
      <c r="E57" s="1308"/>
      <c r="F57" s="133">
        <v>426</v>
      </c>
      <c r="G57" s="133">
        <v>401</v>
      </c>
      <c r="H57" s="134">
        <v>404</v>
      </c>
    </row>
    <row r="58" spans="2:8" ht="45.75" customHeight="1" x14ac:dyDescent="0.15">
      <c r="B58" s="135"/>
      <c r="C58" s="1295" t="s">
        <v>51</v>
      </c>
      <c r="D58" s="1296"/>
      <c r="E58" s="1297"/>
      <c r="F58" s="136"/>
      <c r="G58" s="136"/>
      <c r="H58" s="137"/>
    </row>
    <row r="59" spans="2:8" ht="45.75" customHeight="1" x14ac:dyDescent="0.15">
      <c r="B59" s="135"/>
      <c r="C59" s="1295" t="s">
        <v>52</v>
      </c>
      <c r="D59" s="1296"/>
      <c r="E59" s="1297"/>
      <c r="F59" s="136"/>
      <c r="G59" s="136"/>
      <c r="H59" s="137"/>
    </row>
    <row r="60" spans="2:8" ht="45.75" customHeight="1" x14ac:dyDescent="0.15">
      <c r="B60" s="135"/>
      <c r="C60" s="1295" t="s">
        <v>53</v>
      </c>
      <c r="D60" s="1296"/>
      <c r="E60" s="1297"/>
      <c r="F60" s="136"/>
      <c r="G60" s="136"/>
      <c r="H60" s="137"/>
    </row>
    <row r="61" spans="2:8" ht="45.75" customHeight="1" x14ac:dyDescent="0.15">
      <c r="B61" s="135"/>
      <c r="C61" s="1295" t="s">
        <v>51</v>
      </c>
      <c r="D61" s="1296"/>
      <c r="E61" s="1297"/>
      <c r="F61" s="136"/>
      <c r="G61" s="136"/>
      <c r="H61" s="137"/>
    </row>
    <row r="62" spans="2:8" ht="45.75" customHeight="1" thickBot="1" x14ac:dyDescent="0.2">
      <c r="B62" s="138"/>
      <c r="C62" s="1298" t="s">
        <v>54</v>
      </c>
      <c r="D62" s="1299"/>
      <c r="E62" s="1300"/>
      <c r="F62" s="139"/>
      <c r="G62" s="139"/>
      <c r="H62" s="140"/>
    </row>
    <row r="63" spans="2:8" ht="52.5" customHeight="1" thickBot="1" x14ac:dyDescent="0.2">
      <c r="B63" s="141"/>
      <c r="C63" s="1301" t="s">
        <v>55</v>
      </c>
      <c r="D63" s="1301"/>
      <c r="E63" s="1302"/>
      <c r="F63" s="142">
        <v>1124</v>
      </c>
      <c r="G63" s="142">
        <v>1023</v>
      </c>
      <c r="H63" s="143">
        <v>1036</v>
      </c>
    </row>
    <row r="64" spans="2:8" ht="15" customHeight="1" x14ac:dyDescent="0.15"/>
  </sheetData>
  <sheetProtection algorithmName="SHA-512" hashValue="2SiY5buTn3pnVWfb3HDdSMOPuinkBzR5nt7NPf1zQeC6p3uZzuc6kZC3bBrEeqrosZIZ72RCSnacQ3f0GGCOrg==" saltValue="8uGQgNEC64LahaumkeTy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604</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562</v>
      </c>
      <c r="BQ50" s="1313"/>
      <c r="BR50" s="1313"/>
      <c r="BS50" s="1313"/>
      <c r="BT50" s="1313"/>
      <c r="BU50" s="1313"/>
      <c r="BV50" s="1313"/>
      <c r="BW50" s="1313"/>
      <c r="BX50" s="1313" t="s">
        <v>563</v>
      </c>
      <c r="BY50" s="1313"/>
      <c r="BZ50" s="1313"/>
      <c r="CA50" s="1313"/>
      <c r="CB50" s="1313"/>
      <c r="CC50" s="1313"/>
      <c r="CD50" s="1313"/>
      <c r="CE50" s="1313"/>
      <c r="CF50" s="1313" t="s">
        <v>564</v>
      </c>
      <c r="CG50" s="1313"/>
      <c r="CH50" s="1313"/>
      <c r="CI50" s="1313"/>
      <c r="CJ50" s="1313"/>
      <c r="CK50" s="1313"/>
      <c r="CL50" s="1313"/>
      <c r="CM50" s="1313"/>
      <c r="CN50" s="1313" t="s">
        <v>565</v>
      </c>
      <c r="CO50" s="1313"/>
      <c r="CP50" s="1313"/>
      <c r="CQ50" s="1313"/>
      <c r="CR50" s="1313"/>
      <c r="CS50" s="1313"/>
      <c r="CT50" s="1313"/>
      <c r="CU50" s="1313"/>
      <c r="CV50" s="1313" t="s">
        <v>566</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605</v>
      </c>
      <c r="AO51" s="1316"/>
      <c r="AP51" s="1316"/>
      <c r="AQ51" s="1316"/>
      <c r="AR51" s="1316"/>
      <c r="AS51" s="1316"/>
      <c r="AT51" s="1316"/>
      <c r="AU51" s="1316"/>
      <c r="AV51" s="1316"/>
      <c r="AW51" s="1316"/>
      <c r="AX51" s="1316"/>
      <c r="AY51" s="1316"/>
      <c r="AZ51" s="1316"/>
      <c r="BA51" s="1316"/>
      <c r="BB51" s="1316" t="s">
        <v>606</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4">
        <v>52.6</v>
      </c>
      <c r="BY51" s="1314"/>
      <c r="BZ51" s="1314"/>
      <c r="CA51" s="1314"/>
      <c r="CB51" s="1314"/>
      <c r="CC51" s="1314"/>
      <c r="CD51" s="1314"/>
      <c r="CE51" s="1314"/>
      <c r="CF51" s="1314">
        <v>79.099999999999994</v>
      </c>
      <c r="CG51" s="1314"/>
      <c r="CH51" s="1314"/>
      <c r="CI51" s="1314"/>
      <c r="CJ51" s="1314"/>
      <c r="CK51" s="1314"/>
      <c r="CL51" s="1314"/>
      <c r="CM51" s="1314"/>
      <c r="CN51" s="1314">
        <v>75.7</v>
      </c>
      <c r="CO51" s="1314"/>
      <c r="CP51" s="1314"/>
      <c r="CQ51" s="1314"/>
      <c r="CR51" s="1314"/>
      <c r="CS51" s="1314"/>
      <c r="CT51" s="1314"/>
      <c r="CU51" s="1314"/>
      <c r="CV51" s="1314">
        <v>84.8</v>
      </c>
      <c r="CW51" s="1314"/>
      <c r="CX51" s="1314"/>
      <c r="CY51" s="1314"/>
      <c r="CZ51" s="1314"/>
      <c r="DA51" s="1314"/>
      <c r="DB51" s="1314"/>
      <c r="DC51" s="1314"/>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607</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4">
        <v>60.1</v>
      </c>
      <c r="BY53" s="1314"/>
      <c r="BZ53" s="1314"/>
      <c r="CA53" s="1314"/>
      <c r="CB53" s="1314"/>
      <c r="CC53" s="1314"/>
      <c r="CD53" s="1314"/>
      <c r="CE53" s="1314"/>
      <c r="CF53" s="1314">
        <v>58.8</v>
      </c>
      <c r="CG53" s="1314"/>
      <c r="CH53" s="1314"/>
      <c r="CI53" s="1314"/>
      <c r="CJ53" s="1314"/>
      <c r="CK53" s="1314"/>
      <c r="CL53" s="1314"/>
      <c r="CM53" s="1314"/>
      <c r="CN53" s="1314">
        <v>60.5</v>
      </c>
      <c r="CO53" s="1314"/>
      <c r="CP53" s="1314"/>
      <c r="CQ53" s="1314"/>
      <c r="CR53" s="1314"/>
      <c r="CS53" s="1314"/>
      <c r="CT53" s="1314"/>
      <c r="CU53" s="1314"/>
      <c r="CV53" s="1314">
        <v>62.1</v>
      </c>
      <c r="CW53" s="1314"/>
      <c r="CX53" s="1314"/>
      <c r="CY53" s="1314"/>
      <c r="CZ53" s="1314"/>
      <c r="DA53" s="1314"/>
      <c r="DB53" s="1314"/>
      <c r="DC53" s="1314"/>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6"/>
      <c r="L55" s="1326"/>
      <c r="M55" s="1326"/>
      <c r="N55" s="1326"/>
      <c r="AN55" s="1313" t="s">
        <v>608</v>
      </c>
      <c r="AO55" s="1313"/>
      <c r="AP55" s="1313"/>
      <c r="AQ55" s="1313"/>
      <c r="AR55" s="1313"/>
      <c r="AS55" s="1313"/>
      <c r="AT55" s="1313"/>
      <c r="AU55" s="1313"/>
      <c r="AV55" s="1313"/>
      <c r="AW55" s="1313"/>
      <c r="AX55" s="1313"/>
      <c r="AY55" s="1313"/>
      <c r="AZ55" s="1313"/>
      <c r="BA55" s="1313"/>
      <c r="BB55" s="1316" t="s">
        <v>606</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4">
        <v>21</v>
      </c>
      <c r="BY55" s="1314"/>
      <c r="BZ55" s="1314"/>
      <c r="CA55" s="1314"/>
      <c r="CB55" s="1314"/>
      <c r="CC55" s="1314"/>
      <c r="CD55" s="1314"/>
      <c r="CE55" s="1314"/>
      <c r="CF55" s="1314">
        <v>20.2</v>
      </c>
      <c r="CG55" s="1314"/>
      <c r="CH55" s="1314"/>
      <c r="CI55" s="1314"/>
      <c r="CJ55" s="1314"/>
      <c r="CK55" s="1314"/>
      <c r="CL55" s="1314"/>
      <c r="CM55" s="1314"/>
      <c r="CN55" s="1314">
        <v>18.3</v>
      </c>
      <c r="CO55" s="1314"/>
      <c r="CP55" s="1314"/>
      <c r="CQ55" s="1314"/>
      <c r="CR55" s="1314"/>
      <c r="CS55" s="1314"/>
      <c r="CT55" s="1314"/>
      <c r="CU55" s="1314"/>
      <c r="CV55" s="1314">
        <v>20.3</v>
      </c>
      <c r="CW55" s="1314"/>
      <c r="CX55" s="1314"/>
      <c r="CY55" s="1314"/>
      <c r="CZ55" s="1314"/>
      <c r="DA55" s="1314"/>
      <c r="DB55" s="1314"/>
      <c r="DC55" s="1314"/>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607</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4">
        <v>56.1</v>
      </c>
      <c r="BY57" s="1314"/>
      <c r="BZ57" s="1314"/>
      <c r="CA57" s="1314"/>
      <c r="CB57" s="1314"/>
      <c r="CC57" s="1314"/>
      <c r="CD57" s="1314"/>
      <c r="CE57" s="1314"/>
      <c r="CF57" s="1314">
        <v>58.1</v>
      </c>
      <c r="CG57" s="1314"/>
      <c r="CH57" s="1314"/>
      <c r="CI57" s="1314"/>
      <c r="CJ57" s="1314"/>
      <c r="CK57" s="1314"/>
      <c r="CL57" s="1314"/>
      <c r="CM57" s="1314"/>
      <c r="CN57" s="1314">
        <v>59.4</v>
      </c>
      <c r="CO57" s="1314"/>
      <c r="CP57" s="1314"/>
      <c r="CQ57" s="1314"/>
      <c r="CR57" s="1314"/>
      <c r="CS57" s="1314"/>
      <c r="CT57" s="1314"/>
      <c r="CU57" s="1314"/>
      <c r="CV57" s="1314">
        <v>60.7</v>
      </c>
      <c r="CW57" s="1314"/>
      <c r="CX57" s="1314"/>
      <c r="CY57" s="1314"/>
      <c r="CZ57" s="1314"/>
      <c r="DA57" s="1314"/>
      <c r="DB57" s="1314"/>
      <c r="DC57" s="1314"/>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609</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604</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562</v>
      </c>
      <c r="BQ72" s="1313"/>
      <c r="BR72" s="1313"/>
      <c r="BS72" s="1313"/>
      <c r="BT72" s="1313"/>
      <c r="BU72" s="1313"/>
      <c r="BV72" s="1313"/>
      <c r="BW72" s="1313"/>
      <c r="BX72" s="1313" t="s">
        <v>563</v>
      </c>
      <c r="BY72" s="1313"/>
      <c r="BZ72" s="1313"/>
      <c r="CA72" s="1313"/>
      <c r="CB72" s="1313"/>
      <c r="CC72" s="1313"/>
      <c r="CD72" s="1313"/>
      <c r="CE72" s="1313"/>
      <c r="CF72" s="1313" t="s">
        <v>564</v>
      </c>
      <c r="CG72" s="1313"/>
      <c r="CH72" s="1313"/>
      <c r="CI72" s="1313"/>
      <c r="CJ72" s="1313"/>
      <c r="CK72" s="1313"/>
      <c r="CL72" s="1313"/>
      <c r="CM72" s="1313"/>
      <c r="CN72" s="1313" t="s">
        <v>565</v>
      </c>
      <c r="CO72" s="1313"/>
      <c r="CP72" s="1313"/>
      <c r="CQ72" s="1313"/>
      <c r="CR72" s="1313"/>
      <c r="CS72" s="1313"/>
      <c r="CT72" s="1313"/>
      <c r="CU72" s="1313"/>
      <c r="CV72" s="1313" t="s">
        <v>566</v>
      </c>
      <c r="CW72" s="1313"/>
      <c r="CX72" s="1313"/>
      <c r="CY72" s="1313"/>
      <c r="CZ72" s="1313"/>
      <c r="DA72" s="1313"/>
      <c r="DB72" s="1313"/>
      <c r="DC72" s="1313"/>
    </row>
    <row r="73" spans="2:107" x14ac:dyDescent="0.15">
      <c r="B73" s="395"/>
      <c r="G73" s="1327"/>
      <c r="H73" s="1327"/>
      <c r="I73" s="1327"/>
      <c r="J73" s="1327"/>
      <c r="K73" s="1330"/>
      <c r="L73" s="1330"/>
      <c r="M73" s="1330"/>
      <c r="N73" s="1330"/>
      <c r="AM73" s="404"/>
      <c r="AN73" s="1316" t="s">
        <v>605</v>
      </c>
      <c r="AO73" s="1316"/>
      <c r="AP73" s="1316"/>
      <c r="AQ73" s="1316"/>
      <c r="AR73" s="1316"/>
      <c r="AS73" s="1316"/>
      <c r="AT73" s="1316"/>
      <c r="AU73" s="1316"/>
      <c r="AV73" s="1316"/>
      <c r="AW73" s="1316"/>
      <c r="AX73" s="1316"/>
      <c r="AY73" s="1316"/>
      <c r="AZ73" s="1316"/>
      <c r="BA73" s="1316"/>
      <c r="BB73" s="1316" t="s">
        <v>606</v>
      </c>
      <c r="BC73" s="1316"/>
      <c r="BD73" s="1316"/>
      <c r="BE73" s="1316"/>
      <c r="BF73" s="1316"/>
      <c r="BG73" s="1316"/>
      <c r="BH73" s="1316"/>
      <c r="BI73" s="1316"/>
      <c r="BJ73" s="1316"/>
      <c r="BK73" s="1316"/>
      <c r="BL73" s="1316"/>
      <c r="BM73" s="1316"/>
      <c r="BN73" s="1316"/>
      <c r="BO73" s="1316"/>
      <c r="BP73" s="1314">
        <v>43.4</v>
      </c>
      <c r="BQ73" s="1314"/>
      <c r="BR73" s="1314"/>
      <c r="BS73" s="1314"/>
      <c r="BT73" s="1314"/>
      <c r="BU73" s="1314"/>
      <c r="BV73" s="1314"/>
      <c r="BW73" s="1314"/>
      <c r="BX73" s="1314">
        <v>52.6</v>
      </c>
      <c r="BY73" s="1314"/>
      <c r="BZ73" s="1314"/>
      <c r="CA73" s="1314"/>
      <c r="CB73" s="1314"/>
      <c r="CC73" s="1314"/>
      <c r="CD73" s="1314"/>
      <c r="CE73" s="1314"/>
      <c r="CF73" s="1314">
        <v>79.099999999999994</v>
      </c>
      <c r="CG73" s="1314"/>
      <c r="CH73" s="1314"/>
      <c r="CI73" s="1314"/>
      <c r="CJ73" s="1314"/>
      <c r="CK73" s="1314"/>
      <c r="CL73" s="1314"/>
      <c r="CM73" s="1314"/>
      <c r="CN73" s="1314">
        <v>75.7</v>
      </c>
      <c r="CO73" s="1314"/>
      <c r="CP73" s="1314"/>
      <c r="CQ73" s="1314"/>
      <c r="CR73" s="1314"/>
      <c r="CS73" s="1314"/>
      <c r="CT73" s="1314"/>
      <c r="CU73" s="1314"/>
      <c r="CV73" s="1314">
        <v>84.8</v>
      </c>
      <c r="CW73" s="1314"/>
      <c r="CX73" s="1314"/>
      <c r="CY73" s="1314"/>
      <c r="CZ73" s="1314"/>
      <c r="DA73" s="1314"/>
      <c r="DB73" s="1314"/>
      <c r="DC73" s="1314"/>
    </row>
    <row r="74" spans="2:107" x14ac:dyDescent="0.15">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610</v>
      </c>
      <c r="BC75" s="1316"/>
      <c r="BD75" s="1316"/>
      <c r="BE75" s="1316"/>
      <c r="BF75" s="1316"/>
      <c r="BG75" s="1316"/>
      <c r="BH75" s="1316"/>
      <c r="BI75" s="1316"/>
      <c r="BJ75" s="1316"/>
      <c r="BK75" s="1316"/>
      <c r="BL75" s="1316"/>
      <c r="BM75" s="1316"/>
      <c r="BN75" s="1316"/>
      <c r="BO75" s="1316"/>
      <c r="BP75" s="1314">
        <v>8.8000000000000007</v>
      </c>
      <c r="BQ75" s="1314"/>
      <c r="BR75" s="1314"/>
      <c r="BS75" s="1314"/>
      <c r="BT75" s="1314"/>
      <c r="BU75" s="1314"/>
      <c r="BV75" s="1314"/>
      <c r="BW75" s="1314"/>
      <c r="BX75" s="1314">
        <v>8.8000000000000007</v>
      </c>
      <c r="BY75" s="1314"/>
      <c r="BZ75" s="1314"/>
      <c r="CA75" s="1314"/>
      <c r="CB75" s="1314"/>
      <c r="CC75" s="1314"/>
      <c r="CD75" s="1314"/>
      <c r="CE75" s="1314"/>
      <c r="CF75" s="1314">
        <v>8.9</v>
      </c>
      <c r="CG75" s="1314"/>
      <c r="CH75" s="1314"/>
      <c r="CI75" s="1314"/>
      <c r="CJ75" s="1314"/>
      <c r="CK75" s="1314"/>
      <c r="CL75" s="1314"/>
      <c r="CM75" s="1314"/>
      <c r="CN75" s="1314">
        <v>9.1999999999999993</v>
      </c>
      <c r="CO75" s="1314"/>
      <c r="CP75" s="1314"/>
      <c r="CQ75" s="1314"/>
      <c r="CR75" s="1314"/>
      <c r="CS75" s="1314"/>
      <c r="CT75" s="1314"/>
      <c r="CU75" s="1314"/>
      <c r="CV75" s="1314">
        <v>8.5</v>
      </c>
      <c r="CW75" s="1314"/>
      <c r="CX75" s="1314"/>
      <c r="CY75" s="1314"/>
      <c r="CZ75" s="1314"/>
      <c r="DA75" s="1314"/>
      <c r="DB75" s="1314"/>
      <c r="DC75" s="1314"/>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30"/>
      <c r="L77" s="1330"/>
      <c r="M77" s="1330"/>
      <c r="N77" s="1330"/>
      <c r="AN77" s="1313" t="s">
        <v>608</v>
      </c>
      <c r="AO77" s="1313"/>
      <c r="AP77" s="1313"/>
      <c r="AQ77" s="1313"/>
      <c r="AR77" s="1313"/>
      <c r="AS77" s="1313"/>
      <c r="AT77" s="1313"/>
      <c r="AU77" s="1313"/>
      <c r="AV77" s="1313"/>
      <c r="AW77" s="1313"/>
      <c r="AX77" s="1313"/>
      <c r="AY77" s="1313"/>
      <c r="AZ77" s="1313"/>
      <c r="BA77" s="1313"/>
      <c r="BB77" s="1316" t="s">
        <v>606</v>
      </c>
      <c r="BC77" s="1316"/>
      <c r="BD77" s="1316"/>
      <c r="BE77" s="1316"/>
      <c r="BF77" s="1316"/>
      <c r="BG77" s="1316"/>
      <c r="BH77" s="1316"/>
      <c r="BI77" s="1316"/>
      <c r="BJ77" s="1316"/>
      <c r="BK77" s="1316"/>
      <c r="BL77" s="1316"/>
      <c r="BM77" s="1316"/>
      <c r="BN77" s="1316"/>
      <c r="BO77" s="1316"/>
      <c r="BP77" s="1314">
        <v>13</v>
      </c>
      <c r="BQ77" s="1314"/>
      <c r="BR77" s="1314"/>
      <c r="BS77" s="1314"/>
      <c r="BT77" s="1314"/>
      <c r="BU77" s="1314"/>
      <c r="BV77" s="1314"/>
      <c r="BW77" s="1314"/>
      <c r="BX77" s="1314">
        <v>21</v>
      </c>
      <c r="BY77" s="1314"/>
      <c r="BZ77" s="1314"/>
      <c r="CA77" s="1314"/>
      <c r="CB77" s="1314"/>
      <c r="CC77" s="1314"/>
      <c r="CD77" s="1314"/>
      <c r="CE77" s="1314"/>
      <c r="CF77" s="1314">
        <v>20.2</v>
      </c>
      <c r="CG77" s="1314"/>
      <c r="CH77" s="1314"/>
      <c r="CI77" s="1314"/>
      <c r="CJ77" s="1314"/>
      <c r="CK77" s="1314"/>
      <c r="CL77" s="1314"/>
      <c r="CM77" s="1314"/>
      <c r="CN77" s="1314">
        <v>18.3</v>
      </c>
      <c r="CO77" s="1314"/>
      <c r="CP77" s="1314"/>
      <c r="CQ77" s="1314"/>
      <c r="CR77" s="1314"/>
      <c r="CS77" s="1314"/>
      <c r="CT77" s="1314"/>
      <c r="CU77" s="1314"/>
      <c r="CV77" s="1314">
        <v>20.3</v>
      </c>
      <c r="CW77" s="1314"/>
      <c r="CX77" s="1314"/>
      <c r="CY77" s="1314"/>
      <c r="CZ77" s="1314"/>
      <c r="DA77" s="1314"/>
      <c r="DB77" s="1314"/>
      <c r="DC77" s="1314"/>
    </row>
    <row r="78" spans="2:107" x14ac:dyDescent="0.15">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610</v>
      </c>
      <c r="BC79" s="1316"/>
      <c r="BD79" s="1316"/>
      <c r="BE79" s="1316"/>
      <c r="BF79" s="1316"/>
      <c r="BG79" s="1316"/>
      <c r="BH79" s="1316"/>
      <c r="BI79" s="1316"/>
      <c r="BJ79" s="1316"/>
      <c r="BK79" s="1316"/>
      <c r="BL79" s="1316"/>
      <c r="BM79" s="1316"/>
      <c r="BN79" s="1316"/>
      <c r="BO79" s="1316"/>
      <c r="BP79" s="1314">
        <v>6.8</v>
      </c>
      <c r="BQ79" s="1314"/>
      <c r="BR79" s="1314"/>
      <c r="BS79" s="1314"/>
      <c r="BT79" s="1314"/>
      <c r="BU79" s="1314"/>
      <c r="BV79" s="1314"/>
      <c r="BW79" s="1314"/>
      <c r="BX79" s="1314">
        <v>6.8</v>
      </c>
      <c r="BY79" s="1314"/>
      <c r="BZ79" s="1314"/>
      <c r="CA79" s="1314"/>
      <c r="CB79" s="1314"/>
      <c r="CC79" s="1314"/>
      <c r="CD79" s="1314"/>
      <c r="CE79" s="1314"/>
      <c r="CF79" s="1314">
        <v>6.8</v>
      </c>
      <c r="CG79" s="1314"/>
      <c r="CH79" s="1314"/>
      <c r="CI79" s="1314"/>
      <c r="CJ79" s="1314"/>
      <c r="CK79" s="1314"/>
      <c r="CL79" s="1314"/>
      <c r="CM79" s="1314"/>
      <c r="CN79" s="1314">
        <v>6.8</v>
      </c>
      <c r="CO79" s="1314"/>
      <c r="CP79" s="1314"/>
      <c r="CQ79" s="1314"/>
      <c r="CR79" s="1314"/>
      <c r="CS79" s="1314"/>
      <c r="CT79" s="1314"/>
      <c r="CU79" s="1314"/>
      <c r="CV79" s="1314">
        <v>6.6</v>
      </c>
      <c r="CW79" s="1314"/>
      <c r="CX79" s="1314"/>
      <c r="CY79" s="1314"/>
      <c r="CZ79" s="1314"/>
      <c r="DA79" s="1314"/>
      <c r="DB79" s="1314"/>
      <c r="DC79" s="1314"/>
    </row>
    <row r="80" spans="2:107" x14ac:dyDescent="0.15">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LJIbIGrdH3yeqgdQLL7Ip94mpyqmW6jLIDSZ+f+UHjh4BZs+B6w+KIVGrV6+UXlCNWJz4YxtkMUvLz85TYYlg==" saltValue="bUukmSCc+BqHS0UZXcV7L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ZlJygiRDwAy9DTwADprBG2wi5M4+f6U+4/NrfIORgoAD/k0lhwbTjDFhDQkvHEbTPY9komh9TxA8Kpkk2rJ0rA==" saltValue="34wcOcgNhFgBUS3QMEHU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yh/U4b5m2gaMfffUlUiMtS0idIAkrCUMb0x4xs9lSSdiVV9bLPtJJ51QkFkPFF9eu0Hdu971vqoW3uAeJuV7cg==" saltValue="jxw6GoP2YCzzdjr4O5A38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56</v>
      </c>
      <c r="E2" s="155"/>
      <c r="F2" s="156" t="s">
        <v>559</v>
      </c>
      <c r="G2" s="157"/>
      <c r="H2" s="158"/>
    </row>
    <row r="3" spans="1:8" x14ac:dyDescent="0.15">
      <c r="A3" s="154" t="s">
        <v>552</v>
      </c>
      <c r="B3" s="159"/>
      <c r="C3" s="160"/>
      <c r="D3" s="161">
        <v>40006</v>
      </c>
      <c r="E3" s="162"/>
      <c r="F3" s="163">
        <v>49919</v>
      </c>
      <c r="G3" s="164"/>
      <c r="H3" s="165"/>
    </row>
    <row r="4" spans="1:8" x14ac:dyDescent="0.15">
      <c r="A4" s="166"/>
      <c r="B4" s="167"/>
      <c r="C4" s="168"/>
      <c r="D4" s="169">
        <v>13062</v>
      </c>
      <c r="E4" s="170"/>
      <c r="F4" s="171">
        <v>26398</v>
      </c>
      <c r="G4" s="172"/>
      <c r="H4" s="173"/>
    </row>
    <row r="5" spans="1:8" x14ac:dyDescent="0.15">
      <c r="A5" s="154" t="s">
        <v>554</v>
      </c>
      <c r="B5" s="159"/>
      <c r="C5" s="160"/>
      <c r="D5" s="161">
        <v>91837</v>
      </c>
      <c r="E5" s="162"/>
      <c r="F5" s="163">
        <v>47738</v>
      </c>
      <c r="G5" s="164"/>
      <c r="H5" s="165"/>
    </row>
    <row r="6" spans="1:8" x14ac:dyDescent="0.15">
      <c r="A6" s="166"/>
      <c r="B6" s="167"/>
      <c r="C6" s="168"/>
      <c r="D6" s="169">
        <v>50707</v>
      </c>
      <c r="E6" s="170"/>
      <c r="F6" s="171">
        <v>24937</v>
      </c>
      <c r="G6" s="172"/>
      <c r="H6" s="173"/>
    </row>
    <row r="7" spans="1:8" x14ac:dyDescent="0.15">
      <c r="A7" s="154" t="s">
        <v>555</v>
      </c>
      <c r="B7" s="159"/>
      <c r="C7" s="160"/>
      <c r="D7" s="161">
        <v>100803</v>
      </c>
      <c r="E7" s="162"/>
      <c r="F7" s="163">
        <v>52191</v>
      </c>
      <c r="G7" s="164"/>
      <c r="H7" s="165"/>
    </row>
    <row r="8" spans="1:8" x14ac:dyDescent="0.15">
      <c r="A8" s="166"/>
      <c r="B8" s="167"/>
      <c r="C8" s="168"/>
      <c r="D8" s="169">
        <v>31618</v>
      </c>
      <c r="E8" s="170"/>
      <c r="F8" s="171">
        <v>24843</v>
      </c>
      <c r="G8" s="172"/>
      <c r="H8" s="173"/>
    </row>
    <row r="9" spans="1:8" x14ac:dyDescent="0.15">
      <c r="A9" s="154" t="s">
        <v>556</v>
      </c>
      <c r="B9" s="159"/>
      <c r="C9" s="160"/>
      <c r="D9" s="161">
        <v>48397</v>
      </c>
      <c r="E9" s="162"/>
      <c r="F9" s="163">
        <v>47387</v>
      </c>
      <c r="G9" s="164"/>
      <c r="H9" s="165"/>
    </row>
    <row r="10" spans="1:8" x14ac:dyDescent="0.15">
      <c r="A10" s="166"/>
      <c r="B10" s="167"/>
      <c r="C10" s="168"/>
      <c r="D10" s="169">
        <v>15479</v>
      </c>
      <c r="E10" s="170"/>
      <c r="F10" s="171">
        <v>24928</v>
      </c>
      <c r="G10" s="172"/>
      <c r="H10" s="173"/>
    </row>
    <row r="11" spans="1:8" x14ac:dyDescent="0.15">
      <c r="A11" s="154" t="s">
        <v>557</v>
      </c>
      <c r="B11" s="159"/>
      <c r="C11" s="160"/>
      <c r="D11" s="161">
        <v>62679</v>
      </c>
      <c r="E11" s="162"/>
      <c r="F11" s="163">
        <v>51264</v>
      </c>
      <c r="G11" s="164"/>
      <c r="H11" s="165"/>
    </row>
    <row r="12" spans="1:8" x14ac:dyDescent="0.15">
      <c r="A12" s="166"/>
      <c r="B12" s="167"/>
      <c r="C12" s="174"/>
      <c r="D12" s="169">
        <v>24486</v>
      </c>
      <c r="E12" s="170"/>
      <c r="F12" s="171">
        <v>26040</v>
      </c>
      <c r="G12" s="172"/>
      <c r="H12" s="173"/>
    </row>
    <row r="13" spans="1:8" x14ac:dyDescent="0.15">
      <c r="A13" s="154"/>
      <c r="B13" s="159"/>
      <c r="C13" s="175"/>
      <c r="D13" s="176">
        <v>68744</v>
      </c>
      <c r="E13" s="177"/>
      <c r="F13" s="178">
        <v>49700</v>
      </c>
      <c r="G13" s="179"/>
      <c r="H13" s="165"/>
    </row>
    <row r="14" spans="1:8" x14ac:dyDescent="0.15">
      <c r="A14" s="166"/>
      <c r="B14" s="167"/>
      <c r="C14" s="168"/>
      <c r="D14" s="169">
        <v>27070</v>
      </c>
      <c r="E14" s="170"/>
      <c r="F14" s="171">
        <v>25429</v>
      </c>
      <c r="G14" s="172"/>
      <c r="H14" s="173"/>
    </row>
    <row r="17" spans="1:11" x14ac:dyDescent="0.15">
      <c r="A17" s="150" t="s">
        <v>57</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58</v>
      </c>
      <c r="B19" s="180">
        <f>ROUND(VALUE(SUBSTITUTE(実質収支比率等に係る経年分析!F$48,"▲","-")),2)</f>
        <v>2.08</v>
      </c>
      <c r="C19" s="180">
        <f>ROUND(VALUE(SUBSTITUTE(実質収支比率等に係る経年分析!G$48,"▲","-")),2)</f>
        <v>2.16</v>
      </c>
      <c r="D19" s="180">
        <f>ROUND(VALUE(SUBSTITUTE(実質収支比率等に係る経年分析!H$48,"▲","-")),2)</f>
        <v>1.88</v>
      </c>
      <c r="E19" s="180">
        <f>ROUND(VALUE(SUBSTITUTE(実質収支比率等に係る経年分析!I$48,"▲","-")),2)</f>
        <v>1.46</v>
      </c>
      <c r="F19" s="180">
        <f>ROUND(VALUE(SUBSTITUTE(実質収支比率等に係る経年分析!J$48,"▲","-")),2)</f>
        <v>1.07</v>
      </c>
    </row>
    <row r="20" spans="1:11" x14ac:dyDescent="0.15">
      <c r="A20" s="180" t="s">
        <v>59</v>
      </c>
      <c r="B20" s="180">
        <f>ROUND(VALUE(SUBSTITUTE(実質収支比率等に係る経年分析!F$47,"▲","-")),2)</f>
        <v>11.04</v>
      </c>
      <c r="C20" s="180">
        <f>ROUND(VALUE(SUBSTITUTE(実質収支比率等に係る経年分析!G$47,"▲","-")),2)</f>
        <v>12.1</v>
      </c>
      <c r="D20" s="180">
        <f>ROUND(VALUE(SUBSTITUTE(実質収支比率等に係る経年分析!H$47,"▲","-")),2)</f>
        <v>12.66</v>
      </c>
      <c r="E20" s="180">
        <f>ROUND(VALUE(SUBSTITUTE(実質収支比率等に係る経年分析!I$47,"▲","-")),2)</f>
        <v>11.17</v>
      </c>
      <c r="F20" s="180">
        <f>ROUND(VALUE(SUBSTITUTE(実質収支比率等に係る経年分析!J$47,"▲","-")),2)</f>
        <v>11.31</v>
      </c>
    </row>
    <row r="21" spans="1:11" x14ac:dyDescent="0.15">
      <c r="A21" s="180" t="s">
        <v>60</v>
      </c>
      <c r="B21" s="180">
        <f>IF(ISNUMBER(VALUE(SUBSTITUTE(実質収支比率等に係る経年分析!F$49,"▲","-"))),ROUND(VALUE(SUBSTITUTE(実質収支比率等に係る経年分析!F$49,"▲","-")),2),NA())</f>
        <v>0.28000000000000003</v>
      </c>
      <c r="C21" s="180">
        <f>IF(ISNUMBER(VALUE(SUBSTITUTE(実質収支比率等に係る経年分析!G$49,"▲","-"))),ROUND(VALUE(SUBSTITUTE(実質収支比率等に係る経年分析!G$49,"▲","-")),2),NA())</f>
        <v>0.32</v>
      </c>
      <c r="D21" s="180">
        <f>IF(ISNUMBER(VALUE(SUBSTITUTE(実質収支比率等に係る経年分析!H$49,"▲","-"))),ROUND(VALUE(SUBSTITUTE(実質収支比率等に係る経年分析!H$49,"▲","-")),2),NA())</f>
        <v>-0.91</v>
      </c>
      <c r="E21" s="180">
        <f>IF(ISNUMBER(VALUE(SUBSTITUTE(実質収支比率等に係る経年分析!I$49,"▲","-"))),ROUND(VALUE(SUBSTITUTE(実質収支比率等に係る経年分析!I$49,"▲","-")),2),NA())</f>
        <v>-2.7</v>
      </c>
      <c r="F21" s="180">
        <f>IF(ISNUMBER(VALUE(SUBSTITUTE(実質収支比率等に係る経年分析!J$49,"▲","-"))),ROUND(VALUE(SUBSTITUTE(実質収支比率等に係る経年分析!J$49,"▲","-")),2),NA())</f>
        <v>-0.92</v>
      </c>
    </row>
    <row r="24" spans="1:11" x14ac:dyDescent="0.15">
      <c r="A24" s="150" t="s">
        <v>61</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62</v>
      </c>
      <c r="C26" s="181" t="s">
        <v>63</v>
      </c>
      <c r="D26" s="181" t="s">
        <v>62</v>
      </c>
      <c r="E26" s="181" t="s">
        <v>63</v>
      </c>
      <c r="F26" s="181" t="s">
        <v>62</v>
      </c>
      <c r="G26" s="181" t="s">
        <v>63</v>
      </c>
      <c r="H26" s="181" t="s">
        <v>62</v>
      </c>
      <c r="I26" s="181" t="s">
        <v>63</v>
      </c>
      <c r="J26" s="181" t="s">
        <v>62</v>
      </c>
      <c r="K26" s="181" t="s">
        <v>63</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内灘町新エネルギー事業特別会計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内灘町後期高齢者医療特別会計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内灘町公共下水道事業特別会計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0.28000000000000003</v>
      </c>
    </row>
    <row r="33" spans="1:16" x14ac:dyDescent="0.15">
      <c r="A33" s="181" t="str">
        <f>IF(連結実質赤字比率に係る赤字・黒字の構成分析!C$37="",NA(),連結実質赤字比率に係る赤字・黒字の構成分析!C$37)</f>
        <v>内灘町介護保険特別会計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2.0699999999999998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1.06</v>
      </c>
    </row>
    <row r="35" spans="1:16" x14ac:dyDescent="0.15">
      <c r="A35" s="181" t="str">
        <f>IF(連結実質赤字比率に係る赤字・黒字の構成分析!C$35="",NA(),連結実質赤字比率に係る赤字・黒字の構成分析!C$35)</f>
        <v>内灘町水道事業会計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8.5399999999999991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8.4700000000000006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9.1199999999999992</v>
      </c>
    </row>
    <row r="36" spans="1:16" x14ac:dyDescent="0.15">
      <c r="A36" s="181" t="str">
        <f>IF(連結実質赤字比率に係る赤字・黒字の構成分析!C$34="",NA(),連結実質赤字比率に係る赤字・黒字の構成分析!C$34)</f>
        <v>内灘町国民健康保険特別会計</v>
      </c>
      <c r="B36" s="181">
        <f>IF(ROUND(VALUE(SUBSTITUTE(連結実質赤字比率に係る赤字・黒字の構成分析!F$34,"▲", "-")), 2) &lt; 0, ABS(ROUND(VALUE(SUBSTITUTE(連結実質赤字比率に係る赤字・黒字の構成分析!F$34,"▲", "-")), 2)), NA())</f>
        <v>3.66</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3.73</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1.62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1.47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1.87</v>
      </c>
      <c r="K36" s="181" t="e">
        <f>IF(ROUND(VALUE(SUBSTITUTE(連結実質赤字比率に係る赤字・黒字の構成分析!J$34,"▲", "-")), 2) &gt;= 0, ABS(ROUND(VALUE(SUBSTITUTE(連結実質赤字比率に係る赤字・黒字の構成分析!J$34,"▲", "-")), 2)), NA())</f>
        <v>#N/A</v>
      </c>
    </row>
    <row r="39" spans="1:16" x14ac:dyDescent="0.15">
      <c r="A39" s="150" t="s">
        <v>64</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65</v>
      </c>
      <c r="C41" s="182"/>
      <c r="D41" s="182" t="s">
        <v>66</v>
      </c>
      <c r="E41" s="182" t="s">
        <v>65</v>
      </c>
      <c r="F41" s="182"/>
      <c r="G41" s="182" t="s">
        <v>66</v>
      </c>
      <c r="H41" s="182" t="s">
        <v>65</v>
      </c>
      <c r="I41" s="182"/>
      <c r="J41" s="182" t="s">
        <v>66</v>
      </c>
      <c r="K41" s="182" t="s">
        <v>65</v>
      </c>
      <c r="L41" s="182"/>
      <c r="M41" s="182" t="s">
        <v>66</v>
      </c>
      <c r="N41" s="182" t="s">
        <v>65</v>
      </c>
      <c r="O41" s="182"/>
      <c r="P41" s="182" t="s">
        <v>66</v>
      </c>
    </row>
    <row r="42" spans="1:16" x14ac:dyDescent="0.15">
      <c r="A42" s="182" t="s">
        <v>67</v>
      </c>
      <c r="B42" s="182"/>
      <c r="C42" s="182"/>
      <c r="D42" s="182">
        <f>'実質公債費比率（分子）の構造'!K$52</f>
        <v>1084</v>
      </c>
      <c r="E42" s="182"/>
      <c r="F42" s="182"/>
      <c r="G42" s="182">
        <f>'実質公債費比率（分子）の構造'!L$52</f>
        <v>987</v>
      </c>
      <c r="H42" s="182"/>
      <c r="I42" s="182"/>
      <c r="J42" s="182">
        <f>'実質公債費比率（分子）の構造'!M$52</f>
        <v>995</v>
      </c>
      <c r="K42" s="182"/>
      <c r="L42" s="182"/>
      <c r="M42" s="182">
        <f>'実質公債費比率（分子）の構造'!N$52</f>
        <v>998</v>
      </c>
      <c r="N42" s="182"/>
      <c r="O42" s="182"/>
      <c r="P42" s="182">
        <f>'実質公債費比率（分子）の構造'!O$52</f>
        <v>1029</v>
      </c>
    </row>
    <row r="43" spans="1:16" x14ac:dyDescent="0.15">
      <c r="A43" s="182" t="s">
        <v>68</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69</v>
      </c>
      <c r="B44" s="182">
        <f>'実質公債費比率（分子）の構造'!K$50</f>
        <v>26</v>
      </c>
      <c r="C44" s="182"/>
      <c r="D44" s="182"/>
      <c r="E44" s="182">
        <f>'実質公債費比率（分子）の構造'!L$50</f>
        <v>22</v>
      </c>
      <c r="F44" s="182"/>
      <c r="G44" s="182"/>
      <c r="H44" s="182">
        <f>'実質公債費比率（分子）の構造'!M$50</f>
        <v>21</v>
      </c>
      <c r="I44" s="182"/>
      <c r="J44" s="182"/>
      <c r="K44" s="182">
        <f>'実質公債費比率（分子）の構造'!N$50</f>
        <v>21</v>
      </c>
      <c r="L44" s="182"/>
      <c r="M44" s="182"/>
      <c r="N44" s="182">
        <f>'実質公債費比率（分子）の構造'!O$50</f>
        <v>21</v>
      </c>
      <c r="O44" s="182"/>
      <c r="P44" s="182"/>
    </row>
    <row r="45" spans="1:16" x14ac:dyDescent="0.15">
      <c r="A45" s="182" t="s">
        <v>70</v>
      </c>
      <c r="B45" s="182">
        <f>'実質公債費比率（分子）の構造'!K$49</f>
        <v>180</v>
      </c>
      <c r="C45" s="182"/>
      <c r="D45" s="182"/>
      <c r="E45" s="182">
        <f>'実質公債費比率（分子）の構造'!L$49</f>
        <v>179</v>
      </c>
      <c r="F45" s="182"/>
      <c r="G45" s="182"/>
      <c r="H45" s="182">
        <f>'実質公債費比率（分子）の構造'!M$49</f>
        <v>126</v>
      </c>
      <c r="I45" s="182"/>
      <c r="J45" s="182"/>
      <c r="K45" s="182">
        <f>'実質公債費比率（分子）の構造'!N$49</f>
        <v>61</v>
      </c>
      <c r="L45" s="182"/>
      <c r="M45" s="182"/>
      <c r="N45" s="182">
        <f>'実質公債費比率（分子）の構造'!O$49</f>
        <v>51</v>
      </c>
      <c r="O45" s="182"/>
      <c r="P45" s="182"/>
    </row>
    <row r="46" spans="1:16" x14ac:dyDescent="0.15">
      <c r="A46" s="182" t="s">
        <v>71</v>
      </c>
      <c r="B46" s="182">
        <f>'実質公債費比率（分子）の構造'!K$48</f>
        <v>312</v>
      </c>
      <c r="C46" s="182"/>
      <c r="D46" s="182"/>
      <c r="E46" s="182">
        <f>'実質公債費比率（分子）の構造'!L$48</f>
        <v>332</v>
      </c>
      <c r="F46" s="182"/>
      <c r="G46" s="182"/>
      <c r="H46" s="182">
        <f>'実質公債費比率（分子）の構造'!M$48</f>
        <v>364</v>
      </c>
      <c r="I46" s="182"/>
      <c r="J46" s="182"/>
      <c r="K46" s="182">
        <f>'実質公債費比率（分子）の構造'!N$48</f>
        <v>386</v>
      </c>
      <c r="L46" s="182"/>
      <c r="M46" s="182"/>
      <c r="N46" s="182">
        <f>'実質公債費比率（分子）の構造'!O$48</f>
        <v>397</v>
      </c>
      <c r="O46" s="182"/>
      <c r="P46" s="182"/>
    </row>
    <row r="47" spans="1:16" x14ac:dyDescent="0.15">
      <c r="A47" s="182" t="s">
        <v>72</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73</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74</v>
      </c>
      <c r="B49" s="182">
        <f>'実質公債費比率（分子）の構造'!K$45</f>
        <v>905</v>
      </c>
      <c r="C49" s="182"/>
      <c r="D49" s="182"/>
      <c r="E49" s="182">
        <f>'実質公債費比率（分子）の構造'!L$45</f>
        <v>919</v>
      </c>
      <c r="F49" s="182"/>
      <c r="G49" s="182"/>
      <c r="H49" s="182">
        <f>'実質公債費比率（分子）の構造'!M$45</f>
        <v>912</v>
      </c>
      <c r="I49" s="182"/>
      <c r="J49" s="182"/>
      <c r="K49" s="182">
        <f>'実質公債費比率（分子）の構造'!N$45</f>
        <v>931</v>
      </c>
      <c r="L49" s="182"/>
      <c r="M49" s="182"/>
      <c r="N49" s="182">
        <f>'実質公債費比率（分子）の構造'!O$45</f>
        <v>924</v>
      </c>
      <c r="O49" s="182"/>
      <c r="P49" s="182"/>
    </row>
    <row r="50" spans="1:16" x14ac:dyDescent="0.15">
      <c r="A50" s="182" t="s">
        <v>75</v>
      </c>
      <c r="B50" s="182" t="e">
        <f>NA()</f>
        <v>#N/A</v>
      </c>
      <c r="C50" s="182">
        <f>IF(ISNUMBER('実質公債費比率（分子）の構造'!K$53),'実質公債費比率（分子）の構造'!K$53,NA())</f>
        <v>339</v>
      </c>
      <c r="D50" s="182" t="e">
        <f>NA()</f>
        <v>#N/A</v>
      </c>
      <c r="E50" s="182" t="e">
        <f>NA()</f>
        <v>#N/A</v>
      </c>
      <c r="F50" s="182">
        <f>IF(ISNUMBER('実質公債費比率（分子）の構造'!L$53),'実質公債費比率（分子）の構造'!L$53,NA())</f>
        <v>465</v>
      </c>
      <c r="G50" s="182" t="e">
        <f>NA()</f>
        <v>#N/A</v>
      </c>
      <c r="H50" s="182" t="e">
        <f>NA()</f>
        <v>#N/A</v>
      </c>
      <c r="I50" s="182">
        <f>IF(ISNUMBER('実質公債費比率（分子）の構造'!M$53),'実質公債費比率（分子）の構造'!M$53,NA())</f>
        <v>428</v>
      </c>
      <c r="J50" s="182" t="e">
        <f>NA()</f>
        <v>#N/A</v>
      </c>
      <c r="K50" s="182" t="e">
        <f>NA()</f>
        <v>#N/A</v>
      </c>
      <c r="L50" s="182">
        <f>IF(ISNUMBER('実質公債費比率（分子）の構造'!N$53),'実質公債費比率（分子）の構造'!N$53,NA())</f>
        <v>401</v>
      </c>
      <c r="M50" s="182" t="e">
        <f>NA()</f>
        <v>#N/A</v>
      </c>
      <c r="N50" s="182" t="e">
        <f>NA()</f>
        <v>#N/A</v>
      </c>
      <c r="O50" s="182">
        <f>IF(ISNUMBER('実質公債費比率（分子）の構造'!O$53),'実質公債費比率（分子）の構造'!O$53,NA())</f>
        <v>364</v>
      </c>
      <c r="P50" s="182" t="e">
        <f>NA()</f>
        <v>#N/A</v>
      </c>
    </row>
    <row r="53" spans="1:16" x14ac:dyDescent="0.15">
      <c r="A53" s="150" t="s">
        <v>76</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77</v>
      </c>
      <c r="C55" s="181"/>
      <c r="D55" s="181" t="s">
        <v>78</v>
      </c>
      <c r="E55" s="181" t="s">
        <v>77</v>
      </c>
      <c r="F55" s="181"/>
      <c r="G55" s="181" t="s">
        <v>78</v>
      </c>
      <c r="H55" s="181" t="s">
        <v>77</v>
      </c>
      <c r="I55" s="181"/>
      <c r="J55" s="181" t="s">
        <v>78</v>
      </c>
      <c r="K55" s="181" t="s">
        <v>77</v>
      </c>
      <c r="L55" s="181"/>
      <c r="M55" s="181" t="s">
        <v>78</v>
      </c>
      <c r="N55" s="181" t="s">
        <v>77</v>
      </c>
      <c r="O55" s="181"/>
      <c r="P55" s="181" t="s">
        <v>78</v>
      </c>
    </row>
    <row r="56" spans="1:16" x14ac:dyDescent="0.15">
      <c r="A56" s="181" t="s">
        <v>43</v>
      </c>
      <c r="B56" s="181"/>
      <c r="C56" s="181"/>
      <c r="D56" s="181">
        <f>'将来負担比率（分子）の構造'!I$52</f>
        <v>11882</v>
      </c>
      <c r="E56" s="181"/>
      <c r="F56" s="181"/>
      <c r="G56" s="181">
        <f>'将来負担比率（分子）の構造'!J$52</f>
        <v>12156</v>
      </c>
      <c r="H56" s="181"/>
      <c r="I56" s="181"/>
      <c r="J56" s="181">
        <f>'将来負担比率（分子）の構造'!K$52</f>
        <v>12142</v>
      </c>
      <c r="K56" s="181"/>
      <c r="L56" s="181"/>
      <c r="M56" s="181">
        <f>'将来負担比率（分子）の構造'!L$52</f>
        <v>12273</v>
      </c>
      <c r="N56" s="181"/>
      <c r="O56" s="181"/>
      <c r="P56" s="181">
        <f>'将来負担比率（分子）の構造'!M$52</f>
        <v>12083</v>
      </c>
    </row>
    <row r="57" spans="1:16" x14ac:dyDescent="0.15">
      <c r="A57" s="181" t="s">
        <v>42</v>
      </c>
      <c r="B57" s="181"/>
      <c r="C57" s="181"/>
      <c r="D57" s="181">
        <f>'将来負担比率（分子）の構造'!I$51</f>
        <v>1391</v>
      </c>
      <c r="E57" s="181"/>
      <c r="F57" s="181"/>
      <c r="G57" s="181">
        <f>'将来負担比率（分子）の構造'!J$51</f>
        <v>1440</v>
      </c>
      <c r="H57" s="181"/>
      <c r="I57" s="181"/>
      <c r="J57" s="181">
        <f>'将来負担比率（分子）の構造'!K$51</f>
        <v>1558</v>
      </c>
      <c r="K57" s="181"/>
      <c r="L57" s="181"/>
      <c r="M57" s="181">
        <f>'将来負担比率（分子）の構造'!L$51</f>
        <v>1499</v>
      </c>
      <c r="N57" s="181"/>
      <c r="O57" s="181"/>
      <c r="P57" s="181">
        <f>'将来負担比率（分子）の構造'!M$51</f>
        <v>1530</v>
      </c>
    </row>
    <row r="58" spans="1:16" x14ac:dyDescent="0.15">
      <c r="A58" s="181" t="s">
        <v>41</v>
      </c>
      <c r="B58" s="181"/>
      <c r="C58" s="181"/>
      <c r="D58" s="181">
        <f>'将来負担比率（分子）の構造'!I$50</f>
        <v>1655</v>
      </c>
      <c r="E58" s="181"/>
      <c r="F58" s="181"/>
      <c r="G58" s="181">
        <f>'将来負担比率（分子）の構造'!J$50</f>
        <v>1569</v>
      </c>
      <c r="H58" s="181"/>
      <c r="I58" s="181"/>
      <c r="J58" s="181">
        <f>'将来負担比率（分子）の構造'!K$50</f>
        <v>1415</v>
      </c>
      <c r="K58" s="181"/>
      <c r="L58" s="181"/>
      <c r="M58" s="181">
        <f>'将来負担比率（分子）の構造'!L$50</f>
        <v>1332</v>
      </c>
      <c r="N58" s="181"/>
      <c r="O58" s="181"/>
      <c r="P58" s="181">
        <f>'将来負担比率（分子）の構造'!M$50</f>
        <v>1387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1125</v>
      </c>
      <c r="C62" s="181"/>
      <c r="D62" s="181"/>
      <c r="E62" s="181">
        <f>'将来負担比率（分子）の構造'!J$45</f>
        <v>963</v>
      </c>
      <c r="F62" s="181"/>
      <c r="G62" s="181"/>
      <c r="H62" s="181">
        <f>'将来負担比率（分子）の構造'!K$45</f>
        <v>980</v>
      </c>
      <c r="I62" s="181"/>
      <c r="J62" s="181"/>
      <c r="K62" s="181">
        <f>'将来負担比率（分子）の構造'!L$45</f>
        <v>796</v>
      </c>
      <c r="L62" s="181"/>
      <c r="M62" s="181"/>
      <c r="N62" s="181">
        <f>'将来負担比率（分子）の構造'!M$45</f>
        <v>741</v>
      </c>
      <c r="O62" s="181"/>
      <c r="P62" s="181"/>
    </row>
    <row r="63" spans="1:16" x14ac:dyDescent="0.15">
      <c r="A63" s="181" t="s">
        <v>34</v>
      </c>
      <c r="B63" s="181">
        <f>'将来負担比率（分子）の構造'!I$44</f>
        <v>498</v>
      </c>
      <c r="C63" s="181"/>
      <c r="D63" s="181"/>
      <c r="E63" s="181">
        <f>'将来負担比率（分子）の構造'!J$44</f>
        <v>322</v>
      </c>
      <c r="F63" s="181"/>
      <c r="G63" s="181"/>
      <c r="H63" s="181">
        <f>'将来負担比率（分子）の構造'!K$44</f>
        <v>198</v>
      </c>
      <c r="I63" s="181"/>
      <c r="J63" s="181"/>
      <c r="K63" s="181">
        <f>'将来負担比率（分子）の構造'!L$44</f>
        <v>138</v>
      </c>
      <c r="L63" s="181"/>
      <c r="M63" s="181"/>
      <c r="N63" s="181">
        <f>'将来負担比率（分子）の構造'!M$44</f>
        <v>107</v>
      </c>
      <c r="O63" s="181"/>
      <c r="P63" s="181"/>
    </row>
    <row r="64" spans="1:16" x14ac:dyDescent="0.15">
      <c r="A64" s="181" t="s">
        <v>33</v>
      </c>
      <c r="B64" s="181">
        <f>'将来負担比率（分子）の構造'!I$43</f>
        <v>4351</v>
      </c>
      <c r="C64" s="181"/>
      <c r="D64" s="181"/>
      <c r="E64" s="181">
        <f>'将来負担比率（分子）の構造'!J$43</f>
        <v>4540</v>
      </c>
      <c r="F64" s="181"/>
      <c r="G64" s="181"/>
      <c r="H64" s="181">
        <f>'将来負担比率（分子）の構造'!K$43</f>
        <v>5014</v>
      </c>
      <c r="I64" s="181"/>
      <c r="J64" s="181"/>
      <c r="K64" s="181">
        <f>'将来負担比率（分子）の構造'!L$43</f>
        <v>4919</v>
      </c>
      <c r="L64" s="181"/>
      <c r="M64" s="181"/>
      <c r="N64" s="181">
        <f>'将来負担比率（分子）の構造'!M$43</f>
        <v>5003</v>
      </c>
      <c r="O64" s="181"/>
      <c r="P64" s="181"/>
    </row>
    <row r="65" spans="1:16" x14ac:dyDescent="0.15">
      <c r="A65" s="181" t="s">
        <v>32</v>
      </c>
      <c r="B65" s="181">
        <f>'将来負担比率（分子）の構造'!I$42</f>
        <v>896</v>
      </c>
      <c r="C65" s="181"/>
      <c r="D65" s="181"/>
      <c r="E65" s="181">
        <f>'将来負担比率（分子）の構造'!J$42</f>
        <v>574</v>
      </c>
      <c r="F65" s="181"/>
      <c r="G65" s="181"/>
      <c r="H65" s="181">
        <f>'将来負担比率（分子）の構造'!K$42</f>
        <v>359</v>
      </c>
      <c r="I65" s="181"/>
      <c r="J65" s="181"/>
      <c r="K65" s="181">
        <f>'将来負担比率（分子）の構造'!L$42</f>
        <v>338</v>
      </c>
      <c r="L65" s="181"/>
      <c r="M65" s="181"/>
      <c r="N65" s="181">
        <f>'将来負担比率（分子）の構造'!M$42</f>
        <v>317</v>
      </c>
      <c r="O65" s="181"/>
      <c r="P65" s="181"/>
    </row>
    <row r="66" spans="1:16" x14ac:dyDescent="0.15">
      <c r="A66" s="181" t="s">
        <v>31</v>
      </c>
      <c r="B66" s="181">
        <f>'将来負担比率（分子）の構造'!I$41</f>
        <v>10004</v>
      </c>
      <c r="C66" s="181"/>
      <c r="D66" s="181"/>
      <c r="E66" s="181">
        <f>'将来負担比率（分子）の構造'!J$41</f>
        <v>11223</v>
      </c>
      <c r="F66" s="181"/>
      <c r="G66" s="181"/>
      <c r="H66" s="181">
        <f>'将来負担比率（分子）の構造'!K$41</f>
        <v>12223</v>
      </c>
      <c r="I66" s="181"/>
      <c r="J66" s="181"/>
      <c r="K66" s="181">
        <f>'将来負担比率（分子）の構造'!L$41</f>
        <v>12450</v>
      </c>
      <c r="L66" s="181"/>
      <c r="M66" s="181"/>
      <c r="N66" s="181">
        <f>'将来負担比率（分子）の構造'!M$41</f>
        <v>12799</v>
      </c>
      <c r="O66" s="181"/>
      <c r="P66" s="181"/>
    </row>
    <row r="67" spans="1:16" x14ac:dyDescent="0.15">
      <c r="A67" s="181" t="s">
        <v>79</v>
      </c>
      <c r="B67" s="181" t="e">
        <f>NA()</f>
        <v>#N/A</v>
      </c>
      <c r="C67" s="181">
        <f>IF(ISNUMBER('将来負担比率（分子）の構造'!I$53), IF('将来負担比率（分子）の構造'!I$53 &lt; 0, 0, '将来負担比率（分子）の構造'!I$53), NA())</f>
        <v>1948</v>
      </c>
      <c r="D67" s="181" t="e">
        <f>NA()</f>
        <v>#N/A</v>
      </c>
      <c r="E67" s="181" t="e">
        <f>NA()</f>
        <v>#N/A</v>
      </c>
      <c r="F67" s="181">
        <f>IF(ISNUMBER('将来負担比率（分子）の構造'!J$53), IF('将来負担比率（分子）の構造'!J$53 &lt; 0, 0, '将来負担比率（分子）の構造'!J$53), NA())</f>
        <v>2457</v>
      </c>
      <c r="G67" s="181" t="e">
        <f>NA()</f>
        <v>#N/A</v>
      </c>
      <c r="H67" s="181" t="e">
        <f>NA()</f>
        <v>#N/A</v>
      </c>
      <c r="I67" s="181">
        <f>IF(ISNUMBER('将来負担比率（分子）の構造'!K$53), IF('将来負担比率（分子）の構造'!K$53 &lt; 0, 0, '将来負担比率（分子）の構造'!K$53), NA())</f>
        <v>3660</v>
      </c>
      <c r="J67" s="181" t="e">
        <f>NA()</f>
        <v>#N/A</v>
      </c>
      <c r="K67" s="181" t="e">
        <f>NA()</f>
        <v>#N/A</v>
      </c>
      <c r="L67" s="181">
        <f>IF(ISNUMBER('将来負担比率（分子）の構造'!L$53), IF('将来負担比率（分子）の構造'!L$53 &lt; 0, 0, '将来負担比率（分子）の構造'!L$53), NA())</f>
        <v>3537</v>
      </c>
      <c r="M67" s="181" t="e">
        <f>NA()</f>
        <v>#N/A</v>
      </c>
      <c r="N67" s="181" t="e">
        <f>NA()</f>
        <v>#N/A</v>
      </c>
      <c r="O67" s="181">
        <f>IF(ISNUMBER('将来負担比率（分子）の構造'!M$53), IF('将来負担比率（分子）の構造'!M$53 &lt; 0, 0, '将来負担比率（分子）の構造'!M$53), NA())</f>
        <v>3968</v>
      </c>
      <c r="P67" s="181" t="e">
        <f>NA()</f>
        <v>#N/A</v>
      </c>
    </row>
    <row r="70" spans="1:16" x14ac:dyDescent="0.15">
      <c r="A70" s="183" t="s">
        <v>80</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81</v>
      </c>
      <c r="B72" s="185">
        <f>基金残高に係る経年分析!F55</f>
        <v>698</v>
      </c>
      <c r="C72" s="185">
        <f>基金残高に係る経年分析!G55</f>
        <v>622</v>
      </c>
      <c r="D72" s="185">
        <f>基金残高に係る経年分析!H55</f>
        <v>632</v>
      </c>
    </row>
    <row r="73" spans="1:16" x14ac:dyDescent="0.15">
      <c r="A73" s="184" t="s">
        <v>82</v>
      </c>
      <c r="B73" s="185">
        <f>基金残高に係る経年分析!F56</f>
        <v>0</v>
      </c>
      <c r="C73" s="185">
        <f>基金残高に係る経年分析!G56</f>
        <v>0</v>
      </c>
      <c r="D73" s="185">
        <f>基金残高に係る経年分析!H56</f>
        <v>0</v>
      </c>
    </row>
    <row r="74" spans="1:16" x14ac:dyDescent="0.15">
      <c r="A74" s="184" t="s">
        <v>83</v>
      </c>
      <c r="B74" s="185">
        <f>基金残高に係る経年分析!F57</f>
        <v>426</v>
      </c>
      <c r="C74" s="185">
        <f>基金残高に係る経年分析!G57</f>
        <v>401</v>
      </c>
      <c r="D74" s="185">
        <f>基金残高に係る経年分析!H57</f>
        <v>404</v>
      </c>
    </row>
  </sheetData>
  <sheetProtection algorithmName="SHA-512" hashValue="0Bx5QqkLWB6uQaVOuDBbekuJa+cXL7G9yIpNCbCn8NKGyFA1q2Wfnn20pEETZOc8ukOjthCGOLF/p3gDC9JuoA==" saltValue="ovtZmrliG/CtDSYYKZ+D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219</v>
      </c>
      <c r="DI1" s="660"/>
      <c r="DJ1" s="660"/>
      <c r="DK1" s="660"/>
      <c r="DL1" s="660"/>
      <c r="DM1" s="660"/>
      <c r="DN1" s="661"/>
      <c r="DO1" s="226"/>
      <c r="DP1" s="659" t="s">
        <v>220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225</v>
      </c>
      <c r="S4" s="663"/>
      <c r="T4" s="663"/>
      <c r="U4" s="663"/>
      <c r="V4" s="663"/>
      <c r="W4" s="663"/>
      <c r="X4" s="663"/>
      <c r="Y4" s="664"/>
      <c r="Z4" s="662" t="s">
        <v>226</v>
      </c>
      <c r="AA4" s="663"/>
      <c r="AB4" s="663"/>
      <c r="AC4" s="664"/>
      <c r="AD4" s="662" t="s">
        <v>227</v>
      </c>
      <c r="AE4" s="663"/>
      <c r="AF4" s="663"/>
      <c r="AG4" s="663"/>
      <c r="AH4" s="663"/>
      <c r="AI4" s="663"/>
      <c r="AJ4" s="663"/>
      <c r="AK4" s="664"/>
      <c r="AL4" s="662" t="s">
        <v>226</v>
      </c>
      <c r="AM4" s="663"/>
      <c r="AN4" s="663"/>
      <c r="AO4" s="664"/>
      <c r="AP4" s="668" t="s">
        <v>228</v>
      </c>
      <c r="AQ4" s="668"/>
      <c r="AR4" s="668"/>
      <c r="AS4" s="668"/>
      <c r="AT4" s="668"/>
      <c r="AU4" s="668"/>
      <c r="AV4" s="668"/>
      <c r="AW4" s="668"/>
      <c r="AX4" s="668"/>
      <c r="AY4" s="668"/>
      <c r="AZ4" s="668"/>
      <c r="BA4" s="668"/>
      <c r="BB4" s="668"/>
      <c r="BC4" s="668"/>
      <c r="BD4" s="668"/>
      <c r="BE4" s="668"/>
      <c r="BF4" s="668"/>
      <c r="BG4" s="668" t="s">
        <v>229</v>
      </c>
      <c r="BH4" s="668"/>
      <c r="BI4" s="668"/>
      <c r="BJ4" s="668"/>
      <c r="BK4" s="668"/>
      <c r="BL4" s="668"/>
      <c r="BM4" s="668"/>
      <c r="BN4" s="668"/>
      <c r="BO4" s="668" t="s">
        <v>226</v>
      </c>
      <c r="BP4" s="668"/>
      <c r="BQ4" s="668"/>
      <c r="BR4" s="668"/>
      <c r="BS4" s="668" t="s">
        <v>230</v>
      </c>
      <c r="BT4" s="668"/>
      <c r="BU4" s="668"/>
      <c r="BV4" s="668"/>
      <c r="BW4" s="668"/>
      <c r="BX4" s="668"/>
      <c r="BY4" s="668"/>
      <c r="BZ4" s="668"/>
      <c r="CA4" s="668"/>
      <c r="CB4" s="668"/>
      <c r="CD4" s="665" t="s">
        <v>231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232</v>
      </c>
      <c r="C5" s="670"/>
      <c r="D5" s="670"/>
      <c r="E5" s="670"/>
      <c r="F5" s="670"/>
      <c r="G5" s="670"/>
      <c r="H5" s="670"/>
      <c r="I5" s="670"/>
      <c r="J5" s="670"/>
      <c r="K5" s="670"/>
      <c r="L5" s="670"/>
      <c r="M5" s="670"/>
      <c r="N5" s="670"/>
      <c r="O5" s="670"/>
      <c r="P5" s="670"/>
      <c r="Q5" s="671"/>
      <c r="R5" s="672">
        <v>2650640</v>
      </c>
      <c r="S5" s="673"/>
      <c r="T5" s="673"/>
      <c r="U5" s="673"/>
      <c r="V5" s="673"/>
      <c r="W5" s="673"/>
      <c r="X5" s="673"/>
      <c r="Y5" s="674"/>
      <c r="Z5" s="675">
        <v>26.2</v>
      </c>
      <c r="AA5" s="675"/>
      <c r="AB5" s="675"/>
      <c r="AC5" s="675"/>
      <c r="AD5" s="676">
        <v>2523819</v>
      </c>
      <c r="AE5" s="676"/>
      <c r="AF5" s="676"/>
      <c r="AG5" s="676"/>
      <c r="AH5" s="676"/>
      <c r="AI5" s="676"/>
      <c r="AJ5" s="676"/>
      <c r="AK5" s="676"/>
      <c r="AL5" s="677">
        <v>47.1</v>
      </c>
      <c r="AM5" s="678"/>
      <c r="AN5" s="678"/>
      <c r="AO5" s="679"/>
      <c r="AP5" s="669" t="s">
        <v>233</v>
      </c>
      <c r="AQ5" s="670"/>
      <c r="AR5" s="670"/>
      <c r="AS5" s="670"/>
      <c r="AT5" s="670"/>
      <c r="AU5" s="670"/>
      <c r="AV5" s="670"/>
      <c r="AW5" s="670"/>
      <c r="AX5" s="670"/>
      <c r="AY5" s="670"/>
      <c r="AZ5" s="670"/>
      <c r="BA5" s="670"/>
      <c r="BB5" s="670"/>
      <c r="BC5" s="670"/>
      <c r="BD5" s="670"/>
      <c r="BE5" s="670"/>
      <c r="BF5" s="671"/>
      <c r="BG5" s="683">
        <v>2523253</v>
      </c>
      <c r="BH5" s="684"/>
      <c r="BI5" s="684"/>
      <c r="BJ5" s="684"/>
      <c r="BK5" s="684"/>
      <c r="BL5" s="684"/>
      <c r="BM5" s="684"/>
      <c r="BN5" s="685"/>
      <c r="BO5" s="686">
        <v>95.2</v>
      </c>
      <c r="BP5" s="686"/>
      <c r="BQ5" s="686"/>
      <c r="BR5" s="686"/>
      <c r="BS5" s="687">
        <v>5009</v>
      </c>
      <c r="BT5" s="687"/>
      <c r="BU5" s="687"/>
      <c r="BV5" s="687"/>
      <c r="BW5" s="687"/>
      <c r="BX5" s="687"/>
      <c r="BY5" s="687"/>
      <c r="BZ5" s="687"/>
      <c r="CA5" s="687"/>
      <c r="CB5" s="691"/>
      <c r="CD5" s="665" t="s">
        <v>228</v>
      </c>
      <c r="CE5" s="666"/>
      <c r="CF5" s="666"/>
      <c r="CG5" s="666"/>
      <c r="CH5" s="666"/>
      <c r="CI5" s="666"/>
      <c r="CJ5" s="666"/>
      <c r="CK5" s="666"/>
      <c r="CL5" s="666"/>
      <c r="CM5" s="666"/>
      <c r="CN5" s="666"/>
      <c r="CO5" s="666"/>
      <c r="CP5" s="666"/>
      <c r="CQ5" s="667"/>
      <c r="CR5" s="665" t="s">
        <v>234</v>
      </c>
      <c r="CS5" s="666"/>
      <c r="CT5" s="666"/>
      <c r="CU5" s="666"/>
      <c r="CV5" s="666"/>
      <c r="CW5" s="666"/>
      <c r="CX5" s="666"/>
      <c r="CY5" s="667"/>
      <c r="CZ5" s="665" t="s">
        <v>226</v>
      </c>
      <c r="DA5" s="666"/>
      <c r="DB5" s="666"/>
      <c r="DC5" s="667"/>
      <c r="DD5" s="665" t="s">
        <v>235</v>
      </c>
      <c r="DE5" s="666"/>
      <c r="DF5" s="666"/>
      <c r="DG5" s="666"/>
      <c r="DH5" s="666"/>
      <c r="DI5" s="666"/>
      <c r="DJ5" s="666"/>
      <c r="DK5" s="666"/>
      <c r="DL5" s="666"/>
      <c r="DM5" s="666"/>
      <c r="DN5" s="666"/>
      <c r="DO5" s="666"/>
      <c r="DP5" s="667"/>
      <c r="DQ5" s="665" t="s">
        <v>236</v>
      </c>
      <c r="DR5" s="666"/>
      <c r="DS5" s="666"/>
      <c r="DT5" s="666"/>
      <c r="DU5" s="666"/>
      <c r="DV5" s="666"/>
      <c r="DW5" s="666"/>
      <c r="DX5" s="666"/>
      <c r="DY5" s="666"/>
      <c r="DZ5" s="666"/>
      <c r="EA5" s="666"/>
      <c r="EB5" s="666"/>
      <c r="EC5" s="667"/>
    </row>
    <row r="6" spans="2:143" ht="11.25" customHeight="1" x14ac:dyDescent="0.15">
      <c r="B6" s="680" t="s">
        <v>237</v>
      </c>
      <c r="C6" s="681"/>
      <c r="D6" s="681"/>
      <c r="E6" s="681"/>
      <c r="F6" s="681"/>
      <c r="G6" s="681"/>
      <c r="H6" s="681"/>
      <c r="I6" s="681"/>
      <c r="J6" s="681"/>
      <c r="K6" s="681"/>
      <c r="L6" s="681"/>
      <c r="M6" s="681"/>
      <c r="N6" s="681"/>
      <c r="O6" s="681"/>
      <c r="P6" s="681"/>
      <c r="Q6" s="682"/>
      <c r="R6" s="683">
        <v>72899</v>
      </c>
      <c r="S6" s="684"/>
      <c r="T6" s="684"/>
      <c r="U6" s="684"/>
      <c r="V6" s="684"/>
      <c r="W6" s="684"/>
      <c r="X6" s="684"/>
      <c r="Y6" s="685"/>
      <c r="Z6" s="686">
        <v>0.7</v>
      </c>
      <c r="AA6" s="686"/>
      <c r="AB6" s="686"/>
      <c r="AC6" s="686"/>
      <c r="AD6" s="687">
        <v>72899</v>
      </c>
      <c r="AE6" s="687"/>
      <c r="AF6" s="687"/>
      <c r="AG6" s="687"/>
      <c r="AH6" s="687"/>
      <c r="AI6" s="687"/>
      <c r="AJ6" s="687"/>
      <c r="AK6" s="687"/>
      <c r="AL6" s="688">
        <v>1.4</v>
      </c>
      <c r="AM6" s="689"/>
      <c r="AN6" s="689"/>
      <c r="AO6" s="690"/>
      <c r="AP6" s="680" t="s">
        <v>238</v>
      </c>
      <c r="AQ6" s="681"/>
      <c r="AR6" s="681"/>
      <c r="AS6" s="681"/>
      <c r="AT6" s="681"/>
      <c r="AU6" s="681"/>
      <c r="AV6" s="681"/>
      <c r="AW6" s="681"/>
      <c r="AX6" s="681"/>
      <c r="AY6" s="681"/>
      <c r="AZ6" s="681"/>
      <c r="BA6" s="681"/>
      <c r="BB6" s="681"/>
      <c r="BC6" s="681"/>
      <c r="BD6" s="681"/>
      <c r="BE6" s="681"/>
      <c r="BF6" s="682"/>
      <c r="BG6" s="683">
        <v>2523253</v>
      </c>
      <c r="BH6" s="684"/>
      <c r="BI6" s="684"/>
      <c r="BJ6" s="684"/>
      <c r="BK6" s="684"/>
      <c r="BL6" s="684"/>
      <c r="BM6" s="684"/>
      <c r="BN6" s="685"/>
      <c r="BO6" s="686">
        <v>95.2</v>
      </c>
      <c r="BP6" s="686"/>
      <c r="BQ6" s="686"/>
      <c r="BR6" s="686"/>
      <c r="BS6" s="687">
        <v>5009</v>
      </c>
      <c r="BT6" s="687"/>
      <c r="BU6" s="687"/>
      <c r="BV6" s="687"/>
      <c r="BW6" s="687"/>
      <c r="BX6" s="687"/>
      <c r="BY6" s="687"/>
      <c r="BZ6" s="687"/>
      <c r="CA6" s="687"/>
      <c r="CB6" s="691"/>
      <c r="CD6" s="694" t="s">
        <v>239</v>
      </c>
      <c r="CE6" s="695"/>
      <c r="CF6" s="695"/>
      <c r="CG6" s="695"/>
      <c r="CH6" s="695"/>
      <c r="CI6" s="695"/>
      <c r="CJ6" s="695"/>
      <c r="CK6" s="695"/>
      <c r="CL6" s="695"/>
      <c r="CM6" s="695"/>
      <c r="CN6" s="695"/>
      <c r="CO6" s="695"/>
      <c r="CP6" s="695"/>
      <c r="CQ6" s="696"/>
      <c r="CR6" s="683">
        <v>113665</v>
      </c>
      <c r="CS6" s="684"/>
      <c r="CT6" s="684"/>
      <c r="CU6" s="684"/>
      <c r="CV6" s="684"/>
      <c r="CW6" s="684"/>
      <c r="CX6" s="684"/>
      <c r="CY6" s="685"/>
      <c r="CZ6" s="677">
        <v>1.1000000000000001</v>
      </c>
      <c r="DA6" s="678"/>
      <c r="DB6" s="678"/>
      <c r="DC6" s="697"/>
      <c r="DD6" s="692" t="s">
        <v>132</v>
      </c>
      <c r="DE6" s="684"/>
      <c r="DF6" s="684"/>
      <c r="DG6" s="684"/>
      <c r="DH6" s="684"/>
      <c r="DI6" s="684"/>
      <c r="DJ6" s="684"/>
      <c r="DK6" s="684"/>
      <c r="DL6" s="684"/>
      <c r="DM6" s="684"/>
      <c r="DN6" s="684"/>
      <c r="DO6" s="684"/>
      <c r="DP6" s="685"/>
      <c r="DQ6" s="692">
        <v>113355</v>
      </c>
      <c r="DR6" s="684"/>
      <c r="DS6" s="684"/>
      <c r="DT6" s="684"/>
      <c r="DU6" s="684"/>
      <c r="DV6" s="684"/>
      <c r="DW6" s="684"/>
      <c r="DX6" s="684"/>
      <c r="DY6" s="684"/>
      <c r="DZ6" s="684"/>
      <c r="EA6" s="684"/>
      <c r="EB6" s="684"/>
      <c r="EC6" s="693"/>
    </row>
    <row r="7" spans="2:143" ht="11.25" customHeight="1" x14ac:dyDescent="0.15">
      <c r="B7" s="680" t="s">
        <v>240</v>
      </c>
      <c r="C7" s="681"/>
      <c r="D7" s="681"/>
      <c r="E7" s="681"/>
      <c r="F7" s="681"/>
      <c r="G7" s="681"/>
      <c r="H7" s="681"/>
      <c r="I7" s="681"/>
      <c r="J7" s="681"/>
      <c r="K7" s="681"/>
      <c r="L7" s="681"/>
      <c r="M7" s="681"/>
      <c r="N7" s="681"/>
      <c r="O7" s="681"/>
      <c r="P7" s="681"/>
      <c r="Q7" s="682"/>
      <c r="R7" s="683">
        <v>2965</v>
      </c>
      <c r="S7" s="684"/>
      <c r="T7" s="684"/>
      <c r="U7" s="684"/>
      <c r="V7" s="684"/>
      <c r="W7" s="684"/>
      <c r="X7" s="684"/>
      <c r="Y7" s="685"/>
      <c r="Z7" s="686">
        <v>0</v>
      </c>
      <c r="AA7" s="686"/>
      <c r="AB7" s="686"/>
      <c r="AC7" s="686"/>
      <c r="AD7" s="687">
        <v>2965</v>
      </c>
      <c r="AE7" s="687"/>
      <c r="AF7" s="687"/>
      <c r="AG7" s="687"/>
      <c r="AH7" s="687"/>
      <c r="AI7" s="687"/>
      <c r="AJ7" s="687"/>
      <c r="AK7" s="687"/>
      <c r="AL7" s="688">
        <v>0.1</v>
      </c>
      <c r="AM7" s="689"/>
      <c r="AN7" s="689"/>
      <c r="AO7" s="690"/>
      <c r="AP7" s="680" t="s">
        <v>241</v>
      </c>
      <c r="AQ7" s="681"/>
      <c r="AR7" s="681"/>
      <c r="AS7" s="681"/>
      <c r="AT7" s="681"/>
      <c r="AU7" s="681"/>
      <c r="AV7" s="681"/>
      <c r="AW7" s="681"/>
      <c r="AX7" s="681"/>
      <c r="AY7" s="681"/>
      <c r="AZ7" s="681"/>
      <c r="BA7" s="681"/>
      <c r="BB7" s="681"/>
      <c r="BC7" s="681"/>
      <c r="BD7" s="681"/>
      <c r="BE7" s="681"/>
      <c r="BF7" s="682"/>
      <c r="BG7" s="683">
        <v>1434904</v>
      </c>
      <c r="BH7" s="684"/>
      <c r="BI7" s="684"/>
      <c r="BJ7" s="684"/>
      <c r="BK7" s="684"/>
      <c r="BL7" s="684"/>
      <c r="BM7" s="684"/>
      <c r="BN7" s="685"/>
      <c r="BO7" s="686">
        <v>54.1</v>
      </c>
      <c r="BP7" s="686"/>
      <c r="BQ7" s="686"/>
      <c r="BR7" s="686"/>
      <c r="BS7" s="687">
        <v>5009</v>
      </c>
      <c r="BT7" s="687"/>
      <c r="BU7" s="687"/>
      <c r="BV7" s="687"/>
      <c r="BW7" s="687"/>
      <c r="BX7" s="687"/>
      <c r="BY7" s="687"/>
      <c r="BZ7" s="687"/>
      <c r="CA7" s="687"/>
      <c r="CB7" s="691"/>
      <c r="CD7" s="698" t="s">
        <v>242</v>
      </c>
      <c r="CE7" s="699"/>
      <c r="CF7" s="699"/>
      <c r="CG7" s="699"/>
      <c r="CH7" s="699"/>
      <c r="CI7" s="699"/>
      <c r="CJ7" s="699"/>
      <c r="CK7" s="699"/>
      <c r="CL7" s="699"/>
      <c r="CM7" s="699"/>
      <c r="CN7" s="699"/>
      <c r="CO7" s="699"/>
      <c r="CP7" s="699"/>
      <c r="CQ7" s="700"/>
      <c r="CR7" s="683">
        <v>975616</v>
      </c>
      <c r="CS7" s="684"/>
      <c r="CT7" s="684"/>
      <c r="CU7" s="684"/>
      <c r="CV7" s="684"/>
      <c r="CW7" s="684"/>
      <c r="CX7" s="684"/>
      <c r="CY7" s="685"/>
      <c r="CZ7" s="686">
        <v>9.6999999999999993</v>
      </c>
      <c r="DA7" s="686"/>
      <c r="DB7" s="686"/>
      <c r="DC7" s="686"/>
      <c r="DD7" s="692">
        <v>20725</v>
      </c>
      <c r="DE7" s="684"/>
      <c r="DF7" s="684"/>
      <c r="DG7" s="684"/>
      <c r="DH7" s="684"/>
      <c r="DI7" s="684"/>
      <c r="DJ7" s="684"/>
      <c r="DK7" s="684"/>
      <c r="DL7" s="684"/>
      <c r="DM7" s="684"/>
      <c r="DN7" s="684"/>
      <c r="DO7" s="684"/>
      <c r="DP7" s="685"/>
      <c r="DQ7" s="692">
        <v>783464</v>
      </c>
      <c r="DR7" s="684"/>
      <c r="DS7" s="684"/>
      <c r="DT7" s="684"/>
      <c r="DU7" s="684"/>
      <c r="DV7" s="684"/>
      <c r="DW7" s="684"/>
      <c r="DX7" s="684"/>
      <c r="DY7" s="684"/>
      <c r="DZ7" s="684"/>
      <c r="EA7" s="684"/>
      <c r="EB7" s="684"/>
      <c r="EC7" s="693"/>
    </row>
    <row r="8" spans="2:143" ht="11.25" customHeight="1" x14ac:dyDescent="0.15">
      <c r="B8" s="680" t="s">
        <v>243</v>
      </c>
      <c r="C8" s="681"/>
      <c r="D8" s="681"/>
      <c r="E8" s="681"/>
      <c r="F8" s="681"/>
      <c r="G8" s="681"/>
      <c r="H8" s="681"/>
      <c r="I8" s="681"/>
      <c r="J8" s="681"/>
      <c r="K8" s="681"/>
      <c r="L8" s="681"/>
      <c r="M8" s="681"/>
      <c r="N8" s="681"/>
      <c r="O8" s="681"/>
      <c r="P8" s="681"/>
      <c r="Q8" s="682"/>
      <c r="R8" s="683">
        <v>14289</v>
      </c>
      <c r="S8" s="684"/>
      <c r="T8" s="684"/>
      <c r="U8" s="684"/>
      <c r="V8" s="684"/>
      <c r="W8" s="684"/>
      <c r="X8" s="684"/>
      <c r="Y8" s="685"/>
      <c r="Z8" s="686">
        <v>0.1</v>
      </c>
      <c r="AA8" s="686"/>
      <c r="AB8" s="686"/>
      <c r="AC8" s="686"/>
      <c r="AD8" s="687">
        <v>14289</v>
      </c>
      <c r="AE8" s="687"/>
      <c r="AF8" s="687"/>
      <c r="AG8" s="687"/>
      <c r="AH8" s="687"/>
      <c r="AI8" s="687"/>
      <c r="AJ8" s="687"/>
      <c r="AK8" s="687"/>
      <c r="AL8" s="688">
        <v>0.3</v>
      </c>
      <c r="AM8" s="689"/>
      <c r="AN8" s="689"/>
      <c r="AO8" s="690"/>
      <c r="AP8" s="680" t="s">
        <v>244</v>
      </c>
      <c r="AQ8" s="681"/>
      <c r="AR8" s="681"/>
      <c r="AS8" s="681"/>
      <c r="AT8" s="681"/>
      <c r="AU8" s="681"/>
      <c r="AV8" s="681"/>
      <c r="AW8" s="681"/>
      <c r="AX8" s="681"/>
      <c r="AY8" s="681"/>
      <c r="AZ8" s="681"/>
      <c r="BA8" s="681"/>
      <c r="BB8" s="681"/>
      <c r="BC8" s="681"/>
      <c r="BD8" s="681"/>
      <c r="BE8" s="681"/>
      <c r="BF8" s="682"/>
      <c r="BG8" s="683">
        <v>49905</v>
      </c>
      <c r="BH8" s="684"/>
      <c r="BI8" s="684"/>
      <c r="BJ8" s="684"/>
      <c r="BK8" s="684"/>
      <c r="BL8" s="684"/>
      <c r="BM8" s="684"/>
      <c r="BN8" s="685"/>
      <c r="BO8" s="686">
        <v>1.9</v>
      </c>
      <c r="BP8" s="686"/>
      <c r="BQ8" s="686"/>
      <c r="BR8" s="686"/>
      <c r="BS8" s="692" t="s">
        <v>132</v>
      </c>
      <c r="BT8" s="684"/>
      <c r="BU8" s="684"/>
      <c r="BV8" s="684"/>
      <c r="BW8" s="684"/>
      <c r="BX8" s="684"/>
      <c r="BY8" s="684"/>
      <c r="BZ8" s="684"/>
      <c r="CA8" s="684"/>
      <c r="CB8" s="693"/>
      <c r="CD8" s="698" t="s">
        <v>245</v>
      </c>
      <c r="CE8" s="699"/>
      <c r="CF8" s="699"/>
      <c r="CG8" s="699"/>
      <c r="CH8" s="699"/>
      <c r="CI8" s="699"/>
      <c r="CJ8" s="699"/>
      <c r="CK8" s="699"/>
      <c r="CL8" s="699"/>
      <c r="CM8" s="699"/>
      <c r="CN8" s="699"/>
      <c r="CO8" s="699"/>
      <c r="CP8" s="699"/>
      <c r="CQ8" s="700"/>
      <c r="CR8" s="683">
        <v>3633804</v>
      </c>
      <c r="CS8" s="684"/>
      <c r="CT8" s="684"/>
      <c r="CU8" s="684"/>
      <c r="CV8" s="684"/>
      <c r="CW8" s="684"/>
      <c r="CX8" s="684"/>
      <c r="CY8" s="685"/>
      <c r="CZ8" s="686">
        <v>36.200000000000003</v>
      </c>
      <c r="DA8" s="686"/>
      <c r="DB8" s="686"/>
      <c r="DC8" s="686"/>
      <c r="DD8" s="692">
        <v>1778</v>
      </c>
      <c r="DE8" s="684"/>
      <c r="DF8" s="684"/>
      <c r="DG8" s="684"/>
      <c r="DH8" s="684"/>
      <c r="DI8" s="684"/>
      <c r="DJ8" s="684"/>
      <c r="DK8" s="684"/>
      <c r="DL8" s="684"/>
      <c r="DM8" s="684"/>
      <c r="DN8" s="684"/>
      <c r="DO8" s="684"/>
      <c r="DP8" s="685"/>
      <c r="DQ8" s="692">
        <v>1772143</v>
      </c>
      <c r="DR8" s="684"/>
      <c r="DS8" s="684"/>
      <c r="DT8" s="684"/>
      <c r="DU8" s="684"/>
      <c r="DV8" s="684"/>
      <c r="DW8" s="684"/>
      <c r="DX8" s="684"/>
      <c r="DY8" s="684"/>
      <c r="DZ8" s="684"/>
      <c r="EA8" s="684"/>
      <c r="EB8" s="684"/>
      <c r="EC8" s="693"/>
    </row>
    <row r="9" spans="2:143" ht="11.25" customHeight="1" x14ac:dyDescent="0.15">
      <c r="B9" s="680" t="s">
        <v>246</v>
      </c>
      <c r="C9" s="681"/>
      <c r="D9" s="681"/>
      <c r="E9" s="681"/>
      <c r="F9" s="681"/>
      <c r="G9" s="681"/>
      <c r="H9" s="681"/>
      <c r="I9" s="681"/>
      <c r="J9" s="681"/>
      <c r="K9" s="681"/>
      <c r="L9" s="681"/>
      <c r="M9" s="681"/>
      <c r="N9" s="681"/>
      <c r="O9" s="681"/>
      <c r="P9" s="681"/>
      <c r="Q9" s="682"/>
      <c r="R9" s="683">
        <v>8645</v>
      </c>
      <c r="S9" s="684"/>
      <c r="T9" s="684"/>
      <c r="U9" s="684"/>
      <c r="V9" s="684"/>
      <c r="W9" s="684"/>
      <c r="X9" s="684"/>
      <c r="Y9" s="685"/>
      <c r="Z9" s="686">
        <v>0.1</v>
      </c>
      <c r="AA9" s="686"/>
      <c r="AB9" s="686"/>
      <c r="AC9" s="686"/>
      <c r="AD9" s="687">
        <v>8645</v>
      </c>
      <c r="AE9" s="687"/>
      <c r="AF9" s="687"/>
      <c r="AG9" s="687"/>
      <c r="AH9" s="687"/>
      <c r="AI9" s="687"/>
      <c r="AJ9" s="687"/>
      <c r="AK9" s="687"/>
      <c r="AL9" s="688">
        <v>0.2</v>
      </c>
      <c r="AM9" s="689"/>
      <c r="AN9" s="689"/>
      <c r="AO9" s="690"/>
      <c r="AP9" s="680" t="s">
        <v>247</v>
      </c>
      <c r="AQ9" s="681"/>
      <c r="AR9" s="681"/>
      <c r="AS9" s="681"/>
      <c r="AT9" s="681"/>
      <c r="AU9" s="681"/>
      <c r="AV9" s="681"/>
      <c r="AW9" s="681"/>
      <c r="AX9" s="681"/>
      <c r="AY9" s="681"/>
      <c r="AZ9" s="681"/>
      <c r="BA9" s="681"/>
      <c r="BB9" s="681"/>
      <c r="BC9" s="681"/>
      <c r="BD9" s="681"/>
      <c r="BE9" s="681"/>
      <c r="BF9" s="682"/>
      <c r="BG9" s="683">
        <v>1322649</v>
      </c>
      <c r="BH9" s="684"/>
      <c r="BI9" s="684"/>
      <c r="BJ9" s="684"/>
      <c r="BK9" s="684"/>
      <c r="BL9" s="684"/>
      <c r="BM9" s="684"/>
      <c r="BN9" s="685"/>
      <c r="BO9" s="686">
        <v>49.9</v>
      </c>
      <c r="BP9" s="686"/>
      <c r="BQ9" s="686"/>
      <c r="BR9" s="686"/>
      <c r="BS9" s="692" t="s">
        <v>132</v>
      </c>
      <c r="BT9" s="684"/>
      <c r="BU9" s="684"/>
      <c r="BV9" s="684"/>
      <c r="BW9" s="684"/>
      <c r="BX9" s="684"/>
      <c r="BY9" s="684"/>
      <c r="BZ9" s="684"/>
      <c r="CA9" s="684"/>
      <c r="CB9" s="693"/>
      <c r="CD9" s="698" t="s">
        <v>248</v>
      </c>
      <c r="CE9" s="699"/>
      <c r="CF9" s="699"/>
      <c r="CG9" s="699"/>
      <c r="CH9" s="699"/>
      <c r="CI9" s="699"/>
      <c r="CJ9" s="699"/>
      <c r="CK9" s="699"/>
      <c r="CL9" s="699"/>
      <c r="CM9" s="699"/>
      <c r="CN9" s="699"/>
      <c r="CO9" s="699"/>
      <c r="CP9" s="699"/>
      <c r="CQ9" s="700"/>
      <c r="CR9" s="683">
        <v>718281</v>
      </c>
      <c r="CS9" s="684"/>
      <c r="CT9" s="684"/>
      <c r="CU9" s="684"/>
      <c r="CV9" s="684"/>
      <c r="CW9" s="684"/>
      <c r="CX9" s="684"/>
      <c r="CY9" s="685"/>
      <c r="CZ9" s="686">
        <v>7.2</v>
      </c>
      <c r="DA9" s="686"/>
      <c r="DB9" s="686"/>
      <c r="DC9" s="686"/>
      <c r="DD9" s="692">
        <v>562</v>
      </c>
      <c r="DE9" s="684"/>
      <c r="DF9" s="684"/>
      <c r="DG9" s="684"/>
      <c r="DH9" s="684"/>
      <c r="DI9" s="684"/>
      <c r="DJ9" s="684"/>
      <c r="DK9" s="684"/>
      <c r="DL9" s="684"/>
      <c r="DM9" s="684"/>
      <c r="DN9" s="684"/>
      <c r="DO9" s="684"/>
      <c r="DP9" s="685"/>
      <c r="DQ9" s="692">
        <v>697654</v>
      </c>
      <c r="DR9" s="684"/>
      <c r="DS9" s="684"/>
      <c r="DT9" s="684"/>
      <c r="DU9" s="684"/>
      <c r="DV9" s="684"/>
      <c r="DW9" s="684"/>
      <c r="DX9" s="684"/>
      <c r="DY9" s="684"/>
      <c r="DZ9" s="684"/>
      <c r="EA9" s="684"/>
      <c r="EB9" s="684"/>
      <c r="EC9" s="693"/>
    </row>
    <row r="10" spans="2:143" ht="11.25" customHeight="1" x14ac:dyDescent="0.15">
      <c r="B10" s="680" t="s">
        <v>249</v>
      </c>
      <c r="C10" s="681"/>
      <c r="D10" s="681"/>
      <c r="E10" s="681"/>
      <c r="F10" s="681"/>
      <c r="G10" s="681"/>
      <c r="H10" s="681"/>
      <c r="I10" s="681"/>
      <c r="J10" s="681"/>
      <c r="K10" s="681"/>
      <c r="L10" s="681"/>
      <c r="M10" s="681"/>
      <c r="N10" s="681"/>
      <c r="O10" s="681"/>
      <c r="P10" s="681"/>
      <c r="Q10" s="682"/>
      <c r="R10" s="683" t="s">
        <v>250</v>
      </c>
      <c r="S10" s="684"/>
      <c r="T10" s="684"/>
      <c r="U10" s="684"/>
      <c r="V10" s="684"/>
      <c r="W10" s="684"/>
      <c r="X10" s="684"/>
      <c r="Y10" s="685"/>
      <c r="Z10" s="686" t="s">
        <v>132</v>
      </c>
      <c r="AA10" s="686"/>
      <c r="AB10" s="686"/>
      <c r="AC10" s="686"/>
      <c r="AD10" s="687" t="s">
        <v>250</v>
      </c>
      <c r="AE10" s="687"/>
      <c r="AF10" s="687"/>
      <c r="AG10" s="687"/>
      <c r="AH10" s="687"/>
      <c r="AI10" s="687"/>
      <c r="AJ10" s="687"/>
      <c r="AK10" s="687"/>
      <c r="AL10" s="688" t="s">
        <v>250</v>
      </c>
      <c r="AM10" s="689"/>
      <c r="AN10" s="689"/>
      <c r="AO10" s="690"/>
      <c r="AP10" s="680" t="s">
        <v>251</v>
      </c>
      <c r="AQ10" s="681"/>
      <c r="AR10" s="681"/>
      <c r="AS10" s="681"/>
      <c r="AT10" s="681"/>
      <c r="AU10" s="681"/>
      <c r="AV10" s="681"/>
      <c r="AW10" s="681"/>
      <c r="AX10" s="681"/>
      <c r="AY10" s="681"/>
      <c r="AZ10" s="681"/>
      <c r="BA10" s="681"/>
      <c r="BB10" s="681"/>
      <c r="BC10" s="681"/>
      <c r="BD10" s="681"/>
      <c r="BE10" s="681"/>
      <c r="BF10" s="682"/>
      <c r="BG10" s="683">
        <v>37087</v>
      </c>
      <c r="BH10" s="684"/>
      <c r="BI10" s="684"/>
      <c r="BJ10" s="684"/>
      <c r="BK10" s="684"/>
      <c r="BL10" s="684"/>
      <c r="BM10" s="684"/>
      <c r="BN10" s="685"/>
      <c r="BO10" s="686">
        <v>1.4</v>
      </c>
      <c r="BP10" s="686"/>
      <c r="BQ10" s="686"/>
      <c r="BR10" s="686"/>
      <c r="BS10" s="692" t="s">
        <v>250</v>
      </c>
      <c r="BT10" s="684"/>
      <c r="BU10" s="684"/>
      <c r="BV10" s="684"/>
      <c r="BW10" s="684"/>
      <c r="BX10" s="684"/>
      <c r="BY10" s="684"/>
      <c r="BZ10" s="684"/>
      <c r="CA10" s="684"/>
      <c r="CB10" s="693"/>
      <c r="CD10" s="698" t="s">
        <v>252</v>
      </c>
      <c r="CE10" s="699"/>
      <c r="CF10" s="699"/>
      <c r="CG10" s="699"/>
      <c r="CH10" s="699"/>
      <c r="CI10" s="699"/>
      <c r="CJ10" s="699"/>
      <c r="CK10" s="699"/>
      <c r="CL10" s="699"/>
      <c r="CM10" s="699"/>
      <c r="CN10" s="699"/>
      <c r="CO10" s="699"/>
      <c r="CP10" s="699"/>
      <c r="CQ10" s="700"/>
      <c r="CR10" s="683">
        <v>12576</v>
      </c>
      <c r="CS10" s="684"/>
      <c r="CT10" s="684"/>
      <c r="CU10" s="684"/>
      <c r="CV10" s="684"/>
      <c r="CW10" s="684"/>
      <c r="CX10" s="684"/>
      <c r="CY10" s="685"/>
      <c r="CZ10" s="686">
        <v>0.1</v>
      </c>
      <c r="DA10" s="686"/>
      <c r="DB10" s="686"/>
      <c r="DC10" s="686"/>
      <c r="DD10" s="692" t="s">
        <v>132</v>
      </c>
      <c r="DE10" s="684"/>
      <c r="DF10" s="684"/>
      <c r="DG10" s="684"/>
      <c r="DH10" s="684"/>
      <c r="DI10" s="684"/>
      <c r="DJ10" s="684"/>
      <c r="DK10" s="684"/>
      <c r="DL10" s="684"/>
      <c r="DM10" s="684"/>
      <c r="DN10" s="684"/>
      <c r="DO10" s="684"/>
      <c r="DP10" s="685"/>
      <c r="DQ10" s="692">
        <v>12503</v>
      </c>
      <c r="DR10" s="684"/>
      <c r="DS10" s="684"/>
      <c r="DT10" s="684"/>
      <c r="DU10" s="684"/>
      <c r="DV10" s="684"/>
      <c r="DW10" s="684"/>
      <c r="DX10" s="684"/>
      <c r="DY10" s="684"/>
      <c r="DZ10" s="684"/>
      <c r="EA10" s="684"/>
      <c r="EB10" s="684"/>
      <c r="EC10" s="693"/>
    </row>
    <row r="11" spans="2:143" ht="11.25" customHeight="1" x14ac:dyDescent="0.15">
      <c r="B11" s="680" t="s">
        <v>253</v>
      </c>
      <c r="C11" s="681"/>
      <c r="D11" s="681"/>
      <c r="E11" s="681"/>
      <c r="F11" s="681"/>
      <c r="G11" s="681"/>
      <c r="H11" s="681"/>
      <c r="I11" s="681"/>
      <c r="J11" s="681"/>
      <c r="K11" s="681"/>
      <c r="L11" s="681"/>
      <c r="M11" s="681"/>
      <c r="N11" s="681"/>
      <c r="O11" s="681"/>
      <c r="P11" s="681"/>
      <c r="Q11" s="682"/>
      <c r="R11" s="683">
        <v>435303</v>
      </c>
      <c r="S11" s="684"/>
      <c r="T11" s="684"/>
      <c r="U11" s="684"/>
      <c r="V11" s="684"/>
      <c r="W11" s="684"/>
      <c r="X11" s="684"/>
      <c r="Y11" s="685"/>
      <c r="Z11" s="688">
        <v>4.3</v>
      </c>
      <c r="AA11" s="689"/>
      <c r="AB11" s="689"/>
      <c r="AC11" s="701"/>
      <c r="AD11" s="692">
        <v>435303</v>
      </c>
      <c r="AE11" s="684"/>
      <c r="AF11" s="684"/>
      <c r="AG11" s="684"/>
      <c r="AH11" s="684"/>
      <c r="AI11" s="684"/>
      <c r="AJ11" s="684"/>
      <c r="AK11" s="685"/>
      <c r="AL11" s="688">
        <v>8.1</v>
      </c>
      <c r="AM11" s="689"/>
      <c r="AN11" s="689"/>
      <c r="AO11" s="690"/>
      <c r="AP11" s="680" t="s">
        <v>254</v>
      </c>
      <c r="AQ11" s="681"/>
      <c r="AR11" s="681"/>
      <c r="AS11" s="681"/>
      <c r="AT11" s="681"/>
      <c r="AU11" s="681"/>
      <c r="AV11" s="681"/>
      <c r="AW11" s="681"/>
      <c r="AX11" s="681"/>
      <c r="AY11" s="681"/>
      <c r="AZ11" s="681"/>
      <c r="BA11" s="681"/>
      <c r="BB11" s="681"/>
      <c r="BC11" s="681"/>
      <c r="BD11" s="681"/>
      <c r="BE11" s="681"/>
      <c r="BF11" s="682"/>
      <c r="BG11" s="683">
        <v>25263</v>
      </c>
      <c r="BH11" s="684"/>
      <c r="BI11" s="684"/>
      <c r="BJ11" s="684"/>
      <c r="BK11" s="684"/>
      <c r="BL11" s="684"/>
      <c r="BM11" s="684"/>
      <c r="BN11" s="685"/>
      <c r="BO11" s="686">
        <v>1</v>
      </c>
      <c r="BP11" s="686"/>
      <c r="BQ11" s="686"/>
      <c r="BR11" s="686"/>
      <c r="BS11" s="692">
        <v>5009</v>
      </c>
      <c r="BT11" s="684"/>
      <c r="BU11" s="684"/>
      <c r="BV11" s="684"/>
      <c r="BW11" s="684"/>
      <c r="BX11" s="684"/>
      <c r="BY11" s="684"/>
      <c r="BZ11" s="684"/>
      <c r="CA11" s="684"/>
      <c r="CB11" s="693"/>
      <c r="CD11" s="698" t="s">
        <v>255</v>
      </c>
      <c r="CE11" s="699"/>
      <c r="CF11" s="699"/>
      <c r="CG11" s="699"/>
      <c r="CH11" s="699"/>
      <c r="CI11" s="699"/>
      <c r="CJ11" s="699"/>
      <c r="CK11" s="699"/>
      <c r="CL11" s="699"/>
      <c r="CM11" s="699"/>
      <c r="CN11" s="699"/>
      <c r="CO11" s="699"/>
      <c r="CP11" s="699"/>
      <c r="CQ11" s="700"/>
      <c r="CR11" s="683">
        <v>261571</v>
      </c>
      <c r="CS11" s="684"/>
      <c r="CT11" s="684"/>
      <c r="CU11" s="684"/>
      <c r="CV11" s="684"/>
      <c r="CW11" s="684"/>
      <c r="CX11" s="684"/>
      <c r="CY11" s="685"/>
      <c r="CZ11" s="686">
        <v>2.6</v>
      </c>
      <c r="DA11" s="686"/>
      <c r="DB11" s="686"/>
      <c r="DC11" s="686"/>
      <c r="DD11" s="692">
        <v>178952</v>
      </c>
      <c r="DE11" s="684"/>
      <c r="DF11" s="684"/>
      <c r="DG11" s="684"/>
      <c r="DH11" s="684"/>
      <c r="DI11" s="684"/>
      <c r="DJ11" s="684"/>
      <c r="DK11" s="684"/>
      <c r="DL11" s="684"/>
      <c r="DM11" s="684"/>
      <c r="DN11" s="684"/>
      <c r="DO11" s="684"/>
      <c r="DP11" s="685"/>
      <c r="DQ11" s="692">
        <v>54416</v>
      </c>
      <c r="DR11" s="684"/>
      <c r="DS11" s="684"/>
      <c r="DT11" s="684"/>
      <c r="DU11" s="684"/>
      <c r="DV11" s="684"/>
      <c r="DW11" s="684"/>
      <c r="DX11" s="684"/>
      <c r="DY11" s="684"/>
      <c r="DZ11" s="684"/>
      <c r="EA11" s="684"/>
      <c r="EB11" s="684"/>
      <c r="EC11" s="693"/>
    </row>
    <row r="12" spans="2:143" ht="11.25" customHeight="1" x14ac:dyDescent="0.15">
      <c r="B12" s="680" t="s">
        <v>256</v>
      </c>
      <c r="C12" s="681"/>
      <c r="D12" s="681"/>
      <c r="E12" s="681"/>
      <c r="F12" s="681"/>
      <c r="G12" s="681"/>
      <c r="H12" s="681"/>
      <c r="I12" s="681"/>
      <c r="J12" s="681"/>
      <c r="K12" s="681"/>
      <c r="L12" s="681"/>
      <c r="M12" s="681"/>
      <c r="N12" s="681"/>
      <c r="O12" s="681"/>
      <c r="P12" s="681"/>
      <c r="Q12" s="682"/>
      <c r="R12" s="683" t="s">
        <v>132</v>
      </c>
      <c r="S12" s="684"/>
      <c r="T12" s="684"/>
      <c r="U12" s="684"/>
      <c r="V12" s="684"/>
      <c r="W12" s="684"/>
      <c r="X12" s="684"/>
      <c r="Y12" s="685"/>
      <c r="Z12" s="686" t="s">
        <v>250</v>
      </c>
      <c r="AA12" s="686"/>
      <c r="AB12" s="686"/>
      <c r="AC12" s="686"/>
      <c r="AD12" s="687" t="s">
        <v>250</v>
      </c>
      <c r="AE12" s="687"/>
      <c r="AF12" s="687"/>
      <c r="AG12" s="687"/>
      <c r="AH12" s="687"/>
      <c r="AI12" s="687"/>
      <c r="AJ12" s="687"/>
      <c r="AK12" s="687"/>
      <c r="AL12" s="688" t="s">
        <v>250</v>
      </c>
      <c r="AM12" s="689"/>
      <c r="AN12" s="689"/>
      <c r="AO12" s="690"/>
      <c r="AP12" s="680" t="s">
        <v>257</v>
      </c>
      <c r="AQ12" s="681"/>
      <c r="AR12" s="681"/>
      <c r="AS12" s="681"/>
      <c r="AT12" s="681"/>
      <c r="AU12" s="681"/>
      <c r="AV12" s="681"/>
      <c r="AW12" s="681"/>
      <c r="AX12" s="681"/>
      <c r="AY12" s="681"/>
      <c r="AZ12" s="681"/>
      <c r="BA12" s="681"/>
      <c r="BB12" s="681"/>
      <c r="BC12" s="681"/>
      <c r="BD12" s="681"/>
      <c r="BE12" s="681"/>
      <c r="BF12" s="682"/>
      <c r="BG12" s="683">
        <v>901285</v>
      </c>
      <c r="BH12" s="684"/>
      <c r="BI12" s="684"/>
      <c r="BJ12" s="684"/>
      <c r="BK12" s="684"/>
      <c r="BL12" s="684"/>
      <c r="BM12" s="684"/>
      <c r="BN12" s="685"/>
      <c r="BO12" s="686">
        <v>34</v>
      </c>
      <c r="BP12" s="686"/>
      <c r="BQ12" s="686"/>
      <c r="BR12" s="686"/>
      <c r="BS12" s="692" t="s">
        <v>250</v>
      </c>
      <c r="BT12" s="684"/>
      <c r="BU12" s="684"/>
      <c r="BV12" s="684"/>
      <c r="BW12" s="684"/>
      <c r="BX12" s="684"/>
      <c r="BY12" s="684"/>
      <c r="BZ12" s="684"/>
      <c r="CA12" s="684"/>
      <c r="CB12" s="693"/>
      <c r="CD12" s="698" t="s">
        <v>258</v>
      </c>
      <c r="CE12" s="699"/>
      <c r="CF12" s="699"/>
      <c r="CG12" s="699"/>
      <c r="CH12" s="699"/>
      <c r="CI12" s="699"/>
      <c r="CJ12" s="699"/>
      <c r="CK12" s="699"/>
      <c r="CL12" s="699"/>
      <c r="CM12" s="699"/>
      <c r="CN12" s="699"/>
      <c r="CO12" s="699"/>
      <c r="CP12" s="699"/>
      <c r="CQ12" s="700"/>
      <c r="CR12" s="683">
        <v>393482</v>
      </c>
      <c r="CS12" s="684"/>
      <c r="CT12" s="684"/>
      <c r="CU12" s="684"/>
      <c r="CV12" s="684"/>
      <c r="CW12" s="684"/>
      <c r="CX12" s="684"/>
      <c r="CY12" s="685"/>
      <c r="CZ12" s="686">
        <v>3.9</v>
      </c>
      <c r="DA12" s="686"/>
      <c r="DB12" s="686"/>
      <c r="DC12" s="686"/>
      <c r="DD12" s="692">
        <v>248144</v>
      </c>
      <c r="DE12" s="684"/>
      <c r="DF12" s="684"/>
      <c r="DG12" s="684"/>
      <c r="DH12" s="684"/>
      <c r="DI12" s="684"/>
      <c r="DJ12" s="684"/>
      <c r="DK12" s="684"/>
      <c r="DL12" s="684"/>
      <c r="DM12" s="684"/>
      <c r="DN12" s="684"/>
      <c r="DO12" s="684"/>
      <c r="DP12" s="685"/>
      <c r="DQ12" s="692">
        <v>89977</v>
      </c>
      <c r="DR12" s="684"/>
      <c r="DS12" s="684"/>
      <c r="DT12" s="684"/>
      <c r="DU12" s="684"/>
      <c r="DV12" s="684"/>
      <c r="DW12" s="684"/>
      <c r="DX12" s="684"/>
      <c r="DY12" s="684"/>
      <c r="DZ12" s="684"/>
      <c r="EA12" s="684"/>
      <c r="EB12" s="684"/>
      <c r="EC12" s="693"/>
    </row>
    <row r="13" spans="2:143" ht="11.25" customHeight="1" x14ac:dyDescent="0.15">
      <c r="B13" s="680" t="s">
        <v>259</v>
      </c>
      <c r="C13" s="681"/>
      <c r="D13" s="681"/>
      <c r="E13" s="681"/>
      <c r="F13" s="681"/>
      <c r="G13" s="681"/>
      <c r="H13" s="681"/>
      <c r="I13" s="681"/>
      <c r="J13" s="681"/>
      <c r="K13" s="681"/>
      <c r="L13" s="681"/>
      <c r="M13" s="681"/>
      <c r="N13" s="681"/>
      <c r="O13" s="681"/>
      <c r="P13" s="681"/>
      <c r="Q13" s="682"/>
      <c r="R13" s="683" t="s">
        <v>250</v>
      </c>
      <c r="S13" s="684"/>
      <c r="T13" s="684"/>
      <c r="U13" s="684"/>
      <c r="V13" s="684"/>
      <c r="W13" s="684"/>
      <c r="X13" s="684"/>
      <c r="Y13" s="685"/>
      <c r="Z13" s="686" t="s">
        <v>132</v>
      </c>
      <c r="AA13" s="686"/>
      <c r="AB13" s="686"/>
      <c r="AC13" s="686"/>
      <c r="AD13" s="687" t="s">
        <v>132</v>
      </c>
      <c r="AE13" s="687"/>
      <c r="AF13" s="687"/>
      <c r="AG13" s="687"/>
      <c r="AH13" s="687"/>
      <c r="AI13" s="687"/>
      <c r="AJ13" s="687"/>
      <c r="AK13" s="687"/>
      <c r="AL13" s="688" t="s">
        <v>250</v>
      </c>
      <c r="AM13" s="689"/>
      <c r="AN13" s="689"/>
      <c r="AO13" s="690"/>
      <c r="AP13" s="680" t="s">
        <v>260</v>
      </c>
      <c r="AQ13" s="681"/>
      <c r="AR13" s="681"/>
      <c r="AS13" s="681"/>
      <c r="AT13" s="681"/>
      <c r="AU13" s="681"/>
      <c r="AV13" s="681"/>
      <c r="AW13" s="681"/>
      <c r="AX13" s="681"/>
      <c r="AY13" s="681"/>
      <c r="AZ13" s="681"/>
      <c r="BA13" s="681"/>
      <c r="BB13" s="681"/>
      <c r="BC13" s="681"/>
      <c r="BD13" s="681"/>
      <c r="BE13" s="681"/>
      <c r="BF13" s="682"/>
      <c r="BG13" s="683">
        <v>891844</v>
      </c>
      <c r="BH13" s="684"/>
      <c r="BI13" s="684"/>
      <c r="BJ13" s="684"/>
      <c r="BK13" s="684"/>
      <c r="BL13" s="684"/>
      <c r="BM13" s="684"/>
      <c r="BN13" s="685"/>
      <c r="BO13" s="686">
        <v>33.6</v>
      </c>
      <c r="BP13" s="686"/>
      <c r="BQ13" s="686"/>
      <c r="BR13" s="686"/>
      <c r="BS13" s="692" t="s">
        <v>132</v>
      </c>
      <c r="BT13" s="684"/>
      <c r="BU13" s="684"/>
      <c r="BV13" s="684"/>
      <c r="BW13" s="684"/>
      <c r="BX13" s="684"/>
      <c r="BY13" s="684"/>
      <c r="BZ13" s="684"/>
      <c r="CA13" s="684"/>
      <c r="CB13" s="693"/>
      <c r="CD13" s="698" t="s">
        <v>261</v>
      </c>
      <c r="CE13" s="699"/>
      <c r="CF13" s="699"/>
      <c r="CG13" s="699"/>
      <c r="CH13" s="699"/>
      <c r="CI13" s="699"/>
      <c r="CJ13" s="699"/>
      <c r="CK13" s="699"/>
      <c r="CL13" s="699"/>
      <c r="CM13" s="699"/>
      <c r="CN13" s="699"/>
      <c r="CO13" s="699"/>
      <c r="CP13" s="699"/>
      <c r="CQ13" s="700"/>
      <c r="CR13" s="683">
        <v>1293303</v>
      </c>
      <c r="CS13" s="684"/>
      <c r="CT13" s="684"/>
      <c r="CU13" s="684"/>
      <c r="CV13" s="684"/>
      <c r="CW13" s="684"/>
      <c r="CX13" s="684"/>
      <c r="CY13" s="685"/>
      <c r="CZ13" s="686">
        <v>12.9</v>
      </c>
      <c r="DA13" s="686"/>
      <c r="DB13" s="686"/>
      <c r="DC13" s="686"/>
      <c r="DD13" s="692">
        <v>675721</v>
      </c>
      <c r="DE13" s="684"/>
      <c r="DF13" s="684"/>
      <c r="DG13" s="684"/>
      <c r="DH13" s="684"/>
      <c r="DI13" s="684"/>
      <c r="DJ13" s="684"/>
      <c r="DK13" s="684"/>
      <c r="DL13" s="684"/>
      <c r="DM13" s="684"/>
      <c r="DN13" s="684"/>
      <c r="DO13" s="684"/>
      <c r="DP13" s="685"/>
      <c r="DQ13" s="692">
        <v>632927</v>
      </c>
      <c r="DR13" s="684"/>
      <c r="DS13" s="684"/>
      <c r="DT13" s="684"/>
      <c r="DU13" s="684"/>
      <c r="DV13" s="684"/>
      <c r="DW13" s="684"/>
      <c r="DX13" s="684"/>
      <c r="DY13" s="684"/>
      <c r="DZ13" s="684"/>
      <c r="EA13" s="684"/>
      <c r="EB13" s="684"/>
      <c r="EC13" s="693"/>
    </row>
    <row r="14" spans="2:143" ht="11.25" customHeight="1" x14ac:dyDescent="0.15">
      <c r="B14" s="680" t="s">
        <v>262</v>
      </c>
      <c r="C14" s="681"/>
      <c r="D14" s="681"/>
      <c r="E14" s="681"/>
      <c r="F14" s="681"/>
      <c r="G14" s="681"/>
      <c r="H14" s="681"/>
      <c r="I14" s="681"/>
      <c r="J14" s="681"/>
      <c r="K14" s="681"/>
      <c r="L14" s="681"/>
      <c r="M14" s="681"/>
      <c r="N14" s="681"/>
      <c r="O14" s="681"/>
      <c r="P14" s="681"/>
      <c r="Q14" s="682"/>
      <c r="R14" s="683">
        <v>13468</v>
      </c>
      <c r="S14" s="684"/>
      <c r="T14" s="684"/>
      <c r="U14" s="684"/>
      <c r="V14" s="684"/>
      <c r="W14" s="684"/>
      <c r="X14" s="684"/>
      <c r="Y14" s="685"/>
      <c r="Z14" s="686">
        <v>0.1</v>
      </c>
      <c r="AA14" s="686"/>
      <c r="AB14" s="686"/>
      <c r="AC14" s="686"/>
      <c r="AD14" s="687">
        <v>13468</v>
      </c>
      <c r="AE14" s="687"/>
      <c r="AF14" s="687"/>
      <c r="AG14" s="687"/>
      <c r="AH14" s="687"/>
      <c r="AI14" s="687"/>
      <c r="AJ14" s="687"/>
      <c r="AK14" s="687"/>
      <c r="AL14" s="688">
        <v>0.3</v>
      </c>
      <c r="AM14" s="689"/>
      <c r="AN14" s="689"/>
      <c r="AO14" s="690"/>
      <c r="AP14" s="680" t="s">
        <v>263</v>
      </c>
      <c r="AQ14" s="681"/>
      <c r="AR14" s="681"/>
      <c r="AS14" s="681"/>
      <c r="AT14" s="681"/>
      <c r="AU14" s="681"/>
      <c r="AV14" s="681"/>
      <c r="AW14" s="681"/>
      <c r="AX14" s="681"/>
      <c r="AY14" s="681"/>
      <c r="AZ14" s="681"/>
      <c r="BA14" s="681"/>
      <c r="BB14" s="681"/>
      <c r="BC14" s="681"/>
      <c r="BD14" s="681"/>
      <c r="BE14" s="681"/>
      <c r="BF14" s="682"/>
      <c r="BG14" s="683">
        <v>66715</v>
      </c>
      <c r="BH14" s="684"/>
      <c r="BI14" s="684"/>
      <c r="BJ14" s="684"/>
      <c r="BK14" s="684"/>
      <c r="BL14" s="684"/>
      <c r="BM14" s="684"/>
      <c r="BN14" s="685"/>
      <c r="BO14" s="686">
        <v>2.5</v>
      </c>
      <c r="BP14" s="686"/>
      <c r="BQ14" s="686"/>
      <c r="BR14" s="686"/>
      <c r="BS14" s="692" t="s">
        <v>132</v>
      </c>
      <c r="BT14" s="684"/>
      <c r="BU14" s="684"/>
      <c r="BV14" s="684"/>
      <c r="BW14" s="684"/>
      <c r="BX14" s="684"/>
      <c r="BY14" s="684"/>
      <c r="BZ14" s="684"/>
      <c r="CA14" s="684"/>
      <c r="CB14" s="693"/>
      <c r="CD14" s="698" t="s">
        <v>264</v>
      </c>
      <c r="CE14" s="699"/>
      <c r="CF14" s="699"/>
      <c r="CG14" s="699"/>
      <c r="CH14" s="699"/>
      <c r="CI14" s="699"/>
      <c r="CJ14" s="699"/>
      <c r="CK14" s="699"/>
      <c r="CL14" s="699"/>
      <c r="CM14" s="699"/>
      <c r="CN14" s="699"/>
      <c r="CO14" s="699"/>
      <c r="CP14" s="699"/>
      <c r="CQ14" s="700"/>
      <c r="CR14" s="683">
        <v>285962</v>
      </c>
      <c r="CS14" s="684"/>
      <c r="CT14" s="684"/>
      <c r="CU14" s="684"/>
      <c r="CV14" s="684"/>
      <c r="CW14" s="684"/>
      <c r="CX14" s="684"/>
      <c r="CY14" s="685"/>
      <c r="CZ14" s="686">
        <v>2.9</v>
      </c>
      <c r="DA14" s="686"/>
      <c r="DB14" s="686"/>
      <c r="DC14" s="686"/>
      <c r="DD14" s="692">
        <v>34459</v>
      </c>
      <c r="DE14" s="684"/>
      <c r="DF14" s="684"/>
      <c r="DG14" s="684"/>
      <c r="DH14" s="684"/>
      <c r="DI14" s="684"/>
      <c r="DJ14" s="684"/>
      <c r="DK14" s="684"/>
      <c r="DL14" s="684"/>
      <c r="DM14" s="684"/>
      <c r="DN14" s="684"/>
      <c r="DO14" s="684"/>
      <c r="DP14" s="685"/>
      <c r="DQ14" s="692">
        <v>263434</v>
      </c>
      <c r="DR14" s="684"/>
      <c r="DS14" s="684"/>
      <c r="DT14" s="684"/>
      <c r="DU14" s="684"/>
      <c r="DV14" s="684"/>
      <c r="DW14" s="684"/>
      <c r="DX14" s="684"/>
      <c r="DY14" s="684"/>
      <c r="DZ14" s="684"/>
      <c r="EA14" s="684"/>
      <c r="EB14" s="684"/>
      <c r="EC14" s="693"/>
    </row>
    <row r="15" spans="2:143" ht="11.25" customHeight="1" x14ac:dyDescent="0.15">
      <c r="B15" s="680" t="s">
        <v>265</v>
      </c>
      <c r="C15" s="681"/>
      <c r="D15" s="681"/>
      <c r="E15" s="681"/>
      <c r="F15" s="681"/>
      <c r="G15" s="681"/>
      <c r="H15" s="681"/>
      <c r="I15" s="681"/>
      <c r="J15" s="681"/>
      <c r="K15" s="681"/>
      <c r="L15" s="681"/>
      <c r="M15" s="681"/>
      <c r="N15" s="681"/>
      <c r="O15" s="681"/>
      <c r="P15" s="681"/>
      <c r="Q15" s="682"/>
      <c r="R15" s="683" t="s">
        <v>132</v>
      </c>
      <c r="S15" s="684"/>
      <c r="T15" s="684"/>
      <c r="U15" s="684"/>
      <c r="V15" s="684"/>
      <c r="W15" s="684"/>
      <c r="X15" s="684"/>
      <c r="Y15" s="685"/>
      <c r="Z15" s="686" t="s">
        <v>132</v>
      </c>
      <c r="AA15" s="686"/>
      <c r="AB15" s="686"/>
      <c r="AC15" s="686"/>
      <c r="AD15" s="687" t="s">
        <v>132</v>
      </c>
      <c r="AE15" s="687"/>
      <c r="AF15" s="687"/>
      <c r="AG15" s="687"/>
      <c r="AH15" s="687"/>
      <c r="AI15" s="687"/>
      <c r="AJ15" s="687"/>
      <c r="AK15" s="687"/>
      <c r="AL15" s="688" t="s">
        <v>250</v>
      </c>
      <c r="AM15" s="689"/>
      <c r="AN15" s="689"/>
      <c r="AO15" s="690"/>
      <c r="AP15" s="680" t="s">
        <v>266</v>
      </c>
      <c r="AQ15" s="681"/>
      <c r="AR15" s="681"/>
      <c r="AS15" s="681"/>
      <c r="AT15" s="681"/>
      <c r="AU15" s="681"/>
      <c r="AV15" s="681"/>
      <c r="AW15" s="681"/>
      <c r="AX15" s="681"/>
      <c r="AY15" s="681"/>
      <c r="AZ15" s="681"/>
      <c r="BA15" s="681"/>
      <c r="BB15" s="681"/>
      <c r="BC15" s="681"/>
      <c r="BD15" s="681"/>
      <c r="BE15" s="681"/>
      <c r="BF15" s="682"/>
      <c r="BG15" s="683">
        <v>120349</v>
      </c>
      <c r="BH15" s="684"/>
      <c r="BI15" s="684"/>
      <c r="BJ15" s="684"/>
      <c r="BK15" s="684"/>
      <c r="BL15" s="684"/>
      <c r="BM15" s="684"/>
      <c r="BN15" s="685"/>
      <c r="BO15" s="686">
        <v>4.5</v>
      </c>
      <c r="BP15" s="686"/>
      <c r="BQ15" s="686"/>
      <c r="BR15" s="686"/>
      <c r="BS15" s="692" t="s">
        <v>250</v>
      </c>
      <c r="BT15" s="684"/>
      <c r="BU15" s="684"/>
      <c r="BV15" s="684"/>
      <c r="BW15" s="684"/>
      <c r="BX15" s="684"/>
      <c r="BY15" s="684"/>
      <c r="BZ15" s="684"/>
      <c r="CA15" s="684"/>
      <c r="CB15" s="693"/>
      <c r="CD15" s="698" t="s">
        <v>267</v>
      </c>
      <c r="CE15" s="699"/>
      <c r="CF15" s="699"/>
      <c r="CG15" s="699"/>
      <c r="CH15" s="699"/>
      <c r="CI15" s="699"/>
      <c r="CJ15" s="699"/>
      <c r="CK15" s="699"/>
      <c r="CL15" s="699"/>
      <c r="CM15" s="699"/>
      <c r="CN15" s="699"/>
      <c r="CO15" s="699"/>
      <c r="CP15" s="699"/>
      <c r="CQ15" s="700"/>
      <c r="CR15" s="683">
        <v>1408574</v>
      </c>
      <c r="CS15" s="684"/>
      <c r="CT15" s="684"/>
      <c r="CU15" s="684"/>
      <c r="CV15" s="684"/>
      <c r="CW15" s="684"/>
      <c r="CX15" s="684"/>
      <c r="CY15" s="685"/>
      <c r="CZ15" s="686">
        <v>14</v>
      </c>
      <c r="DA15" s="686"/>
      <c r="DB15" s="686"/>
      <c r="DC15" s="686"/>
      <c r="DD15" s="692">
        <v>505348</v>
      </c>
      <c r="DE15" s="684"/>
      <c r="DF15" s="684"/>
      <c r="DG15" s="684"/>
      <c r="DH15" s="684"/>
      <c r="DI15" s="684"/>
      <c r="DJ15" s="684"/>
      <c r="DK15" s="684"/>
      <c r="DL15" s="684"/>
      <c r="DM15" s="684"/>
      <c r="DN15" s="684"/>
      <c r="DO15" s="684"/>
      <c r="DP15" s="685"/>
      <c r="DQ15" s="692">
        <v>753482</v>
      </c>
      <c r="DR15" s="684"/>
      <c r="DS15" s="684"/>
      <c r="DT15" s="684"/>
      <c r="DU15" s="684"/>
      <c r="DV15" s="684"/>
      <c r="DW15" s="684"/>
      <c r="DX15" s="684"/>
      <c r="DY15" s="684"/>
      <c r="DZ15" s="684"/>
      <c r="EA15" s="684"/>
      <c r="EB15" s="684"/>
      <c r="EC15" s="693"/>
    </row>
    <row r="16" spans="2:143" ht="11.25" customHeight="1" x14ac:dyDescent="0.15">
      <c r="B16" s="680" t="s">
        <v>268</v>
      </c>
      <c r="C16" s="681"/>
      <c r="D16" s="681"/>
      <c r="E16" s="681"/>
      <c r="F16" s="681"/>
      <c r="G16" s="681"/>
      <c r="H16" s="681"/>
      <c r="I16" s="681"/>
      <c r="J16" s="681"/>
      <c r="K16" s="681"/>
      <c r="L16" s="681"/>
      <c r="M16" s="681"/>
      <c r="N16" s="681"/>
      <c r="O16" s="681"/>
      <c r="P16" s="681"/>
      <c r="Q16" s="682"/>
      <c r="R16" s="683">
        <v>4225</v>
      </c>
      <c r="S16" s="684"/>
      <c r="T16" s="684"/>
      <c r="U16" s="684"/>
      <c r="V16" s="684"/>
      <c r="W16" s="684"/>
      <c r="X16" s="684"/>
      <c r="Y16" s="685"/>
      <c r="Z16" s="686">
        <v>0</v>
      </c>
      <c r="AA16" s="686"/>
      <c r="AB16" s="686"/>
      <c r="AC16" s="686"/>
      <c r="AD16" s="687">
        <v>4225</v>
      </c>
      <c r="AE16" s="687"/>
      <c r="AF16" s="687"/>
      <c r="AG16" s="687"/>
      <c r="AH16" s="687"/>
      <c r="AI16" s="687"/>
      <c r="AJ16" s="687"/>
      <c r="AK16" s="687"/>
      <c r="AL16" s="688">
        <v>0.1</v>
      </c>
      <c r="AM16" s="689"/>
      <c r="AN16" s="689"/>
      <c r="AO16" s="690"/>
      <c r="AP16" s="680" t="s">
        <v>269</v>
      </c>
      <c r="AQ16" s="681"/>
      <c r="AR16" s="681"/>
      <c r="AS16" s="681"/>
      <c r="AT16" s="681"/>
      <c r="AU16" s="681"/>
      <c r="AV16" s="681"/>
      <c r="AW16" s="681"/>
      <c r="AX16" s="681"/>
      <c r="AY16" s="681"/>
      <c r="AZ16" s="681"/>
      <c r="BA16" s="681"/>
      <c r="BB16" s="681"/>
      <c r="BC16" s="681"/>
      <c r="BD16" s="681"/>
      <c r="BE16" s="681"/>
      <c r="BF16" s="682"/>
      <c r="BG16" s="683" t="s">
        <v>132</v>
      </c>
      <c r="BH16" s="684"/>
      <c r="BI16" s="684"/>
      <c r="BJ16" s="684"/>
      <c r="BK16" s="684"/>
      <c r="BL16" s="684"/>
      <c r="BM16" s="684"/>
      <c r="BN16" s="685"/>
      <c r="BO16" s="686" t="s">
        <v>132</v>
      </c>
      <c r="BP16" s="686"/>
      <c r="BQ16" s="686"/>
      <c r="BR16" s="686"/>
      <c r="BS16" s="692" t="s">
        <v>250</v>
      </c>
      <c r="BT16" s="684"/>
      <c r="BU16" s="684"/>
      <c r="BV16" s="684"/>
      <c r="BW16" s="684"/>
      <c r="BX16" s="684"/>
      <c r="BY16" s="684"/>
      <c r="BZ16" s="684"/>
      <c r="CA16" s="684"/>
      <c r="CB16" s="693"/>
      <c r="CD16" s="698" t="s">
        <v>270</v>
      </c>
      <c r="CE16" s="699"/>
      <c r="CF16" s="699"/>
      <c r="CG16" s="699"/>
      <c r="CH16" s="699"/>
      <c r="CI16" s="699"/>
      <c r="CJ16" s="699"/>
      <c r="CK16" s="699"/>
      <c r="CL16" s="699"/>
      <c r="CM16" s="699"/>
      <c r="CN16" s="699"/>
      <c r="CO16" s="699"/>
      <c r="CP16" s="699"/>
      <c r="CQ16" s="700"/>
      <c r="CR16" s="683" t="s">
        <v>132</v>
      </c>
      <c r="CS16" s="684"/>
      <c r="CT16" s="684"/>
      <c r="CU16" s="684"/>
      <c r="CV16" s="684"/>
      <c r="CW16" s="684"/>
      <c r="CX16" s="684"/>
      <c r="CY16" s="685"/>
      <c r="CZ16" s="686" t="s">
        <v>132</v>
      </c>
      <c r="DA16" s="686"/>
      <c r="DB16" s="686"/>
      <c r="DC16" s="686"/>
      <c r="DD16" s="692" t="s">
        <v>250</v>
      </c>
      <c r="DE16" s="684"/>
      <c r="DF16" s="684"/>
      <c r="DG16" s="684"/>
      <c r="DH16" s="684"/>
      <c r="DI16" s="684"/>
      <c r="DJ16" s="684"/>
      <c r="DK16" s="684"/>
      <c r="DL16" s="684"/>
      <c r="DM16" s="684"/>
      <c r="DN16" s="684"/>
      <c r="DO16" s="684"/>
      <c r="DP16" s="685"/>
      <c r="DQ16" s="692" t="s">
        <v>132</v>
      </c>
      <c r="DR16" s="684"/>
      <c r="DS16" s="684"/>
      <c r="DT16" s="684"/>
      <c r="DU16" s="684"/>
      <c r="DV16" s="684"/>
      <c r="DW16" s="684"/>
      <c r="DX16" s="684"/>
      <c r="DY16" s="684"/>
      <c r="DZ16" s="684"/>
      <c r="EA16" s="684"/>
      <c r="EB16" s="684"/>
      <c r="EC16" s="693"/>
    </row>
    <row r="17" spans="2:133" ht="11.25" customHeight="1" x14ac:dyDescent="0.15">
      <c r="B17" s="680" t="s">
        <v>271</v>
      </c>
      <c r="C17" s="681"/>
      <c r="D17" s="681"/>
      <c r="E17" s="681"/>
      <c r="F17" s="681"/>
      <c r="G17" s="681"/>
      <c r="H17" s="681"/>
      <c r="I17" s="681"/>
      <c r="J17" s="681"/>
      <c r="K17" s="681"/>
      <c r="L17" s="681"/>
      <c r="M17" s="681"/>
      <c r="N17" s="681"/>
      <c r="O17" s="681"/>
      <c r="P17" s="681"/>
      <c r="Q17" s="682"/>
      <c r="R17" s="683">
        <v>81201</v>
      </c>
      <c r="S17" s="684"/>
      <c r="T17" s="684"/>
      <c r="U17" s="684"/>
      <c r="V17" s="684"/>
      <c r="W17" s="684"/>
      <c r="X17" s="684"/>
      <c r="Y17" s="685"/>
      <c r="Z17" s="686">
        <v>0.8</v>
      </c>
      <c r="AA17" s="686"/>
      <c r="AB17" s="686"/>
      <c r="AC17" s="686"/>
      <c r="AD17" s="687">
        <v>81201</v>
      </c>
      <c r="AE17" s="687"/>
      <c r="AF17" s="687"/>
      <c r="AG17" s="687"/>
      <c r="AH17" s="687"/>
      <c r="AI17" s="687"/>
      <c r="AJ17" s="687"/>
      <c r="AK17" s="687"/>
      <c r="AL17" s="688">
        <v>1.5</v>
      </c>
      <c r="AM17" s="689"/>
      <c r="AN17" s="689"/>
      <c r="AO17" s="690"/>
      <c r="AP17" s="680" t="s">
        <v>272</v>
      </c>
      <c r="AQ17" s="681"/>
      <c r="AR17" s="681"/>
      <c r="AS17" s="681"/>
      <c r="AT17" s="681"/>
      <c r="AU17" s="681"/>
      <c r="AV17" s="681"/>
      <c r="AW17" s="681"/>
      <c r="AX17" s="681"/>
      <c r="AY17" s="681"/>
      <c r="AZ17" s="681"/>
      <c r="BA17" s="681"/>
      <c r="BB17" s="681"/>
      <c r="BC17" s="681"/>
      <c r="BD17" s="681"/>
      <c r="BE17" s="681"/>
      <c r="BF17" s="682"/>
      <c r="BG17" s="683" t="s">
        <v>250</v>
      </c>
      <c r="BH17" s="684"/>
      <c r="BI17" s="684"/>
      <c r="BJ17" s="684"/>
      <c r="BK17" s="684"/>
      <c r="BL17" s="684"/>
      <c r="BM17" s="684"/>
      <c r="BN17" s="685"/>
      <c r="BO17" s="686" t="s">
        <v>132</v>
      </c>
      <c r="BP17" s="686"/>
      <c r="BQ17" s="686"/>
      <c r="BR17" s="686"/>
      <c r="BS17" s="692" t="s">
        <v>132</v>
      </c>
      <c r="BT17" s="684"/>
      <c r="BU17" s="684"/>
      <c r="BV17" s="684"/>
      <c r="BW17" s="684"/>
      <c r="BX17" s="684"/>
      <c r="BY17" s="684"/>
      <c r="BZ17" s="684"/>
      <c r="CA17" s="684"/>
      <c r="CB17" s="693"/>
      <c r="CD17" s="698" t="s">
        <v>273</v>
      </c>
      <c r="CE17" s="699"/>
      <c r="CF17" s="699"/>
      <c r="CG17" s="699"/>
      <c r="CH17" s="699"/>
      <c r="CI17" s="699"/>
      <c r="CJ17" s="699"/>
      <c r="CK17" s="699"/>
      <c r="CL17" s="699"/>
      <c r="CM17" s="699"/>
      <c r="CN17" s="699"/>
      <c r="CO17" s="699"/>
      <c r="CP17" s="699"/>
      <c r="CQ17" s="700"/>
      <c r="CR17" s="683">
        <v>923799</v>
      </c>
      <c r="CS17" s="684"/>
      <c r="CT17" s="684"/>
      <c r="CU17" s="684"/>
      <c r="CV17" s="684"/>
      <c r="CW17" s="684"/>
      <c r="CX17" s="684"/>
      <c r="CY17" s="685"/>
      <c r="CZ17" s="686">
        <v>9.1999999999999993</v>
      </c>
      <c r="DA17" s="686"/>
      <c r="DB17" s="686"/>
      <c r="DC17" s="686"/>
      <c r="DD17" s="692" t="s">
        <v>132</v>
      </c>
      <c r="DE17" s="684"/>
      <c r="DF17" s="684"/>
      <c r="DG17" s="684"/>
      <c r="DH17" s="684"/>
      <c r="DI17" s="684"/>
      <c r="DJ17" s="684"/>
      <c r="DK17" s="684"/>
      <c r="DL17" s="684"/>
      <c r="DM17" s="684"/>
      <c r="DN17" s="684"/>
      <c r="DO17" s="684"/>
      <c r="DP17" s="685"/>
      <c r="DQ17" s="692">
        <v>922565</v>
      </c>
      <c r="DR17" s="684"/>
      <c r="DS17" s="684"/>
      <c r="DT17" s="684"/>
      <c r="DU17" s="684"/>
      <c r="DV17" s="684"/>
      <c r="DW17" s="684"/>
      <c r="DX17" s="684"/>
      <c r="DY17" s="684"/>
      <c r="DZ17" s="684"/>
      <c r="EA17" s="684"/>
      <c r="EB17" s="684"/>
      <c r="EC17" s="693"/>
    </row>
    <row r="18" spans="2:133" ht="11.25" customHeight="1" x14ac:dyDescent="0.15">
      <c r="B18" s="680" t="s">
        <v>274</v>
      </c>
      <c r="C18" s="681"/>
      <c r="D18" s="681"/>
      <c r="E18" s="681"/>
      <c r="F18" s="681"/>
      <c r="G18" s="681"/>
      <c r="H18" s="681"/>
      <c r="I18" s="681"/>
      <c r="J18" s="681"/>
      <c r="K18" s="681"/>
      <c r="L18" s="681"/>
      <c r="M18" s="681"/>
      <c r="N18" s="681"/>
      <c r="O18" s="681"/>
      <c r="P18" s="681"/>
      <c r="Q18" s="682"/>
      <c r="R18" s="683">
        <v>32651</v>
      </c>
      <c r="S18" s="684"/>
      <c r="T18" s="684"/>
      <c r="U18" s="684"/>
      <c r="V18" s="684"/>
      <c r="W18" s="684"/>
      <c r="X18" s="684"/>
      <c r="Y18" s="685"/>
      <c r="Z18" s="686">
        <v>0.3</v>
      </c>
      <c r="AA18" s="686"/>
      <c r="AB18" s="686"/>
      <c r="AC18" s="686"/>
      <c r="AD18" s="687">
        <v>32651</v>
      </c>
      <c r="AE18" s="687"/>
      <c r="AF18" s="687"/>
      <c r="AG18" s="687"/>
      <c r="AH18" s="687"/>
      <c r="AI18" s="687"/>
      <c r="AJ18" s="687"/>
      <c r="AK18" s="687"/>
      <c r="AL18" s="688">
        <v>0.6</v>
      </c>
      <c r="AM18" s="689"/>
      <c r="AN18" s="689"/>
      <c r="AO18" s="690"/>
      <c r="AP18" s="680" t="s">
        <v>275</v>
      </c>
      <c r="AQ18" s="681"/>
      <c r="AR18" s="681"/>
      <c r="AS18" s="681"/>
      <c r="AT18" s="681"/>
      <c r="AU18" s="681"/>
      <c r="AV18" s="681"/>
      <c r="AW18" s="681"/>
      <c r="AX18" s="681"/>
      <c r="AY18" s="681"/>
      <c r="AZ18" s="681"/>
      <c r="BA18" s="681"/>
      <c r="BB18" s="681"/>
      <c r="BC18" s="681"/>
      <c r="BD18" s="681"/>
      <c r="BE18" s="681"/>
      <c r="BF18" s="682"/>
      <c r="BG18" s="683" t="s">
        <v>132</v>
      </c>
      <c r="BH18" s="684"/>
      <c r="BI18" s="684"/>
      <c r="BJ18" s="684"/>
      <c r="BK18" s="684"/>
      <c r="BL18" s="684"/>
      <c r="BM18" s="684"/>
      <c r="BN18" s="685"/>
      <c r="BO18" s="686" t="s">
        <v>132</v>
      </c>
      <c r="BP18" s="686"/>
      <c r="BQ18" s="686"/>
      <c r="BR18" s="686"/>
      <c r="BS18" s="692" t="s">
        <v>132</v>
      </c>
      <c r="BT18" s="684"/>
      <c r="BU18" s="684"/>
      <c r="BV18" s="684"/>
      <c r="BW18" s="684"/>
      <c r="BX18" s="684"/>
      <c r="BY18" s="684"/>
      <c r="BZ18" s="684"/>
      <c r="CA18" s="684"/>
      <c r="CB18" s="693"/>
      <c r="CD18" s="698" t="s">
        <v>276</v>
      </c>
      <c r="CE18" s="699"/>
      <c r="CF18" s="699"/>
      <c r="CG18" s="699"/>
      <c r="CH18" s="699"/>
      <c r="CI18" s="699"/>
      <c r="CJ18" s="699"/>
      <c r="CK18" s="699"/>
      <c r="CL18" s="699"/>
      <c r="CM18" s="699"/>
      <c r="CN18" s="699"/>
      <c r="CO18" s="699"/>
      <c r="CP18" s="699"/>
      <c r="CQ18" s="700"/>
      <c r="CR18" s="683">
        <v>12846</v>
      </c>
      <c r="CS18" s="684"/>
      <c r="CT18" s="684"/>
      <c r="CU18" s="684"/>
      <c r="CV18" s="684"/>
      <c r="CW18" s="684"/>
      <c r="CX18" s="684"/>
      <c r="CY18" s="685"/>
      <c r="CZ18" s="686">
        <v>0.1</v>
      </c>
      <c r="DA18" s="686"/>
      <c r="DB18" s="686"/>
      <c r="DC18" s="686"/>
      <c r="DD18" s="692" t="s">
        <v>132</v>
      </c>
      <c r="DE18" s="684"/>
      <c r="DF18" s="684"/>
      <c r="DG18" s="684"/>
      <c r="DH18" s="684"/>
      <c r="DI18" s="684"/>
      <c r="DJ18" s="684"/>
      <c r="DK18" s="684"/>
      <c r="DL18" s="684"/>
      <c r="DM18" s="684"/>
      <c r="DN18" s="684"/>
      <c r="DO18" s="684"/>
      <c r="DP18" s="685"/>
      <c r="DQ18" s="692">
        <v>12846</v>
      </c>
      <c r="DR18" s="684"/>
      <c r="DS18" s="684"/>
      <c r="DT18" s="684"/>
      <c r="DU18" s="684"/>
      <c r="DV18" s="684"/>
      <c r="DW18" s="684"/>
      <c r="DX18" s="684"/>
      <c r="DY18" s="684"/>
      <c r="DZ18" s="684"/>
      <c r="EA18" s="684"/>
      <c r="EB18" s="684"/>
      <c r="EC18" s="693"/>
    </row>
    <row r="19" spans="2:133" ht="11.25" customHeight="1" x14ac:dyDescent="0.15">
      <c r="B19" s="680" t="s">
        <v>277</v>
      </c>
      <c r="C19" s="681"/>
      <c r="D19" s="681"/>
      <c r="E19" s="681"/>
      <c r="F19" s="681"/>
      <c r="G19" s="681"/>
      <c r="H19" s="681"/>
      <c r="I19" s="681"/>
      <c r="J19" s="681"/>
      <c r="K19" s="681"/>
      <c r="L19" s="681"/>
      <c r="M19" s="681"/>
      <c r="N19" s="681"/>
      <c r="O19" s="681"/>
      <c r="P19" s="681"/>
      <c r="Q19" s="682"/>
      <c r="R19" s="683">
        <v>2016</v>
      </c>
      <c r="S19" s="684"/>
      <c r="T19" s="684"/>
      <c r="U19" s="684"/>
      <c r="V19" s="684"/>
      <c r="W19" s="684"/>
      <c r="X19" s="684"/>
      <c r="Y19" s="685"/>
      <c r="Z19" s="686">
        <v>0</v>
      </c>
      <c r="AA19" s="686"/>
      <c r="AB19" s="686"/>
      <c r="AC19" s="686"/>
      <c r="AD19" s="687">
        <v>2016</v>
      </c>
      <c r="AE19" s="687"/>
      <c r="AF19" s="687"/>
      <c r="AG19" s="687"/>
      <c r="AH19" s="687"/>
      <c r="AI19" s="687"/>
      <c r="AJ19" s="687"/>
      <c r="AK19" s="687"/>
      <c r="AL19" s="688">
        <v>0</v>
      </c>
      <c r="AM19" s="689"/>
      <c r="AN19" s="689"/>
      <c r="AO19" s="690"/>
      <c r="AP19" s="680" t="s">
        <v>278</v>
      </c>
      <c r="AQ19" s="681"/>
      <c r="AR19" s="681"/>
      <c r="AS19" s="681"/>
      <c r="AT19" s="681"/>
      <c r="AU19" s="681"/>
      <c r="AV19" s="681"/>
      <c r="AW19" s="681"/>
      <c r="AX19" s="681"/>
      <c r="AY19" s="681"/>
      <c r="AZ19" s="681"/>
      <c r="BA19" s="681"/>
      <c r="BB19" s="681"/>
      <c r="BC19" s="681"/>
      <c r="BD19" s="681"/>
      <c r="BE19" s="681"/>
      <c r="BF19" s="682"/>
      <c r="BG19" s="683">
        <v>127387</v>
      </c>
      <c r="BH19" s="684"/>
      <c r="BI19" s="684"/>
      <c r="BJ19" s="684"/>
      <c r="BK19" s="684"/>
      <c r="BL19" s="684"/>
      <c r="BM19" s="684"/>
      <c r="BN19" s="685"/>
      <c r="BO19" s="686">
        <v>4.8</v>
      </c>
      <c r="BP19" s="686"/>
      <c r="BQ19" s="686"/>
      <c r="BR19" s="686"/>
      <c r="BS19" s="692" t="s">
        <v>250</v>
      </c>
      <c r="BT19" s="684"/>
      <c r="BU19" s="684"/>
      <c r="BV19" s="684"/>
      <c r="BW19" s="684"/>
      <c r="BX19" s="684"/>
      <c r="BY19" s="684"/>
      <c r="BZ19" s="684"/>
      <c r="CA19" s="684"/>
      <c r="CB19" s="693"/>
      <c r="CD19" s="698" t="s">
        <v>279</v>
      </c>
      <c r="CE19" s="699"/>
      <c r="CF19" s="699"/>
      <c r="CG19" s="699"/>
      <c r="CH19" s="699"/>
      <c r="CI19" s="699"/>
      <c r="CJ19" s="699"/>
      <c r="CK19" s="699"/>
      <c r="CL19" s="699"/>
      <c r="CM19" s="699"/>
      <c r="CN19" s="699"/>
      <c r="CO19" s="699"/>
      <c r="CP19" s="699"/>
      <c r="CQ19" s="700"/>
      <c r="CR19" s="683" t="s">
        <v>250</v>
      </c>
      <c r="CS19" s="684"/>
      <c r="CT19" s="684"/>
      <c r="CU19" s="684"/>
      <c r="CV19" s="684"/>
      <c r="CW19" s="684"/>
      <c r="CX19" s="684"/>
      <c r="CY19" s="685"/>
      <c r="CZ19" s="686" t="s">
        <v>250</v>
      </c>
      <c r="DA19" s="686"/>
      <c r="DB19" s="686"/>
      <c r="DC19" s="686"/>
      <c r="DD19" s="692" t="s">
        <v>132</v>
      </c>
      <c r="DE19" s="684"/>
      <c r="DF19" s="684"/>
      <c r="DG19" s="684"/>
      <c r="DH19" s="684"/>
      <c r="DI19" s="684"/>
      <c r="DJ19" s="684"/>
      <c r="DK19" s="684"/>
      <c r="DL19" s="684"/>
      <c r="DM19" s="684"/>
      <c r="DN19" s="684"/>
      <c r="DO19" s="684"/>
      <c r="DP19" s="685"/>
      <c r="DQ19" s="692" t="s">
        <v>132</v>
      </c>
      <c r="DR19" s="684"/>
      <c r="DS19" s="684"/>
      <c r="DT19" s="684"/>
      <c r="DU19" s="684"/>
      <c r="DV19" s="684"/>
      <c r="DW19" s="684"/>
      <c r="DX19" s="684"/>
      <c r="DY19" s="684"/>
      <c r="DZ19" s="684"/>
      <c r="EA19" s="684"/>
      <c r="EB19" s="684"/>
      <c r="EC19" s="693"/>
    </row>
    <row r="20" spans="2:133" ht="11.25" customHeight="1" x14ac:dyDescent="0.15">
      <c r="B20" s="680" t="s">
        <v>280</v>
      </c>
      <c r="C20" s="681"/>
      <c r="D20" s="681"/>
      <c r="E20" s="681"/>
      <c r="F20" s="681"/>
      <c r="G20" s="681"/>
      <c r="H20" s="681"/>
      <c r="I20" s="681"/>
      <c r="J20" s="681"/>
      <c r="K20" s="681"/>
      <c r="L20" s="681"/>
      <c r="M20" s="681"/>
      <c r="N20" s="681"/>
      <c r="O20" s="681"/>
      <c r="P20" s="681"/>
      <c r="Q20" s="682"/>
      <c r="R20" s="683">
        <v>587</v>
      </c>
      <c r="S20" s="684"/>
      <c r="T20" s="684"/>
      <c r="U20" s="684"/>
      <c r="V20" s="684"/>
      <c r="W20" s="684"/>
      <c r="X20" s="684"/>
      <c r="Y20" s="685"/>
      <c r="Z20" s="686">
        <v>0</v>
      </c>
      <c r="AA20" s="686"/>
      <c r="AB20" s="686"/>
      <c r="AC20" s="686"/>
      <c r="AD20" s="687">
        <v>587</v>
      </c>
      <c r="AE20" s="687"/>
      <c r="AF20" s="687"/>
      <c r="AG20" s="687"/>
      <c r="AH20" s="687"/>
      <c r="AI20" s="687"/>
      <c r="AJ20" s="687"/>
      <c r="AK20" s="687"/>
      <c r="AL20" s="688">
        <v>0</v>
      </c>
      <c r="AM20" s="689"/>
      <c r="AN20" s="689"/>
      <c r="AO20" s="690"/>
      <c r="AP20" s="680" t="s">
        <v>281</v>
      </c>
      <c r="AQ20" s="681"/>
      <c r="AR20" s="681"/>
      <c r="AS20" s="681"/>
      <c r="AT20" s="681"/>
      <c r="AU20" s="681"/>
      <c r="AV20" s="681"/>
      <c r="AW20" s="681"/>
      <c r="AX20" s="681"/>
      <c r="AY20" s="681"/>
      <c r="AZ20" s="681"/>
      <c r="BA20" s="681"/>
      <c r="BB20" s="681"/>
      <c r="BC20" s="681"/>
      <c r="BD20" s="681"/>
      <c r="BE20" s="681"/>
      <c r="BF20" s="682"/>
      <c r="BG20" s="683">
        <v>127387</v>
      </c>
      <c r="BH20" s="684"/>
      <c r="BI20" s="684"/>
      <c r="BJ20" s="684"/>
      <c r="BK20" s="684"/>
      <c r="BL20" s="684"/>
      <c r="BM20" s="684"/>
      <c r="BN20" s="685"/>
      <c r="BO20" s="686">
        <v>4.8</v>
      </c>
      <c r="BP20" s="686"/>
      <c r="BQ20" s="686"/>
      <c r="BR20" s="686"/>
      <c r="BS20" s="692" t="s">
        <v>250</v>
      </c>
      <c r="BT20" s="684"/>
      <c r="BU20" s="684"/>
      <c r="BV20" s="684"/>
      <c r="BW20" s="684"/>
      <c r="BX20" s="684"/>
      <c r="BY20" s="684"/>
      <c r="BZ20" s="684"/>
      <c r="CA20" s="684"/>
      <c r="CB20" s="693"/>
      <c r="CD20" s="698" t="s">
        <v>282</v>
      </c>
      <c r="CE20" s="699"/>
      <c r="CF20" s="699"/>
      <c r="CG20" s="699"/>
      <c r="CH20" s="699"/>
      <c r="CI20" s="699"/>
      <c r="CJ20" s="699"/>
      <c r="CK20" s="699"/>
      <c r="CL20" s="699"/>
      <c r="CM20" s="699"/>
      <c r="CN20" s="699"/>
      <c r="CO20" s="699"/>
      <c r="CP20" s="699"/>
      <c r="CQ20" s="700"/>
      <c r="CR20" s="683">
        <v>10033479</v>
      </c>
      <c r="CS20" s="684"/>
      <c r="CT20" s="684"/>
      <c r="CU20" s="684"/>
      <c r="CV20" s="684"/>
      <c r="CW20" s="684"/>
      <c r="CX20" s="684"/>
      <c r="CY20" s="685"/>
      <c r="CZ20" s="686">
        <v>100</v>
      </c>
      <c r="DA20" s="686"/>
      <c r="DB20" s="686"/>
      <c r="DC20" s="686"/>
      <c r="DD20" s="692">
        <v>1665689</v>
      </c>
      <c r="DE20" s="684"/>
      <c r="DF20" s="684"/>
      <c r="DG20" s="684"/>
      <c r="DH20" s="684"/>
      <c r="DI20" s="684"/>
      <c r="DJ20" s="684"/>
      <c r="DK20" s="684"/>
      <c r="DL20" s="684"/>
      <c r="DM20" s="684"/>
      <c r="DN20" s="684"/>
      <c r="DO20" s="684"/>
      <c r="DP20" s="685"/>
      <c r="DQ20" s="692">
        <v>6108766</v>
      </c>
      <c r="DR20" s="684"/>
      <c r="DS20" s="684"/>
      <c r="DT20" s="684"/>
      <c r="DU20" s="684"/>
      <c r="DV20" s="684"/>
      <c r="DW20" s="684"/>
      <c r="DX20" s="684"/>
      <c r="DY20" s="684"/>
      <c r="DZ20" s="684"/>
      <c r="EA20" s="684"/>
      <c r="EB20" s="684"/>
      <c r="EC20" s="693"/>
    </row>
    <row r="21" spans="2:133" ht="11.25" customHeight="1" x14ac:dyDescent="0.15">
      <c r="B21" s="680" t="s">
        <v>283</v>
      </c>
      <c r="C21" s="681"/>
      <c r="D21" s="681"/>
      <c r="E21" s="681"/>
      <c r="F21" s="681"/>
      <c r="G21" s="681"/>
      <c r="H21" s="681"/>
      <c r="I21" s="681"/>
      <c r="J21" s="681"/>
      <c r="K21" s="681"/>
      <c r="L21" s="681"/>
      <c r="M21" s="681"/>
      <c r="N21" s="681"/>
      <c r="O21" s="681"/>
      <c r="P21" s="681"/>
      <c r="Q21" s="682"/>
      <c r="R21" s="683">
        <v>45947</v>
      </c>
      <c r="S21" s="684"/>
      <c r="T21" s="684"/>
      <c r="U21" s="684"/>
      <c r="V21" s="684"/>
      <c r="W21" s="684"/>
      <c r="X21" s="684"/>
      <c r="Y21" s="685"/>
      <c r="Z21" s="686">
        <v>0.5</v>
      </c>
      <c r="AA21" s="686"/>
      <c r="AB21" s="686"/>
      <c r="AC21" s="686"/>
      <c r="AD21" s="687">
        <v>45947</v>
      </c>
      <c r="AE21" s="687"/>
      <c r="AF21" s="687"/>
      <c r="AG21" s="687"/>
      <c r="AH21" s="687"/>
      <c r="AI21" s="687"/>
      <c r="AJ21" s="687"/>
      <c r="AK21" s="687"/>
      <c r="AL21" s="688">
        <v>0.9</v>
      </c>
      <c r="AM21" s="689"/>
      <c r="AN21" s="689"/>
      <c r="AO21" s="690"/>
      <c r="AP21" s="702" t="s">
        <v>284</v>
      </c>
      <c r="AQ21" s="703"/>
      <c r="AR21" s="703"/>
      <c r="AS21" s="703"/>
      <c r="AT21" s="703"/>
      <c r="AU21" s="703"/>
      <c r="AV21" s="703"/>
      <c r="AW21" s="703"/>
      <c r="AX21" s="703"/>
      <c r="AY21" s="703"/>
      <c r="AZ21" s="703"/>
      <c r="BA21" s="703"/>
      <c r="BB21" s="703"/>
      <c r="BC21" s="703"/>
      <c r="BD21" s="703"/>
      <c r="BE21" s="703"/>
      <c r="BF21" s="704"/>
      <c r="BG21" s="683">
        <v>566</v>
      </c>
      <c r="BH21" s="684"/>
      <c r="BI21" s="684"/>
      <c r="BJ21" s="684"/>
      <c r="BK21" s="684"/>
      <c r="BL21" s="684"/>
      <c r="BM21" s="684"/>
      <c r="BN21" s="685"/>
      <c r="BO21" s="686">
        <v>0</v>
      </c>
      <c r="BP21" s="686"/>
      <c r="BQ21" s="686"/>
      <c r="BR21" s="686"/>
      <c r="BS21" s="692" t="s">
        <v>250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285</v>
      </c>
      <c r="C22" s="681"/>
      <c r="D22" s="681"/>
      <c r="E22" s="681"/>
      <c r="F22" s="681"/>
      <c r="G22" s="681"/>
      <c r="H22" s="681"/>
      <c r="I22" s="681"/>
      <c r="J22" s="681"/>
      <c r="K22" s="681"/>
      <c r="L22" s="681"/>
      <c r="M22" s="681"/>
      <c r="N22" s="681"/>
      <c r="O22" s="681"/>
      <c r="P22" s="681"/>
      <c r="Q22" s="682"/>
      <c r="R22" s="683">
        <v>2433213</v>
      </c>
      <c r="S22" s="684"/>
      <c r="T22" s="684"/>
      <c r="U22" s="684"/>
      <c r="V22" s="684"/>
      <c r="W22" s="684"/>
      <c r="X22" s="684"/>
      <c r="Y22" s="685"/>
      <c r="Z22" s="686">
        <v>24</v>
      </c>
      <c r="AA22" s="686"/>
      <c r="AB22" s="686"/>
      <c r="AC22" s="686"/>
      <c r="AD22" s="687">
        <v>2202664</v>
      </c>
      <c r="AE22" s="687"/>
      <c r="AF22" s="687"/>
      <c r="AG22" s="687"/>
      <c r="AH22" s="687"/>
      <c r="AI22" s="687"/>
      <c r="AJ22" s="687"/>
      <c r="AK22" s="687"/>
      <c r="AL22" s="688">
        <v>41.1</v>
      </c>
      <c r="AM22" s="689"/>
      <c r="AN22" s="689"/>
      <c r="AO22" s="690"/>
      <c r="AP22" s="702" t="s">
        <v>286</v>
      </c>
      <c r="AQ22" s="703"/>
      <c r="AR22" s="703"/>
      <c r="AS22" s="703"/>
      <c r="AT22" s="703"/>
      <c r="AU22" s="703"/>
      <c r="AV22" s="703"/>
      <c r="AW22" s="703"/>
      <c r="AX22" s="703"/>
      <c r="AY22" s="703"/>
      <c r="AZ22" s="703"/>
      <c r="BA22" s="703"/>
      <c r="BB22" s="703"/>
      <c r="BC22" s="703"/>
      <c r="BD22" s="703"/>
      <c r="BE22" s="703"/>
      <c r="BF22" s="704"/>
      <c r="BG22" s="683" t="s">
        <v>250</v>
      </c>
      <c r="BH22" s="684"/>
      <c r="BI22" s="684"/>
      <c r="BJ22" s="684"/>
      <c r="BK22" s="684"/>
      <c r="BL22" s="684"/>
      <c r="BM22" s="684"/>
      <c r="BN22" s="685"/>
      <c r="BO22" s="686" t="s">
        <v>250</v>
      </c>
      <c r="BP22" s="686"/>
      <c r="BQ22" s="686"/>
      <c r="BR22" s="686"/>
      <c r="BS22" s="692" t="s">
        <v>250</v>
      </c>
      <c r="BT22" s="684"/>
      <c r="BU22" s="684"/>
      <c r="BV22" s="684"/>
      <c r="BW22" s="684"/>
      <c r="BX22" s="684"/>
      <c r="BY22" s="684"/>
      <c r="BZ22" s="684"/>
      <c r="CA22" s="684"/>
      <c r="CB22" s="693"/>
      <c r="CD22" s="665" t="s">
        <v>287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288</v>
      </c>
      <c r="C23" s="681"/>
      <c r="D23" s="681"/>
      <c r="E23" s="681"/>
      <c r="F23" s="681"/>
      <c r="G23" s="681"/>
      <c r="H23" s="681"/>
      <c r="I23" s="681"/>
      <c r="J23" s="681"/>
      <c r="K23" s="681"/>
      <c r="L23" s="681"/>
      <c r="M23" s="681"/>
      <c r="N23" s="681"/>
      <c r="O23" s="681"/>
      <c r="P23" s="681"/>
      <c r="Q23" s="682"/>
      <c r="R23" s="683">
        <v>2202664</v>
      </c>
      <c r="S23" s="684"/>
      <c r="T23" s="684"/>
      <c r="U23" s="684"/>
      <c r="V23" s="684"/>
      <c r="W23" s="684"/>
      <c r="X23" s="684"/>
      <c r="Y23" s="685"/>
      <c r="Z23" s="686">
        <v>21.7</v>
      </c>
      <c r="AA23" s="686"/>
      <c r="AB23" s="686"/>
      <c r="AC23" s="686"/>
      <c r="AD23" s="687">
        <v>2202664</v>
      </c>
      <c r="AE23" s="687"/>
      <c r="AF23" s="687"/>
      <c r="AG23" s="687"/>
      <c r="AH23" s="687"/>
      <c r="AI23" s="687"/>
      <c r="AJ23" s="687"/>
      <c r="AK23" s="687"/>
      <c r="AL23" s="688">
        <v>41.1</v>
      </c>
      <c r="AM23" s="689"/>
      <c r="AN23" s="689"/>
      <c r="AO23" s="690"/>
      <c r="AP23" s="702" t="s">
        <v>289</v>
      </c>
      <c r="AQ23" s="703"/>
      <c r="AR23" s="703"/>
      <c r="AS23" s="703"/>
      <c r="AT23" s="703"/>
      <c r="AU23" s="703"/>
      <c r="AV23" s="703"/>
      <c r="AW23" s="703"/>
      <c r="AX23" s="703"/>
      <c r="AY23" s="703"/>
      <c r="AZ23" s="703"/>
      <c r="BA23" s="703"/>
      <c r="BB23" s="703"/>
      <c r="BC23" s="703"/>
      <c r="BD23" s="703"/>
      <c r="BE23" s="703"/>
      <c r="BF23" s="704"/>
      <c r="BG23" s="683">
        <v>126821</v>
      </c>
      <c r="BH23" s="684"/>
      <c r="BI23" s="684"/>
      <c r="BJ23" s="684"/>
      <c r="BK23" s="684"/>
      <c r="BL23" s="684"/>
      <c r="BM23" s="684"/>
      <c r="BN23" s="685"/>
      <c r="BO23" s="686">
        <v>4.8</v>
      </c>
      <c r="BP23" s="686"/>
      <c r="BQ23" s="686"/>
      <c r="BR23" s="686"/>
      <c r="BS23" s="692" t="s">
        <v>132</v>
      </c>
      <c r="BT23" s="684"/>
      <c r="BU23" s="684"/>
      <c r="BV23" s="684"/>
      <c r="BW23" s="684"/>
      <c r="BX23" s="684"/>
      <c r="BY23" s="684"/>
      <c r="BZ23" s="684"/>
      <c r="CA23" s="684"/>
      <c r="CB23" s="693"/>
      <c r="CD23" s="665" t="s">
        <v>228</v>
      </c>
      <c r="CE23" s="666"/>
      <c r="CF23" s="666"/>
      <c r="CG23" s="666"/>
      <c r="CH23" s="666"/>
      <c r="CI23" s="666"/>
      <c r="CJ23" s="666"/>
      <c r="CK23" s="666"/>
      <c r="CL23" s="666"/>
      <c r="CM23" s="666"/>
      <c r="CN23" s="666"/>
      <c r="CO23" s="666"/>
      <c r="CP23" s="666"/>
      <c r="CQ23" s="667"/>
      <c r="CR23" s="665" t="s">
        <v>290</v>
      </c>
      <c r="CS23" s="666"/>
      <c r="CT23" s="666"/>
      <c r="CU23" s="666"/>
      <c r="CV23" s="666"/>
      <c r="CW23" s="666"/>
      <c r="CX23" s="666"/>
      <c r="CY23" s="667"/>
      <c r="CZ23" s="665" t="s">
        <v>291</v>
      </c>
      <c r="DA23" s="666"/>
      <c r="DB23" s="666"/>
      <c r="DC23" s="667"/>
      <c r="DD23" s="665" t="s">
        <v>292</v>
      </c>
      <c r="DE23" s="666"/>
      <c r="DF23" s="666"/>
      <c r="DG23" s="666"/>
      <c r="DH23" s="666"/>
      <c r="DI23" s="666"/>
      <c r="DJ23" s="666"/>
      <c r="DK23" s="667"/>
      <c r="DL23" s="714" t="s">
        <v>293</v>
      </c>
      <c r="DM23" s="715"/>
      <c r="DN23" s="715"/>
      <c r="DO23" s="715"/>
      <c r="DP23" s="715"/>
      <c r="DQ23" s="715"/>
      <c r="DR23" s="715"/>
      <c r="DS23" s="715"/>
      <c r="DT23" s="715"/>
      <c r="DU23" s="715"/>
      <c r="DV23" s="716"/>
      <c r="DW23" s="665" t="s">
        <v>294</v>
      </c>
      <c r="DX23" s="666"/>
      <c r="DY23" s="666"/>
      <c r="DZ23" s="666"/>
      <c r="EA23" s="666"/>
      <c r="EB23" s="666"/>
      <c r="EC23" s="667"/>
    </row>
    <row r="24" spans="2:133" ht="11.25" customHeight="1" x14ac:dyDescent="0.15">
      <c r="B24" s="680" t="s">
        <v>295</v>
      </c>
      <c r="C24" s="681"/>
      <c r="D24" s="681"/>
      <c r="E24" s="681"/>
      <c r="F24" s="681"/>
      <c r="G24" s="681"/>
      <c r="H24" s="681"/>
      <c r="I24" s="681"/>
      <c r="J24" s="681"/>
      <c r="K24" s="681"/>
      <c r="L24" s="681"/>
      <c r="M24" s="681"/>
      <c r="N24" s="681"/>
      <c r="O24" s="681"/>
      <c r="P24" s="681"/>
      <c r="Q24" s="682"/>
      <c r="R24" s="683">
        <v>230549</v>
      </c>
      <c r="S24" s="684"/>
      <c r="T24" s="684"/>
      <c r="U24" s="684"/>
      <c r="V24" s="684"/>
      <c r="W24" s="684"/>
      <c r="X24" s="684"/>
      <c r="Y24" s="685"/>
      <c r="Z24" s="686">
        <v>2.2999999999999998</v>
      </c>
      <c r="AA24" s="686"/>
      <c r="AB24" s="686"/>
      <c r="AC24" s="686"/>
      <c r="AD24" s="687" t="s">
        <v>132</v>
      </c>
      <c r="AE24" s="687"/>
      <c r="AF24" s="687"/>
      <c r="AG24" s="687"/>
      <c r="AH24" s="687"/>
      <c r="AI24" s="687"/>
      <c r="AJ24" s="687"/>
      <c r="AK24" s="687"/>
      <c r="AL24" s="688" t="s">
        <v>132</v>
      </c>
      <c r="AM24" s="689"/>
      <c r="AN24" s="689"/>
      <c r="AO24" s="690"/>
      <c r="AP24" s="702" t="s">
        <v>296</v>
      </c>
      <c r="AQ24" s="703"/>
      <c r="AR24" s="703"/>
      <c r="AS24" s="703"/>
      <c r="AT24" s="703"/>
      <c r="AU24" s="703"/>
      <c r="AV24" s="703"/>
      <c r="AW24" s="703"/>
      <c r="AX24" s="703"/>
      <c r="AY24" s="703"/>
      <c r="AZ24" s="703"/>
      <c r="BA24" s="703"/>
      <c r="BB24" s="703"/>
      <c r="BC24" s="703"/>
      <c r="BD24" s="703"/>
      <c r="BE24" s="703"/>
      <c r="BF24" s="704"/>
      <c r="BG24" s="683" t="s">
        <v>250</v>
      </c>
      <c r="BH24" s="684"/>
      <c r="BI24" s="684"/>
      <c r="BJ24" s="684"/>
      <c r="BK24" s="684"/>
      <c r="BL24" s="684"/>
      <c r="BM24" s="684"/>
      <c r="BN24" s="685"/>
      <c r="BO24" s="686" t="s">
        <v>250</v>
      </c>
      <c r="BP24" s="686"/>
      <c r="BQ24" s="686"/>
      <c r="BR24" s="686"/>
      <c r="BS24" s="692" t="s">
        <v>250</v>
      </c>
      <c r="BT24" s="684"/>
      <c r="BU24" s="684"/>
      <c r="BV24" s="684"/>
      <c r="BW24" s="684"/>
      <c r="BX24" s="684"/>
      <c r="BY24" s="684"/>
      <c r="BZ24" s="684"/>
      <c r="CA24" s="684"/>
      <c r="CB24" s="693"/>
      <c r="CD24" s="694" t="s">
        <v>297</v>
      </c>
      <c r="CE24" s="695"/>
      <c r="CF24" s="695"/>
      <c r="CG24" s="695"/>
      <c r="CH24" s="695"/>
      <c r="CI24" s="695"/>
      <c r="CJ24" s="695"/>
      <c r="CK24" s="695"/>
      <c r="CL24" s="695"/>
      <c r="CM24" s="695"/>
      <c r="CN24" s="695"/>
      <c r="CO24" s="695"/>
      <c r="CP24" s="695"/>
      <c r="CQ24" s="696"/>
      <c r="CR24" s="672">
        <v>4574579</v>
      </c>
      <c r="CS24" s="673"/>
      <c r="CT24" s="673"/>
      <c r="CU24" s="673"/>
      <c r="CV24" s="673"/>
      <c r="CW24" s="673"/>
      <c r="CX24" s="673"/>
      <c r="CY24" s="674"/>
      <c r="CZ24" s="677">
        <v>45.6</v>
      </c>
      <c r="DA24" s="678"/>
      <c r="DB24" s="678"/>
      <c r="DC24" s="697"/>
      <c r="DD24" s="722">
        <v>2922096</v>
      </c>
      <c r="DE24" s="673"/>
      <c r="DF24" s="673"/>
      <c r="DG24" s="673"/>
      <c r="DH24" s="673"/>
      <c r="DI24" s="673"/>
      <c r="DJ24" s="673"/>
      <c r="DK24" s="674"/>
      <c r="DL24" s="722">
        <v>2740640</v>
      </c>
      <c r="DM24" s="673"/>
      <c r="DN24" s="673"/>
      <c r="DO24" s="673"/>
      <c r="DP24" s="673"/>
      <c r="DQ24" s="673"/>
      <c r="DR24" s="673"/>
      <c r="DS24" s="673"/>
      <c r="DT24" s="673"/>
      <c r="DU24" s="673"/>
      <c r="DV24" s="674"/>
      <c r="DW24" s="677">
        <v>48.6</v>
      </c>
      <c r="DX24" s="678"/>
      <c r="DY24" s="678"/>
      <c r="DZ24" s="678"/>
      <c r="EA24" s="678"/>
      <c r="EB24" s="678"/>
      <c r="EC24" s="679"/>
    </row>
    <row r="25" spans="2:133" ht="11.25" customHeight="1" x14ac:dyDescent="0.15">
      <c r="B25" s="680" t="s">
        <v>298</v>
      </c>
      <c r="C25" s="681"/>
      <c r="D25" s="681"/>
      <c r="E25" s="681"/>
      <c r="F25" s="681"/>
      <c r="G25" s="681"/>
      <c r="H25" s="681"/>
      <c r="I25" s="681"/>
      <c r="J25" s="681"/>
      <c r="K25" s="681"/>
      <c r="L25" s="681"/>
      <c r="M25" s="681"/>
      <c r="N25" s="681"/>
      <c r="O25" s="681"/>
      <c r="P25" s="681"/>
      <c r="Q25" s="682"/>
      <c r="R25" s="683" t="s">
        <v>250</v>
      </c>
      <c r="S25" s="684"/>
      <c r="T25" s="684"/>
      <c r="U25" s="684"/>
      <c r="V25" s="684"/>
      <c r="W25" s="684"/>
      <c r="X25" s="684"/>
      <c r="Y25" s="685"/>
      <c r="Z25" s="686" t="s">
        <v>132</v>
      </c>
      <c r="AA25" s="686"/>
      <c r="AB25" s="686"/>
      <c r="AC25" s="686"/>
      <c r="AD25" s="687" t="s">
        <v>132</v>
      </c>
      <c r="AE25" s="687"/>
      <c r="AF25" s="687"/>
      <c r="AG25" s="687"/>
      <c r="AH25" s="687"/>
      <c r="AI25" s="687"/>
      <c r="AJ25" s="687"/>
      <c r="AK25" s="687"/>
      <c r="AL25" s="688" t="s">
        <v>132</v>
      </c>
      <c r="AM25" s="689"/>
      <c r="AN25" s="689"/>
      <c r="AO25" s="690"/>
      <c r="AP25" s="702" t="s">
        <v>299</v>
      </c>
      <c r="AQ25" s="703"/>
      <c r="AR25" s="703"/>
      <c r="AS25" s="703"/>
      <c r="AT25" s="703"/>
      <c r="AU25" s="703"/>
      <c r="AV25" s="703"/>
      <c r="AW25" s="703"/>
      <c r="AX25" s="703"/>
      <c r="AY25" s="703"/>
      <c r="AZ25" s="703"/>
      <c r="BA25" s="703"/>
      <c r="BB25" s="703"/>
      <c r="BC25" s="703"/>
      <c r="BD25" s="703"/>
      <c r="BE25" s="703"/>
      <c r="BF25" s="704"/>
      <c r="BG25" s="683" t="s">
        <v>250</v>
      </c>
      <c r="BH25" s="684"/>
      <c r="BI25" s="684"/>
      <c r="BJ25" s="684"/>
      <c r="BK25" s="684"/>
      <c r="BL25" s="684"/>
      <c r="BM25" s="684"/>
      <c r="BN25" s="685"/>
      <c r="BO25" s="686" t="s">
        <v>132</v>
      </c>
      <c r="BP25" s="686"/>
      <c r="BQ25" s="686"/>
      <c r="BR25" s="686"/>
      <c r="BS25" s="692" t="s">
        <v>132</v>
      </c>
      <c r="BT25" s="684"/>
      <c r="BU25" s="684"/>
      <c r="BV25" s="684"/>
      <c r="BW25" s="684"/>
      <c r="BX25" s="684"/>
      <c r="BY25" s="684"/>
      <c r="BZ25" s="684"/>
      <c r="CA25" s="684"/>
      <c r="CB25" s="693"/>
      <c r="CD25" s="698" t="s">
        <v>300</v>
      </c>
      <c r="CE25" s="699"/>
      <c r="CF25" s="699"/>
      <c r="CG25" s="699"/>
      <c r="CH25" s="699"/>
      <c r="CI25" s="699"/>
      <c r="CJ25" s="699"/>
      <c r="CK25" s="699"/>
      <c r="CL25" s="699"/>
      <c r="CM25" s="699"/>
      <c r="CN25" s="699"/>
      <c r="CO25" s="699"/>
      <c r="CP25" s="699"/>
      <c r="CQ25" s="700"/>
      <c r="CR25" s="683">
        <v>1327016</v>
      </c>
      <c r="CS25" s="719"/>
      <c r="CT25" s="719"/>
      <c r="CU25" s="719"/>
      <c r="CV25" s="719"/>
      <c r="CW25" s="719"/>
      <c r="CX25" s="719"/>
      <c r="CY25" s="720"/>
      <c r="CZ25" s="688">
        <v>13.2</v>
      </c>
      <c r="DA25" s="717"/>
      <c r="DB25" s="717"/>
      <c r="DC25" s="721"/>
      <c r="DD25" s="692">
        <v>1274899</v>
      </c>
      <c r="DE25" s="719"/>
      <c r="DF25" s="719"/>
      <c r="DG25" s="719"/>
      <c r="DH25" s="719"/>
      <c r="DI25" s="719"/>
      <c r="DJ25" s="719"/>
      <c r="DK25" s="720"/>
      <c r="DL25" s="692">
        <v>1266899</v>
      </c>
      <c r="DM25" s="719"/>
      <c r="DN25" s="719"/>
      <c r="DO25" s="719"/>
      <c r="DP25" s="719"/>
      <c r="DQ25" s="719"/>
      <c r="DR25" s="719"/>
      <c r="DS25" s="719"/>
      <c r="DT25" s="719"/>
      <c r="DU25" s="719"/>
      <c r="DV25" s="720"/>
      <c r="DW25" s="688">
        <v>22.5</v>
      </c>
      <c r="DX25" s="717"/>
      <c r="DY25" s="717"/>
      <c r="DZ25" s="717"/>
      <c r="EA25" s="717"/>
      <c r="EB25" s="717"/>
      <c r="EC25" s="718"/>
    </row>
    <row r="26" spans="2:133" ht="11.25" customHeight="1" x14ac:dyDescent="0.15">
      <c r="B26" s="680" t="s">
        <v>301</v>
      </c>
      <c r="C26" s="681"/>
      <c r="D26" s="681"/>
      <c r="E26" s="681"/>
      <c r="F26" s="681"/>
      <c r="G26" s="681"/>
      <c r="H26" s="681"/>
      <c r="I26" s="681"/>
      <c r="J26" s="681"/>
      <c r="K26" s="681"/>
      <c r="L26" s="681"/>
      <c r="M26" s="681"/>
      <c r="N26" s="681"/>
      <c r="O26" s="681"/>
      <c r="P26" s="681"/>
      <c r="Q26" s="682"/>
      <c r="R26" s="683">
        <v>5716848</v>
      </c>
      <c r="S26" s="684"/>
      <c r="T26" s="684"/>
      <c r="U26" s="684"/>
      <c r="V26" s="684"/>
      <c r="W26" s="684"/>
      <c r="X26" s="684"/>
      <c r="Y26" s="685"/>
      <c r="Z26" s="686">
        <v>56.4</v>
      </c>
      <c r="AA26" s="686"/>
      <c r="AB26" s="686"/>
      <c r="AC26" s="686"/>
      <c r="AD26" s="687">
        <v>5359478</v>
      </c>
      <c r="AE26" s="687"/>
      <c r="AF26" s="687"/>
      <c r="AG26" s="687"/>
      <c r="AH26" s="687"/>
      <c r="AI26" s="687"/>
      <c r="AJ26" s="687"/>
      <c r="AK26" s="687"/>
      <c r="AL26" s="688">
        <v>99.9</v>
      </c>
      <c r="AM26" s="689"/>
      <c r="AN26" s="689"/>
      <c r="AO26" s="690"/>
      <c r="AP26" s="702" t="s">
        <v>302</v>
      </c>
      <c r="AQ26" s="723"/>
      <c r="AR26" s="723"/>
      <c r="AS26" s="723"/>
      <c r="AT26" s="723"/>
      <c r="AU26" s="723"/>
      <c r="AV26" s="723"/>
      <c r="AW26" s="723"/>
      <c r="AX26" s="723"/>
      <c r="AY26" s="723"/>
      <c r="AZ26" s="723"/>
      <c r="BA26" s="723"/>
      <c r="BB26" s="723"/>
      <c r="BC26" s="723"/>
      <c r="BD26" s="723"/>
      <c r="BE26" s="723"/>
      <c r="BF26" s="704"/>
      <c r="BG26" s="683" t="s">
        <v>132</v>
      </c>
      <c r="BH26" s="684"/>
      <c r="BI26" s="684"/>
      <c r="BJ26" s="684"/>
      <c r="BK26" s="684"/>
      <c r="BL26" s="684"/>
      <c r="BM26" s="684"/>
      <c r="BN26" s="685"/>
      <c r="BO26" s="686" t="s">
        <v>250</v>
      </c>
      <c r="BP26" s="686"/>
      <c r="BQ26" s="686"/>
      <c r="BR26" s="686"/>
      <c r="BS26" s="692" t="s">
        <v>250</v>
      </c>
      <c r="BT26" s="684"/>
      <c r="BU26" s="684"/>
      <c r="BV26" s="684"/>
      <c r="BW26" s="684"/>
      <c r="BX26" s="684"/>
      <c r="BY26" s="684"/>
      <c r="BZ26" s="684"/>
      <c r="CA26" s="684"/>
      <c r="CB26" s="693"/>
      <c r="CD26" s="698" t="s">
        <v>303</v>
      </c>
      <c r="CE26" s="699"/>
      <c r="CF26" s="699"/>
      <c r="CG26" s="699"/>
      <c r="CH26" s="699"/>
      <c r="CI26" s="699"/>
      <c r="CJ26" s="699"/>
      <c r="CK26" s="699"/>
      <c r="CL26" s="699"/>
      <c r="CM26" s="699"/>
      <c r="CN26" s="699"/>
      <c r="CO26" s="699"/>
      <c r="CP26" s="699"/>
      <c r="CQ26" s="700"/>
      <c r="CR26" s="683">
        <v>869360</v>
      </c>
      <c r="CS26" s="684"/>
      <c r="CT26" s="684"/>
      <c r="CU26" s="684"/>
      <c r="CV26" s="684"/>
      <c r="CW26" s="684"/>
      <c r="CX26" s="684"/>
      <c r="CY26" s="685"/>
      <c r="CZ26" s="688">
        <v>8.6999999999999993</v>
      </c>
      <c r="DA26" s="717"/>
      <c r="DB26" s="717"/>
      <c r="DC26" s="721"/>
      <c r="DD26" s="692">
        <v>829642</v>
      </c>
      <c r="DE26" s="684"/>
      <c r="DF26" s="684"/>
      <c r="DG26" s="684"/>
      <c r="DH26" s="684"/>
      <c r="DI26" s="684"/>
      <c r="DJ26" s="684"/>
      <c r="DK26" s="685"/>
      <c r="DL26" s="692" t="s">
        <v>132</v>
      </c>
      <c r="DM26" s="684"/>
      <c r="DN26" s="684"/>
      <c r="DO26" s="684"/>
      <c r="DP26" s="684"/>
      <c r="DQ26" s="684"/>
      <c r="DR26" s="684"/>
      <c r="DS26" s="684"/>
      <c r="DT26" s="684"/>
      <c r="DU26" s="684"/>
      <c r="DV26" s="685"/>
      <c r="DW26" s="688" t="s">
        <v>132</v>
      </c>
      <c r="DX26" s="717"/>
      <c r="DY26" s="717"/>
      <c r="DZ26" s="717"/>
      <c r="EA26" s="717"/>
      <c r="EB26" s="717"/>
      <c r="EC26" s="718"/>
    </row>
    <row r="27" spans="2:133" ht="11.25" customHeight="1" x14ac:dyDescent="0.15">
      <c r="B27" s="680" t="s">
        <v>304</v>
      </c>
      <c r="C27" s="681"/>
      <c r="D27" s="681"/>
      <c r="E27" s="681"/>
      <c r="F27" s="681"/>
      <c r="G27" s="681"/>
      <c r="H27" s="681"/>
      <c r="I27" s="681"/>
      <c r="J27" s="681"/>
      <c r="K27" s="681"/>
      <c r="L27" s="681"/>
      <c r="M27" s="681"/>
      <c r="N27" s="681"/>
      <c r="O27" s="681"/>
      <c r="P27" s="681"/>
      <c r="Q27" s="682"/>
      <c r="R27" s="683">
        <v>2776</v>
      </c>
      <c r="S27" s="684"/>
      <c r="T27" s="684"/>
      <c r="U27" s="684"/>
      <c r="V27" s="684"/>
      <c r="W27" s="684"/>
      <c r="X27" s="684"/>
      <c r="Y27" s="685"/>
      <c r="Z27" s="686">
        <v>0</v>
      </c>
      <c r="AA27" s="686"/>
      <c r="AB27" s="686"/>
      <c r="AC27" s="686"/>
      <c r="AD27" s="687">
        <v>2776</v>
      </c>
      <c r="AE27" s="687"/>
      <c r="AF27" s="687"/>
      <c r="AG27" s="687"/>
      <c r="AH27" s="687"/>
      <c r="AI27" s="687"/>
      <c r="AJ27" s="687"/>
      <c r="AK27" s="687"/>
      <c r="AL27" s="688">
        <v>0.1</v>
      </c>
      <c r="AM27" s="689"/>
      <c r="AN27" s="689"/>
      <c r="AO27" s="690"/>
      <c r="AP27" s="680" t="s">
        <v>305</v>
      </c>
      <c r="AQ27" s="681"/>
      <c r="AR27" s="681"/>
      <c r="AS27" s="681"/>
      <c r="AT27" s="681"/>
      <c r="AU27" s="681"/>
      <c r="AV27" s="681"/>
      <c r="AW27" s="681"/>
      <c r="AX27" s="681"/>
      <c r="AY27" s="681"/>
      <c r="AZ27" s="681"/>
      <c r="BA27" s="681"/>
      <c r="BB27" s="681"/>
      <c r="BC27" s="681"/>
      <c r="BD27" s="681"/>
      <c r="BE27" s="681"/>
      <c r="BF27" s="682"/>
      <c r="BG27" s="683">
        <v>2650640</v>
      </c>
      <c r="BH27" s="684"/>
      <c r="BI27" s="684"/>
      <c r="BJ27" s="684"/>
      <c r="BK27" s="684"/>
      <c r="BL27" s="684"/>
      <c r="BM27" s="684"/>
      <c r="BN27" s="685"/>
      <c r="BO27" s="686">
        <v>100</v>
      </c>
      <c r="BP27" s="686"/>
      <c r="BQ27" s="686"/>
      <c r="BR27" s="686"/>
      <c r="BS27" s="692">
        <v>5009</v>
      </c>
      <c r="BT27" s="684"/>
      <c r="BU27" s="684"/>
      <c r="BV27" s="684"/>
      <c r="BW27" s="684"/>
      <c r="BX27" s="684"/>
      <c r="BY27" s="684"/>
      <c r="BZ27" s="684"/>
      <c r="CA27" s="684"/>
      <c r="CB27" s="693"/>
      <c r="CD27" s="698" t="s">
        <v>306</v>
      </c>
      <c r="CE27" s="699"/>
      <c r="CF27" s="699"/>
      <c r="CG27" s="699"/>
      <c r="CH27" s="699"/>
      <c r="CI27" s="699"/>
      <c r="CJ27" s="699"/>
      <c r="CK27" s="699"/>
      <c r="CL27" s="699"/>
      <c r="CM27" s="699"/>
      <c r="CN27" s="699"/>
      <c r="CO27" s="699"/>
      <c r="CP27" s="699"/>
      <c r="CQ27" s="700"/>
      <c r="CR27" s="683">
        <v>2323764</v>
      </c>
      <c r="CS27" s="719"/>
      <c r="CT27" s="719"/>
      <c r="CU27" s="719"/>
      <c r="CV27" s="719"/>
      <c r="CW27" s="719"/>
      <c r="CX27" s="719"/>
      <c r="CY27" s="720"/>
      <c r="CZ27" s="688">
        <v>23.2</v>
      </c>
      <c r="DA27" s="717"/>
      <c r="DB27" s="717"/>
      <c r="DC27" s="721"/>
      <c r="DD27" s="692">
        <v>724632</v>
      </c>
      <c r="DE27" s="719"/>
      <c r="DF27" s="719"/>
      <c r="DG27" s="719"/>
      <c r="DH27" s="719"/>
      <c r="DI27" s="719"/>
      <c r="DJ27" s="719"/>
      <c r="DK27" s="720"/>
      <c r="DL27" s="692">
        <v>551176</v>
      </c>
      <c r="DM27" s="719"/>
      <c r="DN27" s="719"/>
      <c r="DO27" s="719"/>
      <c r="DP27" s="719"/>
      <c r="DQ27" s="719"/>
      <c r="DR27" s="719"/>
      <c r="DS27" s="719"/>
      <c r="DT27" s="719"/>
      <c r="DU27" s="719"/>
      <c r="DV27" s="720"/>
      <c r="DW27" s="688">
        <v>9.8000000000000007</v>
      </c>
      <c r="DX27" s="717"/>
      <c r="DY27" s="717"/>
      <c r="DZ27" s="717"/>
      <c r="EA27" s="717"/>
      <c r="EB27" s="717"/>
      <c r="EC27" s="718"/>
    </row>
    <row r="28" spans="2:133" ht="11.25" customHeight="1" x14ac:dyDescent="0.15">
      <c r="B28" s="680" t="s">
        <v>307</v>
      </c>
      <c r="C28" s="681"/>
      <c r="D28" s="681"/>
      <c r="E28" s="681"/>
      <c r="F28" s="681"/>
      <c r="G28" s="681"/>
      <c r="H28" s="681"/>
      <c r="I28" s="681"/>
      <c r="J28" s="681"/>
      <c r="K28" s="681"/>
      <c r="L28" s="681"/>
      <c r="M28" s="681"/>
      <c r="N28" s="681"/>
      <c r="O28" s="681"/>
      <c r="P28" s="681"/>
      <c r="Q28" s="682"/>
      <c r="R28" s="683">
        <v>111906</v>
      </c>
      <c r="S28" s="684"/>
      <c r="T28" s="684"/>
      <c r="U28" s="684"/>
      <c r="V28" s="684"/>
      <c r="W28" s="684"/>
      <c r="X28" s="684"/>
      <c r="Y28" s="685"/>
      <c r="Z28" s="686">
        <v>1.1000000000000001</v>
      </c>
      <c r="AA28" s="686"/>
      <c r="AB28" s="686"/>
      <c r="AC28" s="686"/>
      <c r="AD28" s="687" t="s">
        <v>250</v>
      </c>
      <c r="AE28" s="687"/>
      <c r="AF28" s="687"/>
      <c r="AG28" s="687"/>
      <c r="AH28" s="687"/>
      <c r="AI28" s="687"/>
      <c r="AJ28" s="687"/>
      <c r="AK28" s="687"/>
      <c r="AL28" s="688" t="s">
        <v>250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308</v>
      </c>
      <c r="CE28" s="699"/>
      <c r="CF28" s="699"/>
      <c r="CG28" s="699"/>
      <c r="CH28" s="699"/>
      <c r="CI28" s="699"/>
      <c r="CJ28" s="699"/>
      <c r="CK28" s="699"/>
      <c r="CL28" s="699"/>
      <c r="CM28" s="699"/>
      <c r="CN28" s="699"/>
      <c r="CO28" s="699"/>
      <c r="CP28" s="699"/>
      <c r="CQ28" s="700"/>
      <c r="CR28" s="683">
        <v>923799</v>
      </c>
      <c r="CS28" s="684"/>
      <c r="CT28" s="684"/>
      <c r="CU28" s="684"/>
      <c r="CV28" s="684"/>
      <c r="CW28" s="684"/>
      <c r="CX28" s="684"/>
      <c r="CY28" s="685"/>
      <c r="CZ28" s="688">
        <v>9.1999999999999993</v>
      </c>
      <c r="DA28" s="717"/>
      <c r="DB28" s="717"/>
      <c r="DC28" s="721"/>
      <c r="DD28" s="692">
        <v>922565</v>
      </c>
      <c r="DE28" s="684"/>
      <c r="DF28" s="684"/>
      <c r="DG28" s="684"/>
      <c r="DH28" s="684"/>
      <c r="DI28" s="684"/>
      <c r="DJ28" s="684"/>
      <c r="DK28" s="685"/>
      <c r="DL28" s="692">
        <v>922565</v>
      </c>
      <c r="DM28" s="684"/>
      <c r="DN28" s="684"/>
      <c r="DO28" s="684"/>
      <c r="DP28" s="684"/>
      <c r="DQ28" s="684"/>
      <c r="DR28" s="684"/>
      <c r="DS28" s="684"/>
      <c r="DT28" s="684"/>
      <c r="DU28" s="684"/>
      <c r="DV28" s="685"/>
      <c r="DW28" s="688">
        <v>16.399999999999999</v>
      </c>
      <c r="DX28" s="717"/>
      <c r="DY28" s="717"/>
      <c r="DZ28" s="717"/>
      <c r="EA28" s="717"/>
      <c r="EB28" s="717"/>
      <c r="EC28" s="718"/>
    </row>
    <row r="29" spans="2:133" ht="11.25" customHeight="1" x14ac:dyDescent="0.15">
      <c r="B29" s="680" t="s">
        <v>309</v>
      </c>
      <c r="C29" s="681"/>
      <c r="D29" s="681"/>
      <c r="E29" s="681"/>
      <c r="F29" s="681"/>
      <c r="G29" s="681"/>
      <c r="H29" s="681"/>
      <c r="I29" s="681"/>
      <c r="J29" s="681"/>
      <c r="K29" s="681"/>
      <c r="L29" s="681"/>
      <c r="M29" s="681"/>
      <c r="N29" s="681"/>
      <c r="O29" s="681"/>
      <c r="P29" s="681"/>
      <c r="Q29" s="682"/>
      <c r="R29" s="683">
        <v>98544</v>
      </c>
      <c r="S29" s="684"/>
      <c r="T29" s="684"/>
      <c r="U29" s="684"/>
      <c r="V29" s="684"/>
      <c r="W29" s="684"/>
      <c r="X29" s="684"/>
      <c r="Y29" s="685"/>
      <c r="Z29" s="686">
        <v>1</v>
      </c>
      <c r="AA29" s="686"/>
      <c r="AB29" s="686"/>
      <c r="AC29" s="686"/>
      <c r="AD29" s="687">
        <v>190</v>
      </c>
      <c r="AE29" s="687"/>
      <c r="AF29" s="687"/>
      <c r="AG29" s="687"/>
      <c r="AH29" s="687"/>
      <c r="AI29" s="687"/>
      <c r="AJ29" s="687"/>
      <c r="AK29" s="687"/>
      <c r="AL29" s="688">
        <v>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310</v>
      </c>
      <c r="CE29" s="728"/>
      <c r="CF29" s="698" t="s">
        <v>311</v>
      </c>
      <c r="CG29" s="699"/>
      <c r="CH29" s="699"/>
      <c r="CI29" s="699"/>
      <c r="CJ29" s="699"/>
      <c r="CK29" s="699"/>
      <c r="CL29" s="699"/>
      <c r="CM29" s="699"/>
      <c r="CN29" s="699"/>
      <c r="CO29" s="699"/>
      <c r="CP29" s="699"/>
      <c r="CQ29" s="700"/>
      <c r="CR29" s="683">
        <v>923776</v>
      </c>
      <c r="CS29" s="719"/>
      <c r="CT29" s="719"/>
      <c r="CU29" s="719"/>
      <c r="CV29" s="719"/>
      <c r="CW29" s="719"/>
      <c r="CX29" s="719"/>
      <c r="CY29" s="720"/>
      <c r="CZ29" s="688">
        <v>9.1999999999999993</v>
      </c>
      <c r="DA29" s="717"/>
      <c r="DB29" s="717"/>
      <c r="DC29" s="721"/>
      <c r="DD29" s="692">
        <v>922542</v>
      </c>
      <c r="DE29" s="719"/>
      <c r="DF29" s="719"/>
      <c r="DG29" s="719"/>
      <c r="DH29" s="719"/>
      <c r="DI29" s="719"/>
      <c r="DJ29" s="719"/>
      <c r="DK29" s="720"/>
      <c r="DL29" s="692">
        <v>922542</v>
      </c>
      <c r="DM29" s="719"/>
      <c r="DN29" s="719"/>
      <c r="DO29" s="719"/>
      <c r="DP29" s="719"/>
      <c r="DQ29" s="719"/>
      <c r="DR29" s="719"/>
      <c r="DS29" s="719"/>
      <c r="DT29" s="719"/>
      <c r="DU29" s="719"/>
      <c r="DV29" s="720"/>
      <c r="DW29" s="688">
        <v>16.399999999999999</v>
      </c>
      <c r="DX29" s="717"/>
      <c r="DY29" s="717"/>
      <c r="DZ29" s="717"/>
      <c r="EA29" s="717"/>
      <c r="EB29" s="717"/>
      <c r="EC29" s="718"/>
    </row>
    <row r="30" spans="2:133" ht="11.25" customHeight="1" x14ac:dyDescent="0.15">
      <c r="B30" s="680" t="s">
        <v>312</v>
      </c>
      <c r="C30" s="681"/>
      <c r="D30" s="681"/>
      <c r="E30" s="681"/>
      <c r="F30" s="681"/>
      <c r="G30" s="681"/>
      <c r="H30" s="681"/>
      <c r="I30" s="681"/>
      <c r="J30" s="681"/>
      <c r="K30" s="681"/>
      <c r="L30" s="681"/>
      <c r="M30" s="681"/>
      <c r="N30" s="681"/>
      <c r="O30" s="681"/>
      <c r="P30" s="681"/>
      <c r="Q30" s="682"/>
      <c r="R30" s="683">
        <v>18564</v>
      </c>
      <c r="S30" s="684"/>
      <c r="T30" s="684"/>
      <c r="U30" s="684"/>
      <c r="V30" s="684"/>
      <c r="W30" s="684"/>
      <c r="X30" s="684"/>
      <c r="Y30" s="685"/>
      <c r="Z30" s="686">
        <v>0.2</v>
      </c>
      <c r="AA30" s="686"/>
      <c r="AB30" s="686"/>
      <c r="AC30" s="686"/>
      <c r="AD30" s="687" t="s">
        <v>250</v>
      </c>
      <c r="AE30" s="687"/>
      <c r="AF30" s="687"/>
      <c r="AG30" s="687"/>
      <c r="AH30" s="687"/>
      <c r="AI30" s="687"/>
      <c r="AJ30" s="687"/>
      <c r="AK30" s="687"/>
      <c r="AL30" s="688" t="s">
        <v>132</v>
      </c>
      <c r="AM30" s="689"/>
      <c r="AN30" s="689"/>
      <c r="AO30" s="690"/>
      <c r="AP30" s="662" t="s">
        <v>228</v>
      </c>
      <c r="AQ30" s="663"/>
      <c r="AR30" s="663"/>
      <c r="AS30" s="663"/>
      <c r="AT30" s="663"/>
      <c r="AU30" s="663"/>
      <c r="AV30" s="663"/>
      <c r="AW30" s="663"/>
      <c r="AX30" s="663"/>
      <c r="AY30" s="663"/>
      <c r="AZ30" s="663"/>
      <c r="BA30" s="663"/>
      <c r="BB30" s="663"/>
      <c r="BC30" s="663"/>
      <c r="BD30" s="663"/>
      <c r="BE30" s="663"/>
      <c r="BF30" s="664"/>
      <c r="BG30" s="662" t="s">
        <v>313</v>
      </c>
      <c r="BH30" s="736"/>
      <c r="BI30" s="736"/>
      <c r="BJ30" s="736"/>
      <c r="BK30" s="736"/>
      <c r="BL30" s="736"/>
      <c r="BM30" s="736"/>
      <c r="BN30" s="736"/>
      <c r="BO30" s="736"/>
      <c r="BP30" s="736"/>
      <c r="BQ30" s="737"/>
      <c r="BR30" s="662" t="s">
        <v>314</v>
      </c>
      <c r="BS30" s="736"/>
      <c r="BT30" s="736"/>
      <c r="BU30" s="736"/>
      <c r="BV30" s="736"/>
      <c r="BW30" s="736"/>
      <c r="BX30" s="736"/>
      <c r="BY30" s="736"/>
      <c r="BZ30" s="736"/>
      <c r="CA30" s="736"/>
      <c r="CB30" s="737"/>
      <c r="CD30" s="729"/>
      <c r="CE30" s="730"/>
      <c r="CF30" s="698" t="s">
        <v>315</v>
      </c>
      <c r="CG30" s="699"/>
      <c r="CH30" s="699"/>
      <c r="CI30" s="699"/>
      <c r="CJ30" s="699"/>
      <c r="CK30" s="699"/>
      <c r="CL30" s="699"/>
      <c r="CM30" s="699"/>
      <c r="CN30" s="699"/>
      <c r="CO30" s="699"/>
      <c r="CP30" s="699"/>
      <c r="CQ30" s="700"/>
      <c r="CR30" s="683">
        <v>847671</v>
      </c>
      <c r="CS30" s="684"/>
      <c r="CT30" s="684"/>
      <c r="CU30" s="684"/>
      <c r="CV30" s="684"/>
      <c r="CW30" s="684"/>
      <c r="CX30" s="684"/>
      <c r="CY30" s="685"/>
      <c r="CZ30" s="688">
        <v>8.4</v>
      </c>
      <c r="DA30" s="717"/>
      <c r="DB30" s="717"/>
      <c r="DC30" s="721"/>
      <c r="DD30" s="692">
        <v>846487</v>
      </c>
      <c r="DE30" s="684"/>
      <c r="DF30" s="684"/>
      <c r="DG30" s="684"/>
      <c r="DH30" s="684"/>
      <c r="DI30" s="684"/>
      <c r="DJ30" s="684"/>
      <c r="DK30" s="685"/>
      <c r="DL30" s="692">
        <v>846487</v>
      </c>
      <c r="DM30" s="684"/>
      <c r="DN30" s="684"/>
      <c r="DO30" s="684"/>
      <c r="DP30" s="684"/>
      <c r="DQ30" s="684"/>
      <c r="DR30" s="684"/>
      <c r="DS30" s="684"/>
      <c r="DT30" s="684"/>
      <c r="DU30" s="684"/>
      <c r="DV30" s="685"/>
      <c r="DW30" s="688">
        <v>15</v>
      </c>
      <c r="DX30" s="717"/>
      <c r="DY30" s="717"/>
      <c r="DZ30" s="717"/>
      <c r="EA30" s="717"/>
      <c r="EB30" s="717"/>
      <c r="EC30" s="718"/>
    </row>
    <row r="31" spans="2:133" ht="11.25" customHeight="1" x14ac:dyDescent="0.15">
      <c r="B31" s="680" t="s">
        <v>316</v>
      </c>
      <c r="C31" s="681"/>
      <c r="D31" s="681"/>
      <c r="E31" s="681"/>
      <c r="F31" s="681"/>
      <c r="G31" s="681"/>
      <c r="H31" s="681"/>
      <c r="I31" s="681"/>
      <c r="J31" s="681"/>
      <c r="K31" s="681"/>
      <c r="L31" s="681"/>
      <c r="M31" s="681"/>
      <c r="N31" s="681"/>
      <c r="O31" s="681"/>
      <c r="P31" s="681"/>
      <c r="Q31" s="682"/>
      <c r="R31" s="683">
        <v>1639212</v>
      </c>
      <c r="S31" s="684"/>
      <c r="T31" s="684"/>
      <c r="U31" s="684"/>
      <c r="V31" s="684"/>
      <c r="W31" s="684"/>
      <c r="X31" s="684"/>
      <c r="Y31" s="685"/>
      <c r="Z31" s="686">
        <v>16.2</v>
      </c>
      <c r="AA31" s="686"/>
      <c r="AB31" s="686"/>
      <c r="AC31" s="686"/>
      <c r="AD31" s="687" t="s">
        <v>250</v>
      </c>
      <c r="AE31" s="687"/>
      <c r="AF31" s="687"/>
      <c r="AG31" s="687"/>
      <c r="AH31" s="687"/>
      <c r="AI31" s="687"/>
      <c r="AJ31" s="687"/>
      <c r="AK31" s="687"/>
      <c r="AL31" s="688" t="s">
        <v>250</v>
      </c>
      <c r="AM31" s="689"/>
      <c r="AN31" s="689"/>
      <c r="AO31" s="690"/>
      <c r="AP31" s="740" t="s">
        <v>317</v>
      </c>
      <c r="AQ31" s="741"/>
      <c r="AR31" s="741"/>
      <c r="AS31" s="741"/>
      <c r="AT31" s="746" t="s">
        <v>318</v>
      </c>
      <c r="AU31" s="231"/>
      <c r="AV31" s="231"/>
      <c r="AW31" s="231"/>
      <c r="AX31" s="669" t="s">
        <v>192</v>
      </c>
      <c r="AY31" s="670"/>
      <c r="AZ31" s="670"/>
      <c r="BA31" s="670"/>
      <c r="BB31" s="670"/>
      <c r="BC31" s="670"/>
      <c r="BD31" s="670"/>
      <c r="BE31" s="670"/>
      <c r="BF31" s="671"/>
      <c r="BG31" s="751">
        <v>98.8</v>
      </c>
      <c r="BH31" s="738"/>
      <c r="BI31" s="738"/>
      <c r="BJ31" s="738"/>
      <c r="BK31" s="738"/>
      <c r="BL31" s="738"/>
      <c r="BM31" s="678">
        <v>96</v>
      </c>
      <c r="BN31" s="738"/>
      <c r="BO31" s="738"/>
      <c r="BP31" s="738"/>
      <c r="BQ31" s="739"/>
      <c r="BR31" s="751">
        <v>98.9</v>
      </c>
      <c r="BS31" s="738"/>
      <c r="BT31" s="738"/>
      <c r="BU31" s="738"/>
      <c r="BV31" s="738"/>
      <c r="BW31" s="738"/>
      <c r="BX31" s="678">
        <v>96.1</v>
      </c>
      <c r="BY31" s="738"/>
      <c r="BZ31" s="738"/>
      <c r="CA31" s="738"/>
      <c r="CB31" s="739"/>
      <c r="CD31" s="729"/>
      <c r="CE31" s="730"/>
      <c r="CF31" s="698" t="s">
        <v>319</v>
      </c>
      <c r="CG31" s="699"/>
      <c r="CH31" s="699"/>
      <c r="CI31" s="699"/>
      <c r="CJ31" s="699"/>
      <c r="CK31" s="699"/>
      <c r="CL31" s="699"/>
      <c r="CM31" s="699"/>
      <c r="CN31" s="699"/>
      <c r="CO31" s="699"/>
      <c r="CP31" s="699"/>
      <c r="CQ31" s="700"/>
      <c r="CR31" s="683">
        <v>76105</v>
      </c>
      <c r="CS31" s="719"/>
      <c r="CT31" s="719"/>
      <c r="CU31" s="719"/>
      <c r="CV31" s="719"/>
      <c r="CW31" s="719"/>
      <c r="CX31" s="719"/>
      <c r="CY31" s="720"/>
      <c r="CZ31" s="688">
        <v>0.8</v>
      </c>
      <c r="DA31" s="717"/>
      <c r="DB31" s="717"/>
      <c r="DC31" s="721"/>
      <c r="DD31" s="692">
        <v>76055</v>
      </c>
      <c r="DE31" s="719"/>
      <c r="DF31" s="719"/>
      <c r="DG31" s="719"/>
      <c r="DH31" s="719"/>
      <c r="DI31" s="719"/>
      <c r="DJ31" s="719"/>
      <c r="DK31" s="720"/>
      <c r="DL31" s="692">
        <v>76055</v>
      </c>
      <c r="DM31" s="719"/>
      <c r="DN31" s="719"/>
      <c r="DO31" s="719"/>
      <c r="DP31" s="719"/>
      <c r="DQ31" s="719"/>
      <c r="DR31" s="719"/>
      <c r="DS31" s="719"/>
      <c r="DT31" s="719"/>
      <c r="DU31" s="719"/>
      <c r="DV31" s="720"/>
      <c r="DW31" s="688">
        <v>1.3</v>
      </c>
      <c r="DX31" s="717"/>
      <c r="DY31" s="717"/>
      <c r="DZ31" s="717"/>
      <c r="EA31" s="717"/>
      <c r="EB31" s="717"/>
      <c r="EC31" s="718"/>
    </row>
    <row r="32" spans="2:133" ht="11.25" customHeight="1" x14ac:dyDescent="0.15">
      <c r="B32" s="733" t="s">
        <v>320</v>
      </c>
      <c r="C32" s="734"/>
      <c r="D32" s="734"/>
      <c r="E32" s="734"/>
      <c r="F32" s="734"/>
      <c r="G32" s="734"/>
      <c r="H32" s="734"/>
      <c r="I32" s="734"/>
      <c r="J32" s="734"/>
      <c r="K32" s="734"/>
      <c r="L32" s="734"/>
      <c r="M32" s="734"/>
      <c r="N32" s="734"/>
      <c r="O32" s="734"/>
      <c r="P32" s="734"/>
      <c r="Q32" s="735"/>
      <c r="R32" s="683" t="s">
        <v>132</v>
      </c>
      <c r="S32" s="684"/>
      <c r="T32" s="684"/>
      <c r="U32" s="684"/>
      <c r="V32" s="684"/>
      <c r="W32" s="684"/>
      <c r="X32" s="684"/>
      <c r="Y32" s="685"/>
      <c r="Z32" s="686" t="s">
        <v>250</v>
      </c>
      <c r="AA32" s="686"/>
      <c r="AB32" s="686"/>
      <c r="AC32" s="686"/>
      <c r="AD32" s="687" t="s">
        <v>250</v>
      </c>
      <c r="AE32" s="687"/>
      <c r="AF32" s="687"/>
      <c r="AG32" s="687"/>
      <c r="AH32" s="687"/>
      <c r="AI32" s="687"/>
      <c r="AJ32" s="687"/>
      <c r="AK32" s="687"/>
      <c r="AL32" s="688" t="s">
        <v>132</v>
      </c>
      <c r="AM32" s="689"/>
      <c r="AN32" s="689"/>
      <c r="AO32" s="690"/>
      <c r="AP32" s="742"/>
      <c r="AQ32" s="743"/>
      <c r="AR32" s="743"/>
      <c r="AS32" s="743"/>
      <c r="AT32" s="747"/>
      <c r="AU32" s="230" t="s">
        <v>321</v>
      </c>
      <c r="AV32" s="230"/>
      <c r="AW32" s="230"/>
      <c r="AX32" s="680" t="s">
        <v>322</v>
      </c>
      <c r="AY32" s="681"/>
      <c r="AZ32" s="681"/>
      <c r="BA32" s="681"/>
      <c r="BB32" s="681"/>
      <c r="BC32" s="681"/>
      <c r="BD32" s="681"/>
      <c r="BE32" s="681"/>
      <c r="BF32" s="682"/>
      <c r="BG32" s="752">
        <v>99.1</v>
      </c>
      <c r="BH32" s="719"/>
      <c r="BI32" s="719"/>
      <c r="BJ32" s="719"/>
      <c r="BK32" s="719"/>
      <c r="BL32" s="719"/>
      <c r="BM32" s="689">
        <v>97</v>
      </c>
      <c r="BN32" s="749"/>
      <c r="BO32" s="749"/>
      <c r="BP32" s="749"/>
      <c r="BQ32" s="750"/>
      <c r="BR32" s="752">
        <v>99.1</v>
      </c>
      <c r="BS32" s="719"/>
      <c r="BT32" s="719"/>
      <c r="BU32" s="719"/>
      <c r="BV32" s="719"/>
      <c r="BW32" s="719"/>
      <c r="BX32" s="689">
        <v>97</v>
      </c>
      <c r="BY32" s="749"/>
      <c r="BZ32" s="749"/>
      <c r="CA32" s="749"/>
      <c r="CB32" s="750"/>
      <c r="CD32" s="731"/>
      <c r="CE32" s="732"/>
      <c r="CF32" s="698" t="s">
        <v>323</v>
      </c>
      <c r="CG32" s="699"/>
      <c r="CH32" s="699"/>
      <c r="CI32" s="699"/>
      <c r="CJ32" s="699"/>
      <c r="CK32" s="699"/>
      <c r="CL32" s="699"/>
      <c r="CM32" s="699"/>
      <c r="CN32" s="699"/>
      <c r="CO32" s="699"/>
      <c r="CP32" s="699"/>
      <c r="CQ32" s="700"/>
      <c r="CR32" s="683">
        <v>23</v>
      </c>
      <c r="CS32" s="684"/>
      <c r="CT32" s="684"/>
      <c r="CU32" s="684"/>
      <c r="CV32" s="684"/>
      <c r="CW32" s="684"/>
      <c r="CX32" s="684"/>
      <c r="CY32" s="685"/>
      <c r="CZ32" s="688">
        <v>0</v>
      </c>
      <c r="DA32" s="717"/>
      <c r="DB32" s="717"/>
      <c r="DC32" s="721"/>
      <c r="DD32" s="692">
        <v>23</v>
      </c>
      <c r="DE32" s="684"/>
      <c r="DF32" s="684"/>
      <c r="DG32" s="684"/>
      <c r="DH32" s="684"/>
      <c r="DI32" s="684"/>
      <c r="DJ32" s="684"/>
      <c r="DK32" s="685"/>
      <c r="DL32" s="692">
        <v>23</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324</v>
      </c>
      <c r="C33" s="681"/>
      <c r="D33" s="681"/>
      <c r="E33" s="681"/>
      <c r="F33" s="681"/>
      <c r="G33" s="681"/>
      <c r="H33" s="681"/>
      <c r="I33" s="681"/>
      <c r="J33" s="681"/>
      <c r="K33" s="681"/>
      <c r="L33" s="681"/>
      <c r="M33" s="681"/>
      <c r="N33" s="681"/>
      <c r="O33" s="681"/>
      <c r="P33" s="681"/>
      <c r="Q33" s="682"/>
      <c r="R33" s="683">
        <v>840114</v>
      </c>
      <c r="S33" s="684"/>
      <c r="T33" s="684"/>
      <c r="U33" s="684"/>
      <c r="V33" s="684"/>
      <c r="W33" s="684"/>
      <c r="X33" s="684"/>
      <c r="Y33" s="685"/>
      <c r="Z33" s="686">
        <v>8.3000000000000007</v>
      </c>
      <c r="AA33" s="686"/>
      <c r="AB33" s="686"/>
      <c r="AC33" s="686"/>
      <c r="AD33" s="687" t="s">
        <v>250</v>
      </c>
      <c r="AE33" s="687"/>
      <c r="AF33" s="687"/>
      <c r="AG33" s="687"/>
      <c r="AH33" s="687"/>
      <c r="AI33" s="687"/>
      <c r="AJ33" s="687"/>
      <c r="AK33" s="687"/>
      <c r="AL33" s="688" t="s">
        <v>250</v>
      </c>
      <c r="AM33" s="689"/>
      <c r="AN33" s="689"/>
      <c r="AO33" s="690"/>
      <c r="AP33" s="744"/>
      <c r="AQ33" s="745"/>
      <c r="AR33" s="745"/>
      <c r="AS33" s="745"/>
      <c r="AT33" s="748"/>
      <c r="AU33" s="232"/>
      <c r="AV33" s="232"/>
      <c r="AW33" s="232"/>
      <c r="AX33" s="724" t="s">
        <v>325</v>
      </c>
      <c r="AY33" s="725"/>
      <c r="AZ33" s="725"/>
      <c r="BA33" s="725"/>
      <c r="BB33" s="725"/>
      <c r="BC33" s="725"/>
      <c r="BD33" s="725"/>
      <c r="BE33" s="725"/>
      <c r="BF33" s="726"/>
      <c r="BG33" s="753">
        <v>98.2</v>
      </c>
      <c r="BH33" s="754"/>
      <c r="BI33" s="754"/>
      <c r="BJ33" s="754"/>
      <c r="BK33" s="754"/>
      <c r="BL33" s="754"/>
      <c r="BM33" s="755">
        <v>94</v>
      </c>
      <c r="BN33" s="754"/>
      <c r="BO33" s="754"/>
      <c r="BP33" s="754"/>
      <c r="BQ33" s="756"/>
      <c r="BR33" s="753">
        <v>98.3</v>
      </c>
      <c r="BS33" s="754"/>
      <c r="BT33" s="754"/>
      <c r="BU33" s="754"/>
      <c r="BV33" s="754"/>
      <c r="BW33" s="754"/>
      <c r="BX33" s="755">
        <v>94.2</v>
      </c>
      <c r="BY33" s="754"/>
      <c r="BZ33" s="754"/>
      <c r="CA33" s="754"/>
      <c r="CB33" s="756"/>
      <c r="CD33" s="698" t="s">
        <v>326</v>
      </c>
      <c r="CE33" s="699"/>
      <c r="CF33" s="699"/>
      <c r="CG33" s="699"/>
      <c r="CH33" s="699"/>
      <c r="CI33" s="699"/>
      <c r="CJ33" s="699"/>
      <c r="CK33" s="699"/>
      <c r="CL33" s="699"/>
      <c r="CM33" s="699"/>
      <c r="CN33" s="699"/>
      <c r="CO33" s="699"/>
      <c r="CP33" s="699"/>
      <c r="CQ33" s="700"/>
      <c r="CR33" s="683">
        <v>3793211</v>
      </c>
      <c r="CS33" s="719"/>
      <c r="CT33" s="719"/>
      <c r="CU33" s="719"/>
      <c r="CV33" s="719"/>
      <c r="CW33" s="719"/>
      <c r="CX33" s="719"/>
      <c r="CY33" s="720"/>
      <c r="CZ33" s="688">
        <v>37.799999999999997</v>
      </c>
      <c r="DA33" s="717"/>
      <c r="DB33" s="717"/>
      <c r="DC33" s="721"/>
      <c r="DD33" s="692">
        <v>3090499</v>
      </c>
      <c r="DE33" s="719"/>
      <c r="DF33" s="719"/>
      <c r="DG33" s="719"/>
      <c r="DH33" s="719"/>
      <c r="DI33" s="719"/>
      <c r="DJ33" s="719"/>
      <c r="DK33" s="720"/>
      <c r="DL33" s="692">
        <v>2411879</v>
      </c>
      <c r="DM33" s="719"/>
      <c r="DN33" s="719"/>
      <c r="DO33" s="719"/>
      <c r="DP33" s="719"/>
      <c r="DQ33" s="719"/>
      <c r="DR33" s="719"/>
      <c r="DS33" s="719"/>
      <c r="DT33" s="719"/>
      <c r="DU33" s="719"/>
      <c r="DV33" s="720"/>
      <c r="DW33" s="688">
        <v>42.8</v>
      </c>
      <c r="DX33" s="717"/>
      <c r="DY33" s="717"/>
      <c r="DZ33" s="717"/>
      <c r="EA33" s="717"/>
      <c r="EB33" s="717"/>
      <c r="EC33" s="718"/>
    </row>
    <row r="34" spans="2:133" ht="11.25" customHeight="1" x14ac:dyDescent="0.15">
      <c r="B34" s="680" t="s">
        <v>327</v>
      </c>
      <c r="C34" s="681"/>
      <c r="D34" s="681"/>
      <c r="E34" s="681"/>
      <c r="F34" s="681"/>
      <c r="G34" s="681"/>
      <c r="H34" s="681"/>
      <c r="I34" s="681"/>
      <c r="J34" s="681"/>
      <c r="K34" s="681"/>
      <c r="L34" s="681"/>
      <c r="M34" s="681"/>
      <c r="N34" s="681"/>
      <c r="O34" s="681"/>
      <c r="P34" s="681"/>
      <c r="Q34" s="682"/>
      <c r="R34" s="683">
        <v>66808</v>
      </c>
      <c r="S34" s="684"/>
      <c r="T34" s="684"/>
      <c r="U34" s="684"/>
      <c r="V34" s="684"/>
      <c r="W34" s="684"/>
      <c r="X34" s="684"/>
      <c r="Y34" s="685"/>
      <c r="Z34" s="686">
        <v>0.7</v>
      </c>
      <c r="AA34" s="686"/>
      <c r="AB34" s="686"/>
      <c r="AC34" s="686"/>
      <c r="AD34" s="687" t="s">
        <v>132</v>
      </c>
      <c r="AE34" s="687"/>
      <c r="AF34" s="687"/>
      <c r="AG34" s="687"/>
      <c r="AH34" s="687"/>
      <c r="AI34" s="687"/>
      <c r="AJ34" s="687"/>
      <c r="AK34" s="687"/>
      <c r="AL34" s="688" t="s">
        <v>250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328</v>
      </c>
      <c r="CE34" s="699"/>
      <c r="CF34" s="699"/>
      <c r="CG34" s="699"/>
      <c r="CH34" s="699"/>
      <c r="CI34" s="699"/>
      <c r="CJ34" s="699"/>
      <c r="CK34" s="699"/>
      <c r="CL34" s="699"/>
      <c r="CM34" s="699"/>
      <c r="CN34" s="699"/>
      <c r="CO34" s="699"/>
      <c r="CP34" s="699"/>
      <c r="CQ34" s="700"/>
      <c r="CR34" s="683">
        <v>1509052</v>
      </c>
      <c r="CS34" s="684"/>
      <c r="CT34" s="684"/>
      <c r="CU34" s="684"/>
      <c r="CV34" s="684"/>
      <c r="CW34" s="684"/>
      <c r="CX34" s="684"/>
      <c r="CY34" s="685"/>
      <c r="CZ34" s="688">
        <v>15</v>
      </c>
      <c r="DA34" s="717"/>
      <c r="DB34" s="717"/>
      <c r="DC34" s="721"/>
      <c r="DD34" s="692">
        <v>1098793</v>
      </c>
      <c r="DE34" s="684"/>
      <c r="DF34" s="684"/>
      <c r="DG34" s="684"/>
      <c r="DH34" s="684"/>
      <c r="DI34" s="684"/>
      <c r="DJ34" s="684"/>
      <c r="DK34" s="685"/>
      <c r="DL34" s="692">
        <v>874797</v>
      </c>
      <c r="DM34" s="684"/>
      <c r="DN34" s="684"/>
      <c r="DO34" s="684"/>
      <c r="DP34" s="684"/>
      <c r="DQ34" s="684"/>
      <c r="DR34" s="684"/>
      <c r="DS34" s="684"/>
      <c r="DT34" s="684"/>
      <c r="DU34" s="684"/>
      <c r="DV34" s="685"/>
      <c r="DW34" s="688">
        <v>15.5</v>
      </c>
      <c r="DX34" s="717"/>
      <c r="DY34" s="717"/>
      <c r="DZ34" s="717"/>
      <c r="EA34" s="717"/>
      <c r="EB34" s="717"/>
      <c r="EC34" s="718"/>
    </row>
    <row r="35" spans="2:133" ht="11.25" customHeight="1" x14ac:dyDescent="0.15">
      <c r="B35" s="680" t="s">
        <v>329</v>
      </c>
      <c r="C35" s="681"/>
      <c r="D35" s="681"/>
      <c r="E35" s="681"/>
      <c r="F35" s="681"/>
      <c r="G35" s="681"/>
      <c r="H35" s="681"/>
      <c r="I35" s="681"/>
      <c r="J35" s="681"/>
      <c r="K35" s="681"/>
      <c r="L35" s="681"/>
      <c r="M35" s="681"/>
      <c r="N35" s="681"/>
      <c r="O35" s="681"/>
      <c r="P35" s="681"/>
      <c r="Q35" s="682"/>
      <c r="R35" s="683">
        <v>9062</v>
      </c>
      <c r="S35" s="684"/>
      <c r="T35" s="684"/>
      <c r="U35" s="684"/>
      <c r="V35" s="684"/>
      <c r="W35" s="684"/>
      <c r="X35" s="684"/>
      <c r="Y35" s="685"/>
      <c r="Z35" s="686">
        <v>0.1</v>
      </c>
      <c r="AA35" s="686"/>
      <c r="AB35" s="686"/>
      <c r="AC35" s="686"/>
      <c r="AD35" s="687" t="s">
        <v>250</v>
      </c>
      <c r="AE35" s="687"/>
      <c r="AF35" s="687"/>
      <c r="AG35" s="687"/>
      <c r="AH35" s="687"/>
      <c r="AI35" s="687"/>
      <c r="AJ35" s="687"/>
      <c r="AK35" s="687"/>
      <c r="AL35" s="688" t="s">
        <v>132</v>
      </c>
      <c r="AM35" s="689"/>
      <c r="AN35" s="689"/>
      <c r="AO35" s="690"/>
      <c r="AP35" s="235"/>
      <c r="AQ35" s="662" t="s">
        <v>330</v>
      </c>
      <c r="AR35" s="663"/>
      <c r="AS35" s="663"/>
      <c r="AT35" s="663"/>
      <c r="AU35" s="663"/>
      <c r="AV35" s="663"/>
      <c r="AW35" s="663"/>
      <c r="AX35" s="663"/>
      <c r="AY35" s="663"/>
      <c r="AZ35" s="663"/>
      <c r="BA35" s="663"/>
      <c r="BB35" s="663"/>
      <c r="BC35" s="663"/>
      <c r="BD35" s="663"/>
      <c r="BE35" s="663"/>
      <c r="BF35" s="664"/>
      <c r="BG35" s="662" t="s">
        <v>331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332</v>
      </c>
      <c r="CE35" s="699"/>
      <c r="CF35" s="699"/>
      <c r="CG35" s="699"/>
      <c r="CH35" s="699"/>
      <c r="CI35" s="699"/>
      <c r="CJ35" s="699"/>
      <c r="CK35" s="699"/>
      <c r="CL35" s="699"/>
      <c r="CM35" s="699"/>
      <c r="CN35" s="699"/>
      <c r="CO35" s="699"/>
      <c r="CP35" s="699"/>
      <c r="CQ35" s="700"/>
      <c r="CR35" s="683">
        <v>91541</v>
      </c>
      <c r="CS35" s="719"/>
      <c r="CT35" s="719"/>
      <c r="CU35" s="719"/>
      <c r="CV35" s="719"/>
      <c r="CW35" s="719"/>
      <c r="CX35" s="719"/>
      <c r="CY35" s="720"/>
      <c r="CZ35" s="688">
        <v>0.9</v>
      </c>
      <c r="DA35" s="717"/>
      <c r="DB35" s="717"/>
      <c r="DC35" s="721"/>
      <c r="DD35" s="692">
        <v>72666</v>
      </c>
      <c r="DE35" s="719"/>
      <c r="DF35" s="719"/>
      <c r="DG35" s="719"/>
      <c r="DH35" s="719"/>
      <c r="DI35" s="719"/>
      <c r="DJ35" s="719"/>
      <c r="DK35" s="720"/>
      <c r="DL35" s="692">
        <v>59204</v>
      </c>
      <c r="DM35" s="719"/>
      <c r="DN35" s="719"/>
      <c r="DO35" s="719"/>
      <c r="DP35" s="719"/>
      <c r="DQ35" s="719"/>
      <c r="DR35" s="719"/>
      <c r="DS35" s="719"/>
      <c r="DT35" s="719"/>
      <c r="DU35" s="719"/>
      <c r="DV35" s="720"/>
      <c r="DW35" s="688">
        <v>1.1000000000000001</v>
      </c>
      <c r="DX35" s="717"/>
      <c r="DY35" s="717"/>
      <c r="DZ35" s="717"/>
      <c r="EA35" s="717"/>
      <c r="EB35" s="717"/>
      <c r="EC35" s="718"/>
    </row>
    <row r="36" spans="2:133" ht="11.25" customHeight="1" x14ac:dyDescent="0.15">
      <c r="B36" s="680" t="s">
        <v>333</v>
      </c>
      <c r="C36" s="681"/>
      <c r="D36" s="681"/>
      <c r="E36" s="681"/>
      <c r="F36" s="681"/>
      <c r="G36" s="681"/>
      <c r="H36" s="681"/>
      <c r="I36" s="681"/>
      <c r="J36" s="681"/>
      <c r="K36" s="681"/>
      <c r="L36" s="681"/>
      <c r="M36" s="681"/>
      <c r="N36" s="681"/>
      <c r="O36" s="681"/>
      <c r="P36" s="681"/>
      <c r="Q36" s="682"/>
      <c r="R36" s="683">
        <v>115811</v>
      </c>
      <c r="S36" s="684"/>
      <c r="T36" s="684"/>
      <c r="U36" s="684"/>
      <c r="V36" s="684"/>
      <c r="W36" s="684"/>
      <c r="X36" s="684"/>
      <c r="Y36" s="685"/>
      <c r="Z36" s="686">
        <v>1.1000000000000001</v>
      </c>
      <c r="AA36" s="686"/>
      <c r="AB36" s="686"/>
      <c r="AC36" s="686"/>
      <c r="AD36" s="687" t="s">
        <v>132</v>
      </c>
      <c r="AE36" s="687"/>
      <c r="AF36" s="687"/>
      <c r="AG36" s="687"/>
      <c r="AH36" s="687"/>
      <c r="AI36" s="687"/>
      <c r="AJ36" s="687"/>
      <c r="AK36" s="687"/>
      <c r="AL36" s="688" t="s">
        <v>132</v>
      </c>
      <c r="AM36" s="689"/>
      <c r="AN36" s="689"/>
      <c r="AO36" s="690"/>
      <c r="AP36" s="235"/>
      <c r="AQ36" s="757" t="s">
        <v>334</v>
      </c>
      <c r="AR36" s="758"/>
      <c r="AS36" s="758"/>
      <c r="AT36" s="758"/>
      <c r="AU36" s="758"/>
      <c r="AV36" s="758"/>
      <c r="AW36" s="758"/>
      <c r="AX36" s="758"/>
      <c r="AY36" s="759"/>
      <c r="AZ36" s="672">
        <v>1266240</v>
      </c>
      <c r="BA36" s="673"/>
      <c r="BB36" s="673"/>
      <c r="BC36" s="673"/>
      <c r="BD36" s="673"/>
      <c r="BE36" s="673"/>
      <c r="BF36" s="760"/>
      <c r="BG36" s="694" t="s">
        <v>335</v>
      </c>
      <c r="BH36" s="695"/>
      <c r="BI36" s="695"/>
      <c r="BJ36" s="695"/>
      <c r="BK36" s="695"/>
      <c r="BL36" s="695"/>
      <c r="BM36" s="695"/>
      <c r="BN36" s="695"/>
      <c r="BO36" s="695"/>
      <c r="BP36" s="695"/>
      <c r="BQ36" s="695"/>
      <c r="BR36" s="695"/>
      <c r="BS36" s="695"/>
      <c r="BT36" s="695"/>
      <c r="BU36" s="696"/>
      <c r="BV36" s="672">
        <v>-104917</v>
      </c>
      <c r="BW36" s="673"/>
      <c r="BX36" s="673"/>
      <c r="BY36" s="673"/>
      <c r="BZ36" s="673"/>
      <c r="CA36" s="673"/>
      <c r="CB36" s="760"/>
      <c r="CD36" s="698" t="s">
        <v>336</v>
      </c>
      <c r="CE36" s="699"/>
      <c r="CF36" s="699"/>
      <c r="CG36" s="699"/>
      <c r="CH36" s="699"/>
      <c r="CI36" s="699"/>
      <c r="CJ36" s="699"/>
      <c r="CK36" s="699"/>
      <c r="CL36" s="699"/>
      <c r="CM36" s="699"/>
      <c r="CN36" s="699"/>
      <c r="CO36" s="699"/>
      <c r="CP36" s="699"/>
      <c r="CQ36" s="700"/>
      <c r="CR36" s="683">
        <v>841677</v>
      </c>
      <c r="CS36" s="684"/>
      <c r="CT36" s="684"/>
      <c r="CU36" s="684"/>
      <c r="CV36" s="684"/>
      <c r="CW36" s="684"/>
      <c r="CX36" s="684"/>
      <c r="CY36" s="685"/>
      <c r="CZ36" s="688">
        <v>8.4</v>
      </c>
      <c r="DA36" s="717"/>
      <c r="DB36" s="717"/>
      <c r="DC36" s="721"/>
      <c r="DD36" s="692">
        <v>766112</v>
      </c>
      <c r="DE36" s="684"/>
      <c r="DF36" s="684"/>
      <c r="DG36" s="684"/>
      <c r="DH36" s="684"/>
      <c r="DI36" s="684"/>
      <c r="DJ36" s="684"/>
      <c r="DK36" s="685"/>
      <c r="DL36" s="692">
        <v>467341</v>
      </c>
      <c r="DM36" s="684"/>
      <c r="DN36" s="684"/>
      <c r="DO36" s="684"/>
      <c r="DP36" s="684"/>
      <c r="DQ36" s="684"/>
      <c r="DR36" s="684"/>
      <c r="DS36" s="684"/>
      <c r="DT36" s="684"/>
      <c r="DU36" s="684"/>
      <c r="DV36" s="685"/>
      <c r="DW36" s="688">
        <v>8.3000000000000007</v>
      </c>
      <c r="DX36" s="717"/>
      <c r="DY36" s="717"/>
      <c r="DZ36" s="717"/>
      <c r="EA36" s="717"/>
      <c r="EB36" s="717"/>
      <c r="EC36" s="718"/>
    </row>
    <row r="37" spans="2:133" ht="11.25" customHeight="1" x14ac:dyDescent="0.15">
      <c r="B37" s="680" t="s">
        <v>337</v>
      </c>
      <c r="C37" s="681"/>
      <c r="D37" s="681"/>
      <c r="E37" s="681"/>
      <c r="F37" s="681"/>
      <c r="G37" s="681"/>
      <c r="H37" s="681"/>
      <c r="I37" s="681"/>
      <c r="J37" s="681"/>
      <c r="K37" s="681"/>
      <c r="L37" s="681"/>
      <c r="M37" s="681"/>
      <c r="N37" s="681"/>
      <c r="O37" s="681"/>
      <c r="P37" s="681"/>
      <c r="Q37" s="682"/>
      <c r="R37" s="683">
        <v>72240</v>
      </c>
      <c r="S37" s="684"/>
      <c r="T37" s="684"/>
      <c r="U37" s="684"/>
      <c r="V37" s="684"/>
      <c r="W37" s="684"/>
      <c r="X37" s="684"/>
      <c r="Y37" s="685"/>
      <c r="Z37" s="686">
        <v>0.7</v>
      </c>
      <c r="AA37" s="686"/>
      <c r="AB37" s="686"/>
      <c r="AC37" s="686"/>
      <c r="AD37" s="687" t="s">
        <v>250</v>
      </c>
      <c r="AE37" s="687"/>
      <c r="AF37" s="687"/>
      <c r="AG37" s="687"/>
      <c r="AH37" s="687"/>
      <c r="AI37" s="687"/>
      <c r="AJ37" s="687"/>
      <c r="AK37" s="687"/>
      <c r="AL37" s="688" t="s">
        <v>250</v>
      </c>
      <c r="AM37" s="689"/>
      <c r="AN37" s="689"/>
      <c r="AO37" s="690"/>
      <c r="AQ37" s="761" t="s">
        <v>338</v>
      </c>
      <c r="AR37" s="762"/>
      <c r="AS37" s="762"/>
      <c r="AT37" s="762"/>
      <c r="AU37" s="762"/>
      <c r="AV37" s="762"/>
      <c r="AW37" s="762"/>
      <c r="AX37" s="762"/>
      <c r="AY37" s="763"/>
      <c r="AZ37" s="683">
        <v>421298</v>
      </c>
      <c r="BA37" s="684"/>
      <c r="BB37" s="684"/>
      <c r="BC37" s="684"/>
      <c r="BD37" s="719"/>
      <c r="BE37" s="719"/>
      <c r="BF37" s="750"/>
      <c r="BG37" s="698" t="s">
        <v>339</v>
      </c>
      <c r="BH37" s="699"/>
      <c r="BI37" s="699"/>
      <c r="BJ37" s="699"/>
      <c r="BK37" s="699"/>
      <c r="BL37" s="699"/>
      <c r="BM37" s="699"/>
      <c r="BN37" s="699"/>
      <c r="BO37" s="699"/>
      <c r="BP37" s="699"/>
      <c r="BQ37" s="699"/>
      <c r="BR37" s="699"/>
      <c r="BS37" s="699"/>
      <c r="BT37" s="699"/>
      <c r="BU37" s="700"/>
      <c r="BV37" s="683">
        <v>-117971</v>
      </c>
      <c r="BW37" s="684"/>
      <c r="BX37" s="684"/>
      <c r="BY37" s="684"/>
      <c r="BZ37" s="684"/>
      <c r="CA37" s="684"/>
      <c r="CB37" s="693"/>
      <c r="CD37" s="698" t="s">
        <v>340</v>
      </c>
      <c r="CE37" s="699"/>
      <c r="CF37" s="699"/>
      <c r="CG37" s="699"/>
      <c r="CH37" s="699"/>
      <c r="CI37" s="699"/>
      <c r="CJ37" s="699"/>
      <c r="CK37" s="699"/>
      <c r="CL37" s="699"/>
      <c r="CM37" s="699"/>
      <c r="CN37" s="699"/>
      <c r="CO37" s="699"/>
      <c r="CP37" s="699"/>
      <c r="CQ37" s="700"/>
      <c r="CR37" s="683">
        <v>331011</v>
      </c>
      <c r="CS37" s="719"/>
      <c r="CT37" s="719"/>
      <c r="CU37" s="719"/>
      <c r="CV37" s="719"/>
      <c r="CW37" s="719"/>
      <c r="CX37" s="719"/>
      <c r="CY37" s="720"/>
      <c r="CZ37" s="688">
        <v>3.3</v>
      </c>
      <c r="DA37" s="717"/>
      <c r="DB37" s="717"/>
      <c r="DC37" s="721"/>
      <c r="DD37" s="692">
        <v>331011</v>
      </c>
      <c r="DE37" s="719"/>
      <c r="DF37" s="719"/>
      <c r="DG37" s="719"/>
      <c r="DH37" s="719"/>
      <c r="DI37" s="719"/>
      <c r="DJ37" s="719"/>
      <c r="DK37" s="720"/>
      <c r="DL37" s="692">
        <v>331011</v>
      </c>
      <c r="DM37" s="719"/>
      <c r="DN37" s="719"/>
      <c r="DO37" s="719"/>
      <c r="DP37" s="719"/>
      <c r="DQ37" s="719"/>
      <c r="DR37" s="719"/>
      <c r="DS37" s="719"/>
      <c r="DT37" s="719"/>
      <c r="DU37" s="719"/>
      <c r="DV37" s="720"/>
      <c r="DW37" s="688">
        <v>5.9</v>
      </c>
      <c r="DX37" s="717"/>
      <c r="DY37" s="717"/>
      <c r="DZ37" s="717"/>
      <c r="EA37" s="717"/>
      <c r="EB37" s="717"/>
      <c r="EC37" s="718"/>
    </row>
    <row r="38" spans="2:133" ht="11.25" customHeight="1" x14ac:dyDescent="0.15">
      <c r="B38" s="680" t="s">
        <v>341</v>
      </c>
      <c r="C38" s="681"/>
      <c r="D38" s="681"/>
      <c r="E38" s="681"/>
      <c r="F38" s="681"/>
      <c r="G38" s="681"/>
      <c r="H38" s="681"/>
      <c r="I38" s="681"/>
      <c r="J38" s="681"/>
      <c r="K38" s="681"/>
      <c r="L38" s="681"/>
      <c r="M38" s="681"/>
      <c r="N38" s="681"/>
      <c r="O38" s="681"/>
      <c r="P38" s="681"/>
      <c r="Q38" s="682"/>
      <c r="R38" s="683">
        <v>242036</v>
      </c>
      <c r="S38" s="684"/>
      <c r="T38" s="684"/>
      <c r="U38" s="684"/>
      <c r="V38" s="684"/>
      <c r="W38" s="684"/>
      <c r="X38" s="684"/>
      <c r="Y38" s="685"/>
      <c r="Z38" s="686">
        <v>2.4</v>
      </c>
      <c r="AA38" s="686"/>
      <c r="AB38" s="686"/>
      <c r="AC38" s="686"/>
      <c r="AD38" s="687">
        <v>975</v>
      </c>
      <c r="AE38" s="687"/>
      <c r="AF38" s="687"/>
      <c r="AG38" s="687"/>
      <c r="AH38" s="687"/>
      <c r="AI38" s="687"/>
      <c r="AJ38" s="687"/>
      <c r="AK38" s="687"/>
      <c r="AL38" s="688">
        <v>0</v>
      </c>
      <c r="AM38" s="689"/>
      <c r="AN38" s="689"/>
      <c r="AO38" s="690"/>
      <c r="AQ38" s="761" t="s">
        <v>342</v>
      </c>
      <c r="AR38" s="762"/>
      <c r="AS38" s="762"/>
      <c r="AT38" s="762"/>
      <c r="AU38" s="762"/>
      <c r="AV38" s="762"/>
      <c r="AW38" s="762"/>
      <c r="AX38" s="762"/>
      <c r="AY38" s="763"/>
      <c r="AZ38" s="683">
        <v>12846</v>
      </c>
      <c r="BA38" s="684"/>
      <c r="BB38" s="684"/>
      <c r="BC38" s="684"/>
      <c r="BD38" s="719"/>
      <c r="BE38" s="719"/>
      <c r="BF38" s="750"/>
      <c r="BG38" s="698" t="s">
        <v>343</v>
      </c>
      <c r="BH38" s="699"/>
      <c r="BI38" s="699"/>
      <c r="BJ38" s="699"/>
      <c r="BK38" s="699"/>
      <c r="BL38" s="699"/>
      <c r="BM38" s="699"/>
      <c r="BN38" s="699"/>
      <c r="BO38" s="699"/>
      <c r="BP38" s="699"/>
      <c r="BQ38" s="699"/>
      <c r="BR38" s="699"/>
      <c r="BS38" s="699"/>
      <c r="BT38" s="699"/>
      <c r="BU38" s="700"/>
      <c r="BV38" s="683">
        <v>3057</v>
      </c>
      <c r="BW38" s="684"/>
      <c r="BX38" s="684"/>
      <c r="BY38" s="684"/>
      <c r="BZ38" s="684"/>
      <c r="CA38" s="684"/>
      <c r="CB38" s="693"/>
      <c r="CD38" s="698" t="s">
        <v>344</v>
      </c>
      <c r="CE38" s="699"/>
      <c r="CF38" s="699"/>
      <c r="CG38" s="699"/>
      <c r="CH38" s="699"/>
      <c r="CI38" s="699"/>
      <c r="CJ38" s="699"/>
      <c r="CK38" s="699"/>
      <c r="CL38" s="699"/>
      <c r="CM38" s="699"/>
      <c r="CN38" s="699"/>
      <c r="CO38" s="699"/>
      <c r="CP38" s="699"/>
      <c r="CQ38" s="700"/>
      <c r="CR38" s="683">
        <v>1263158</v>
      </c>
      <c r="CS38" s="684"/>
      <c r="CT38" s="684"/>
      <c r="CU38" s="684"/>
      <c r="CV38" s="684"/>
      <c r="CW38" s="684"/>
      <c r="CX38" s="684"/>
      <c r="CY38" s="685"/>
      <c r="CZ38" s="688">
        <v>12.6</v>
      </c>
      <c r="DA38" s="717"/>
      <c r="DB38" s="717"/>
      <c r="DC38" s="721"/>
      <c r="DD38" s="692">
        <v>1103130</v>
      </c>
      <c r="DE38" s="684"/>
      <c r="DF38" s="684"/>
      <c r="DG38" s="684"/>
      <c r="DH38" s="684"/>
      <c r="DI38" s="684"/>
      <c r="DJ38" s="684"/>
      <c r="DK38" s="685"/>
      <c r="DL38" s="692">
        <v>1010537</v>
      </c>
      <c r="DM38" s="684"/>
      <c r="DN38" s="684"/>
      <c r="DO38" s="684"/>
      <c r="DP38" s="684"/>
      <c r="DQ38" s="684"/>
      <c r="DR38" s="684"/>
      <c r="DS38" s="684"/>
      <c r="DT38" s="684"/>
      <c r="DU38" s="684"/>
      <c r="DV38" s="685"/>
      <c r="DW38" s="688">
        <v>17.899999999999999</v>
      </c>
      <c r="DX38" s="717"/>
      <c r="DY38" s="717"/>
      <c r="DZ38" s="717"/>
      <c r="EA38" s="717"/>
      <c r="EB38" s="717"/>
      <c r="EC38" s="718"/>
    </row>
    <row r="39" spans="2:133" ht="11.25" customHeight="1" x14ac:dyDescent="0.15">
      <c r="B39" s="680" t="s">
        <v>345</v>
      </c>
      <c r="C39" s="681"/>
      <c r="D39" s="681"/>
      <c r="E39" s="681"/>
      <c r="F39" s="681"/>
      <c r="G39" s="681"/>
      <c r="H39" s="681"/>
      <c r="I39" s="681"/>
      <c r="J39" s="681"/>
      <c r="K39" s="681"/>
      <c r="L39" s="681"/>
      <c r="M39" s="681"/>
      <c r="N39" s="681"/>
      <c r="O39" s="681"/>
      <c r="P39" s="681"/>
      <c r="Q39" s="682"/>
      <c r="R39" s="683">
        <v>1196486</v>
      </c>
      <c r="S39" s="684"/>
      <c r="T39" s="684"/>
      <c r="U39" s="684"/>
      <c r="V39" s="684"/>
      <c r="W39" s="684"/>
      <c r="X39" s="684"/>
      <c r="Y39" s="685"/>
      <c r="Z39" s="686">
        <v>11.8</v>
      </c>
      <c r="AA39" s="686"/>
      <c r="AB39" s="686"/>
      <c r="AC39" s="686"/>
      <c r="AD39" s="687" t="s">
        <v>250</v>
      </c>
      <c r="AE39" s="687"/>
      <c r="AF39" s="687"/>
      <c r="AG39" s="687"/>
      <c r="AH39" s="687"/>
      <c r="AI39" s="687"/>
      <c r="AJ39" s="687"/>
      <c r="AK39" s="687"/>
      <c r="AL39" s="688" t="s">
        <v>132</v>
      </c>
      <c r="AM39" s="689"/>
      <c r="AN39" s="689"/>
      <c r="AO39" s="690"/>
      <c r="AQ39" s="761" t="s">
        <v>346</v>
      </c>
      <c r="AR39" s="762"/>
      <c r="AS39" s="762"/>
      <c r="AT39" s="762"/>
      <c r="AU39" s="762"/>
      <c r="AV39" s="762"/>
      <c r="AW39" s="762"/>
      <c r="AX39" s="762"/>
      <c r="AY39" s="763"/>
      <c r="AZ39" s="683">
        <v>3082</v>
      </c>
      <c r="BA39" s="684"/>
      <c r="BB39" s="684"/>
      <c r="BC39" s="684"/>
      <c r="BD39" s="719"/>
      <c r="BE39" s="719"/>
      <c r="BF39" s="750"/>
      <c r="BG39" s="698" t="s">
        <v>347</v>
      </c>
      <c r="BH39" s="699"/>
      <c r="BI39" s="699"/>
      <c r="BJ39" s="699"/>
      <c r="BK39" s="699"/>
      <c r="BL39" s="699"/>
      <c r="BM39" s="699"/>
      <c r="BN39" s="699"/>
      <c r="BO39" s="699"/>
      <c r="BP39" s="699"/>
      <c r="BQ39" s="699"/>
      <c r="BR39" s="699"/>
      <c r="BS39" s="699"/>
      <c r="BT39" s="699"/>
      <c r="BU39" s="700"/>
      <c r="BV39" s="683">
        <v>4758</v>
      </c>
      <c r="BW39" s="684"/>
      <c r="BX39" s="684"/>
      <c r="BY39" s="684"/>
      <c r="BZ39" s="684"/>
      <c r="CA39" s="684"/>
      <c r="CB39" s="693"/>
      <c r="CD39" s="698" t="s">
        <v>348</v>
      </c>
      <c r="CE39" s="699"/>
      <c r="CF39" s="699"/>
      <c r="CG39" s="699"/>
      <c r="CH39" s="699"/>
      <c r="CI39" s="699"/>
      <c r="CJ39" s="699"/>
      <c r="CK39" s="699"/>
      <c r="CL39" s="699"/>
      <c r="CM39" s="699"/>
      <c r="CN39" s="699"/>
      <c r="CO39" s="699"/>
      <c r="CP39" s="699"/>
      <c r="CQ39" s="700"/>
      <c r="CR39" s="683">
        <v>87783</v>
      </c>
      <c r="CS39" s="719"/>
      <c r="CT39" s="719"/>
      <c r="CU39" s="719"/>
      <c r="CV39" s="719"/>
      <c r="CW39" s="719"/>
      <c r="CX39" s="719"/>
      <c r="CY39" s="720"/>
      <c r="CZ39" s="688">
        <v>0.9</v>
      </c>
      <c r="DA39" s="717"/>
      <c r="DB39" s="717"/>
      <c r="DC39" s="721"/>
      <c r="DD39" s="692">
        <v>49798</v>
      </c>
      <c r="DE39" s="719"/>
      <c r="DF39" s="719"/>
      <c r="DG39" s="719"/>
      <c r="DH39" s="719"/>
      <c r="DI39" s="719"/>
      <c r="DJ39" s="719"/>
      <c r="DK39" s="720"/>
      <c r="DL39" s="692" t="s">
        <v>132</v>
      </c>
      <c r="DM39" s="719"/>
      <c r="DN39" s="719"/>
      <c r="DO39" s="719"/>
      <c r="DP39" s="719"/>
      <c r="DQ39" s="719"/>
      <c r="DR39" s="719"/>
      <c r="DS39" s="719"/>
      <c r="DT39" s="719"/>
      <c r="DU39" s="719"/>
      <c r="DV39" s="720"/>
      <c r="DW39" s="688" t="s">
        <v>132</v>
      </c>
      <c r="DX39" s="717"/>
      <c r="DY39" s="717"/>
      <c r="DZ39" s="717"/>
      <c r="EA39" s="717"/>
      <c r="EB39" s="717"/>
      <c r="EC39" s="718"/>
    </row>
    <row r="40" spans="2:133" ht="11.25" customHeight="1" x14ac:dyDescent="0.15">
      <c r="B40" s="680" t="s">
        <v>349</v>
      </c>
      <c r="C40" s="681"/>
      <c r="D40" s="681"/>
      <c r="E40" s="681"/>
      <c r="F40" s="681"/>
      <c r="G40" s="681"/>
      <c r="H40" s="681"/>
      <c r="I40" s="681"/>
      <c r="J40" s="681"/>
      <c r="K40" s="681"/>
      <c r="L40" s="681"/>
      <c r="M40" s="681"/>
      <c r="N40" s="681"/>
      <c r="O40" s="681"/>
      <c r="P40" s="681"/>
      <c r="Q40" s="682"/>
      <c r="R40" s="683" t="s">
        <v>132</v>
      </c>
      <c r="S40" s="684"/>
      <c r="T40" s="684"/>
      <c r="U40" s="684"/>
      <c r="V40" s="684"/>
      <c r="W40" s="684"/>
      <c r="X40" s="684"/>
      <c r="Y40" s="685"/>
      <c r="Z40" s="686" t="s">
        <v>132</v>
      </c>
      <c r="AA40" s="686"/>
      <c r="AB40" s="686"/>
      <c r="AC40" s="686"/>
      <c r="AD40" s="687" t="s">
        <v>132</v>
      </c>
      <c r="AE40" s="687"/>
      <c r="AF40" s="687"/>
      <c r="AG40" s="687"/>
      <c r="AH40" s="687"/>
      <c r="AI40" s="687"/>
      <c r="AJ40" s="687"/>
      <c r="AK40" s="687"/>
      <c r="AL40" s="688" t="s">
        <v>250</v>
      </c>
      <c r="AM40" s="689"/>
      <c r="AN40" s="689"/>
      <c r="AO40" s="690"/>
      <c r="AQ40" s="761" t="s">
        <v>350</v>
      </c>
      <c r="AR40" s="762"/>
      <c r="AS40" s="762"/>
      <c r="AT40" s="762"/>
      <c r="AU40" s="762"/>
      <c r="AV40" s="762"/>
      <c r="AW40" s="762"/>
      <c r="AX40" s="762"/>
      <c r="AY40" s="763"/>
      <c r="AZ40" s="683" t="s">
        <v>250</v>
      </c>
      <c r="BA40" s="684"/>
      <c r="BB40" s="684"/>
      <c r="BC40" s="684"/>
      <c r="BD40" s="719"/>
      <c r="BE40" s="719"/>
      <c r="BF40" s="750"/>
      <c r="BG40" s="764" t="s">
        <v>351</v>
      </c>
      <c r="BH40" s="765"/>
      <c r="BI40" s="765"/>
      <c r="BJ40" s="765"/>
      <c r="BK40" s="765"/>
      <c r="BL40" s="236"/>
      <c r="BM40" s="699" t="s">
        <v>352</v>
      </c>
      <c r="BN40" s="699"/>
      <c r="BO40" s="699"/>
      <c r="BP40" s="699"/>
      <c r="BQ40" s="699"/>
      <c r="BR40" s="699"/>
      <c r="BS40" s="699"/>
      <c r="BT40" s="699"/>
      <c r="BU40" s="700"/>
      <c r="BV40" s="683">
        <v>111</v>
      </c>
      <c r="BW40" s="684"/>
      <c r="BX40" s="684"/>
      <c r="BY40" s="684"/>
      <c r="BZ40" s="684"/>
      <c r="CA40" s="684"/>
      <c r="CB40" s="693"/>
      <c r="CD40" s="698" t="s">
        <v>353</v>
      </c>
      <c r="CE40" s="699"/>
      <c r="CF40" s="699"/>
      <c r="CG40" s="699"/>
      <c r="CH40" s="699"/>
      <c r="CI40" s="699"/>
      <c r="CJ40" s="699"/>
      <c r="CK40" s="699"/>
      <c r="CL40" s="699"/>
      <c r="CM40" s="699"/>
      <c r="CN40" s="699"/>
      <c r="CO40" s="699"/>
      <c r="CP40" s="699"/>
      <c r="CQ40" s="700"/>
      <c r="CR40" s="683" t="s">
        <v>132</v>
      </c>
      <c r="CS40" s="684"/>
      <c r="CT40" s="684"/>
      <c r="CU40" s="684"/>
      <c r="CV40" s="684"/>
      <c r="CW40" s="684"/>
      <c r="CX40" s="684"/>
      <c r="CY40" s="685"/>
      <c r="CZ40" s="688" t="s">
        <v>132</v>
      </c>
      <c r="DA40" s="717"/>
      <c r="DB40" s="717"/>
      <c r="DC40" s="721"/>
      <c r="DD40" s="692" t="s">
        <v>250</v>
      </c>
      <c r="DE40" s="684"/>
      <c r="DF40" s="684"/>
      <c r="DG40" s="684"/>
      <c r="DH40" s="684"/>
      <c r="DI40" s="684"/>
      <c r="DJ40" s="684"/>
      <c r="DK40" s="685"/>
      <c r="DL40" s="692" t="s">
        <v>132</v>
      </c>
      <c r="DM40" s="684"/>
      <c r="DN40" s="684"/>
      <c r="DO40" s="684"/>
      <c r="DP40" s="684"/>
      <c r="DQ40" s="684"/>
      <c r="DR40" s="684"/>
      <c r="DS40" s="684"/>
      <c r="DT40" s="684"/>
      <c r="DU40" s="684"/>
      <c r="DV40" s="685"/>
      <c r="DW40" s="688" t="s">
        <v>132</v>
      </c>
      <c r="DX40" s="717"/>
      <c r="DY40" s="717"/>
      <c r="DZ40" s="717"/>
      <c r="EA40" s="717"/>
      <c r="EB40" s="717"/>
      <c r="EC40" s="718"/>
    </row>
    <row r="41" spans="2:133" ht="11.25" customHeight="1" x14ac:dyDescent="0.15">
      <c r="B41" s="680" t="s">
        <v>354</v>
      </c>
      <c r="C41" s="681"/>
      <c r="D41" s="681"/>
      <c r="E41" s="681"/>
      <c r="F41" s="681"/>
      <c r="G41" s="681"/>
      <c r="H41" s="681"/>
      <c r="I41" s="681"/>
      <c r="J41" s="681"/>
      <c r="K41" s="681"/>
      <c r="L41" s="681"/>
      <c r="M41" s="681"/>
      <c r="N41" s="681"/>
      <c r="O41" s="681"/>
      <c r="P41" s="681"/>
      <c r="Q41" s="682"/>
      <c r="R41" s="683">
        <v>272386</v>
      </c>
      <c r="S41" s="684"/>
      <c r="T41" s="684"/>
      <c r="U41" s="684"/>
      <c r="V41" s="684"/>
      <c r="W41" s="684"/>
      <c r="X41" s="684"/>
      <c r="Y41" s="685"/>
      <c r="Z41" s="686">
        <v>2.7</v>
      </c>
      <c r="AA41" s="686"/>
      <c r="AB41" s="686"/>
      <c r="AC41" s="686"/>
      <c r="AD41" s="687" t="s">
        <v>250</v>
      </c>
      <c r="AE41" s="687"/>
      <c r="AF41" s="687"/>
      <c r="AG41" s="687"/>
      <c r="AH41" s="687"/>
      <c r="AI41" s="687"/>
      <c r="AJ41" s="687"/>
      <c r="AK41" s="687"/>
      <c r="AL41" s="688" t="s">
        <v>132</v>
      </c>
      <c r="AM41" s="689"/>
      <c r="AN41" s="689"/>
      <c r="AO41" s="690"/>
      <c r="AQ41" s="761" t="s">
        <v>355</v>
      </c>
      <c r="AR41" s="762"/>
      <c r="AS41" s="762"/>
      <c r="AT41" s="762"/>
      <c r="AU41" s="762"/>
      <c r="AV41" s="762"/>
      <c r="AW41" s="762"/>
      <c r="AX41" s="762"/>
      <c r="AY41" s="763"/>
      <c r="AZ41" s="683">
        <v>194216</v>
      </c>
      <c r="BA41" s="684"/>
      <c r="BB41" s="684"/>
      <c r="BC41" s="684"/>
      <c r="BD41" s="719"/>
      <c r="BE41" s="719"/>
      <c r="BF41" s="750"/>
      <c r="BG41" s="764"/>
      <c r="BH41" s="765"/>
      <c r="BI41" s="765"/>
      <c r="BJ41" s="765"/>
      <c r="BK41" s="765"/>
      <c r="BL41" s="236"/>
      <c r="BM41" s="699" t="s">
        <v>356</v>
      </c>
      <c r="BN41" s="699"/>
      <c r="BO41" s="699"/>
      <c r="BP41" s="699"/>
      <c r="BQ41" s="699"/>
      <c r="BR41" s="699"/>
      <c r="BS41" s="699"/>
      <c r="BT41" s="699"/>
      <c r="BU41" s="700"/>
      <c r="BV41" s="683">
        <v>1</v>
      </c>
      <c r="BW41" s="684"/>
      <c r="BX41" s="684"/>
      <c r="BY41" s="684"/>
      <c r="BZ41" s="684"/>
      <c r="CA41" s="684"/>
      <c r="CB41" s="693"/>
      <c r="CD41" s="698" t="s">
        <v>357</v>
      </c>
      <c r="CE41" s="699"/>
      <c r="CF41" s="699"/>
      <c r="CG41" s="699"/>
      <c r="CH41" s="699"/>
      <c r="CI41" s="699"/>
      <c r="CJ41" s="699"/>
      <c r="CK41" s="699"/>
      <c r="CL41" s="699"/>
      <c r="CM41" s="699"/>
      <c r="CN41" s="699"/>
      <c r="CO41" s="699"/>
      <c r="CP41" s="699"/>
      <c r="CQ41" s="700"/>
      <c r="CR41" s="683" t="s">
        <v>132</v>
      </c>
      <c r="CS41" s="719"/>
      <c r="CT41" s="719"/>
      <c r="CU41" s="719"/>
      <c r="CV41" s="719"/>
      <c r="CW41" s="719"/>
      <c r="CX41" s="719"/>
      <c r="CY41" s="720"/>
      <c r="CZ41" s="688" t="s">
        <v>250</v>
      </c>
      <c r="DA41" s="717"/>
      <c r="DB41" s="717"/>
      <c r="DC41" s="721"/>
      <c r="DD41" s="692" t="s">
        <v>132</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358</v>
      </c>
      <c r="C42" s="725"/>
      <c r="D42" s="725"/>
      <c r="E42" s="725"/>
      <c r="F42" s="725"/>
      <c r="G42" s="725"/>
      <c r="H42" s="725"/>
      <c r="I42" s="725"/>
      <c r="J42" s="725"/>
      <c r="K42" s="725"/>
      <c r="L42" s="725"/>
      <c r="M42" s="725"/>
      <c r="N42" s="725"/>
      <c r="O42" s="725"/>
      <c r="P42" s="725"/>
      <c r="Q42" s="726"/>
      <c r="R42" s="768">
        <v>10130407</v>
      </c>
      <c r="S42" s="769"/>
      <c r="T42" s="769"/>
      <c r="U42" s="769"/>
      <c r="V42" s="769"/>
      <c r="W42" s="769"/>
      <c r="X42" s="769"/>
      <c r="Y42" s="777"/>
      <c r="Z42" s="778">
        <v>100</v>
      </c>
      <c r="AA42" s="778"/>
      <c r="AB42" s="778"/>
      <c r="AC42" s="778"/>
      <c r="AD42" s="779">
        <v>5363419</v>
      </c>
      <c r="AE42" s="779"/>
      <c r="AF42" s="779"/>
      <c r="AG42" s="779"/>
      <c r="AH42" s="779"/>
      <c r="AI42" s="779"/>
      <c r="AJ42" s="779"/>
      <c r="AK42" s="779"/>
      <c r="AL42" s="780">
        <v>100</v>
      </c>
      <c r="AM42" s="755"/>
      <c r="AN42" s="755"/>
      <c r="AO42" s="781"/>
      <c r="AQ42" s="782" t="s">
        <v>359</v>
      </c>
      <c r="AR42" s="783"/>
      <c r="AS42" s="783"/>
      <c r="AT42" s="783"/>
      <c r="AU42" s="783"/>
      <c r="AV42" s="783"/>
      <c r="AW42" s="783"/>
      <c r="AX42" s="783"/>
      <c r="AY42" s="784"/>
      <c r="AZ42" s="768">
        <v>634798</v>
      </c>
      <c r="BA42" s="769"/>
      <c r="BB42" s="769"/>
      <c r="BC42" s="769"/>
      <c r="BD42" s="754"/>
      <c r="BE42" s="754"/>
      <c r="BF42" s="756"/>
      <c r="BG42" s="766"/>
      <c r="BH42" s="767"/>
      <c r="BI42" s="767"/>
      <c r="BJ42" s="767"/>
      <c r="BK42" s="767"/>
      <c r="BL42" s="237"/>
      <c r="BM42" s="709" t="s">
        <v>360</v>
      </c>
      <c r="BN42" s="709"/>
      <c r="BO42" s="709"/>
      <c r="BP42" s="709"/>
      <c r="BQ42" s="709"/>
      <c r="BR42" s="709"/>
      <c r="BS42" s="709"/>
      <c r="BT42" s="709"/>
      <c r="BU42" s="710"/>
      <c r="BV42" s="768">
        <v>367</v>
      </c>
      <c r="BW42" s="769"/>
      <c r="BX42" s="769"/>
      <c r="BY42" s="769"/>
      <c r="BZ42" s="769"/>
      <c r="CA42" s="769"/>
      <c r="CB42" s="776"/>
      <c r="CD42" s="680" t="s">
        <v>361</v>
      </c>
      <c r="CE42" s="681"/>
      <c r="CF42" s="681"/>
      <c r="CG42" s="681"/>
      <c r="CH42" s="681"/>
      <c r="CI42" s="681"/>
      <c r="CJ42" s="681"/>
      <c r="CK42" s="681"/>
      <c r="CL42" s="681"/>
      <c r="CM42" s="681"/>
      <c r="CN42" s="681"/>
      <c r="CO42" s="681"/>
      <c r="CP42" s="681"/>
      <c r="CQ42" s="682"/>
      <c r="CR42" s="683">
        <v>1665689</v>
      </c>
      <c r="CS42" s="684"/>
      <c r="CT42" s="684"/>
      <c r="CU42" s="684"/>
      <c r="CV42" s="684"/>
      <c r="CW42" s="684"/>
      <c r="CX42" s="684"/>
      <c r="CY42" s="685"/>
      <c r="CZ42" s="688">
        <v>16.600000000000001</v>
      </c>
      <c r="DA42" s="689"/>
      <c r="DB42" s="689"/>
      <c r="DC42" s="701"/>
      <c r="DD42" s="692">
        <v>96171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362</v>
      </c>
      <c r="CE43" s="681"/>
      <c r="CF43" s="681"/>
      <c r="CG43" s="681"/>
      <c r="CH43" s="681"/>
      <c r="CI43" s="681"/>
      <c r="CJ43" s="681"/>
      <c r="CK43" s="681"/>
      <c r="CL43" s="681"/>
      <c r="CM43" s="681"/>
      <c r="CN43" s="681"/>
      <c r="CO43" s="681"/>
      <c r="CP43" s="681"/>
      <c r="CQ43" s="682"/>
      <c r="CR43" s="683">
        <v>17156</v>
      </c>
      <c r="CS43" s="719"/>
      <c r="CT43" s="719"/>
      <c r="CU43" s="719"/>
      <c r="CV43" s="719"/>
      <c r="CW43" s="719"/>
      <c r="CX43" s="719"/>
      <c r="CY43" s="720"/>
      <c r="CZ43" s="688">
        <v>0.2</v>
      </c>
      <c r="DA43" s="717"/>
      <c r="DB43" s="717"/>
      <c r="DC43" s="721"/>
      <c r="DD43" s="692">
        <v>1525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310</v>
      </c>
      <c r="CE44" s="796"/>
      <c r="CF44" s="680" t="s">
        <v>363</v>
      </c>
      <c r="CG44" s="681"/>
      <c r="CH44" s="681"/>
      <c r="CI44" s="681"/>
      <c r="CJ44" s="681"/>
      <c r="CK44" s="681"/>
      <c r="CL44" s="681"/>
      <c r="CM44" s="681"/>
      <c r="CN44" s="681"/>
      <c r="CO44" s="681"/>
      <c r="CP44" s="681"/>
      <c r="CQ44" s="682"/>
      <c r="CR44" s="683">
        <v>1665689</v>
      </c>
      <c r="CS44" s="684"/>
      <c r="CT44" s="684"/>
      <c r="CU44" s="684"/>
      <c r="CV44" s="684"/>
      <c r="CW44" s="684"/>
      <c r="CX44" s="684"/>
      <c r="CY44" s="685"/>
      <c r="CZ44" s="688">
        <v>16.600000000000001</v>
      </c>
      <c r="DA44" s="689"/>
      <c r="DB44" s="689"/>
      <c r="DC44" s="701"/>
      <c r="DD44" s="692">
        <v>96171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364</v>
      </c>
      <c r="CG45" s="681"/>
      <c r="CH45" s="681"/>
      <c r="CI45" s="681"/>
      <c r="CJ45" s="681"/>
      <c r="CK45" s="681"/>
      <c r="CL45" s="681"/>
      <c r="CM45" s="681"/>
      <c r="CN45" s="681"/>
      <c r="CO45" s="681"/>
      <c r="CP45" s="681"/>
      <c r="CQ45" s="682"/>
      <c r="CR45" s="683">
        <v>1014503</v>
      </c>
      <c r="CS45" s="719"/>
      <c r="CT45" s="719"/>
      <c r="CU45" s="719"/>
      <c r="CV45" s="719"/>
      <c r="CW45" s="719"/>
      <c r="CX45" s="719"/>
      <c r="CY45" s="720"/>
      <c r="CZ45" s="688">
        <v>10.1</v>
      </c>
      <c r="DA45" s="717"/>
      <c r="DB45" s="717"/>
      <c r="DC45" s="721"/>
      <c r="DD45" s="692">
        <v>16538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366</v>
      </c>
      <c r="CG46" s="681"/>
      <c r="CH46" s="681"/>
      <c r="CI46" s="681"/>
      <c r="CJ46" s="681"/>
      <c r="CK46" s="681"/>
      <c r="CL46" s="681"/>
      <c r="CM46" s="681"/>
      <c r="CN46" s="681"/>
      <c r="CO46" s="681"/>
      <c r="CP46" s="681"/>
      <c r="CQ46" s="682"/>
      <c r="CR46" s="683">
        <v>650721</v>
      </c>
      <c r="CS46" s="684"/>
      <c r="CT46" s="684"/>
      <c r="CU46" s="684"/>
      <c r="CV46" s="684"/>
      <c r="CW46" s="684"/>
      <c r="CX46" s="684"/>
      <c r="CY46" s="685"/>
      <c r="CZ46" s="688">
        <v>6.5</v>
      </c>
      <c r="DA46" s="689"/>
      <c r="DB46" s="689"/>
      <c r="DC46" s="701"/>
      <c r="DD46" s="692">
        <v>79168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368</v>
      </c>
      <c r="CG47" s="681"/>
      <c r="CH47" s="681"/>
      <c r="CI47" s="681"/>
      <c r="CJ47" s="681"/>
      <c r="CK47" s="681"/>
      <c r="CL47" s="681"/>
      <c r="CM47" s="681"/>
      <c r="CN47" s="681"/>
      <c r="CO47" s="681"/>
      <c r="CP47" s="681"/>
      <c r="CQ47" s="682"/>
      <c r="CR47" s="683" t="s">
        <v>250</v>
      </c>
      <c r="CS47" s="719"/>
      <c r="CT47" s="719"/>
      <c r="CU47" s="719"/>
      <c r="CV47" s="719"/>
      <c r="CW47" s="719"/>
      <c r="CX47" s="719"/>
      <c r="CY47" s="720"/>
      <c r="CZ47" s="688" t="s">
        <v>132</v>
      </c>
      <c r="DA47" s="717"/>
      <c r="DB47" s="717"/>
      <c r="DC47" s="721"/>
      <c r="DD47" s="692" t="s">
        <v>132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369</v>
      </c>
      <c r="CD48" s="799"/>
      <c r="CE48" s="800"/>
      <c r="CF48" s="680" t="s">
        <v>370</v>
      </c>
      <c r="CG48" s="681"/>
      <c r="CH48" s="681"/>
      <c r="CI48" s="681"/>
      <c r="CJ48" s="681"/>
      <c r="CK48" s="681"/>
      <c r="CL48" s="681"/>
      <c r="CM48" s="681"/>
      <c r="CN48" s="681"/>
      <c r="CO48" s="681"/>
      <c r="CP48" s="681"/>
      <c r="CQ48" s="682"/>
      <c r="CR48" s="683" t="s">
        <v>250</v>
      </c>
      <c r="CS48" s="684"/>
      <c r="CT48" s="684"/>
      <c r="CU48" s="684"/>
      <c r="CV48" s="684"/>
      <c r="CW48" s="684"/>
      <c r="CX48" s="684"/>
      <c r="CY48" s="685"/>
      <c r="CZ48" s="688" t="s">
        <v>132</v>
      </c>
      <c r="DA48" s="689"/>
      <c r="DB48" s="689"/>
      <c r="DC48" s="701"/>
      <c r="DD48" s="692" t="s">
        <v>132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371</v>
      </c>
      <c r="CE49" s="725"/>
      <c r="CF49" s="725"/>
      <c r="CG49" s="725"/>
      <c r="CH49" s="725"/>
      <c r="CI49" s="725"/>
      <c r="CJ49" s="725"/>
      <c r="CK49" s="725"/>
      <c r="CL49" s="725"/>
      <c r="CM49" s="725"/>
      <c r="CN49" s="725"/>
      <c r="CO49" s="725"/>
      <c r="CP49" s="725"/>
      <c r="CQ49" s="726"/>
      <c r="CR49" s="768">
        <v>10033479</v>
      </c>
      <c r="CS49" s="754"/>
      <c r="CT49" s="754"/>
      <c r="CU49" s="754"/>
      <c r="CV49" s="754"/>
      <c r="CW49" s="754"/>
      <c r="CX49" s="754"/>
      <c r="CY49" s="785"/>
      <c r="CZ49" s="780">
        <v>100</v>
      </c>
      <c r="DA49" s="786"/>
      <c r="DB49" s="786"/>
      <c r="DC49" s="787"/>
      <c r="DD49" s="788">
        <v>6108766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QFuaAW4kRi6OXQNNPJb8HY4zAP+PwEMCkY9+daLrhpXsODwuF1oHf3Bzl2umvEm58uFQ27V9TyFo8BFQfKGSOA==" saltValue="QVAIzmivKWQJBjRM4Vsij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373</v>
      </c>
      <c r="DK2" s="831"/>
      <c r="DL2" s="831"/>
      <c r="DM2" s="831"/>
      <c r="DN2" s="831"/>
      <c r="DO2" s="832"/>
      <c r="DP2" s="250"/>
      <c r="DQ2" s="830" t="s">
        <v>374</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377</v>
      </c>
      <c r="B5" s="825"/>
      <c r="C5" s="825"/>
      <c r="D5" s="825"/>
      <c r="E5" s="825"/>
      <c r="F5" s="825"/>
      <c r="G5" s="825"/>
      <c r="H5" s="825"/>
      <c r="I5" s="825"/>
      <c r="J5" s="825"/>
      <c r="K5" s="825"/>
      <c r="L5" s="825"/>
      <c r="M5" s="825"/>
      <c r="N5" s="825"/>
      <c r="O5" s="825"/>
      <c r="P5" s="826"/>
      <c r="Q5" s="801" t="s">
        <v>378</v>
      </c>
      <c r="R5" s="802"/>
      <c r="S5" s="802"/>
      <c r="T5" s="802"/>
      <c r="U5" s="803"/>
      <c r="V5" s="801" t="s">
        <v>379</v>
      </c>
      <c r="W5" s="802"/>
      <c r="X5" s="802"/>
      <c r="Y5" s="802"/>
      <c r="Z5" s="803"/>
      <c r="AA5" s="801" t="s">
        <v>380</v>
      </c>
      <c r="AB5" s="802"/>
      <c r="AC5" s="802"/>
      <c r="AD5" s="802"/>
      <c r="AE5" s="802"/>
      <c r="AF5" s="834" t="s">
        <v>381</v>
      </c>
      <c r="AG5" s="802"/>
      <c r="AH5" s="802"/>
      <c r="AI5" s="802"/>
      <c r="AJ5" s="813"/>
      <c r="AK5" s="802" t="s">
        <v>382</v>
      </c>
      <c r="AL5" s="802"/>
      <c r="AM5" s="802"/>
      <c r="AN5" s="802"/>
      <c r="AO5" s="803"/>
      <c r="AP5" s="801" t="s">
        <v>383</v>
      </c>
      <c r="AQ5" s="802"/>
      <c r="AR5" s="802"/>
      <c r="AS5" s="802"/>
      <c r="AT5" s="803"/>
      <c r="AU5" s="801" t="s">
        <v>384</v>
      </c>
      <c r="AV5" s="802"/>
      <c r="AW5" s="802"/>
      <c r="AX5" s="802"/>
      <c r="AY5" s="813"/>
      <c r="AZ5" s="257"/>
      <c r="BA5" s="257"/>
      <c r="BB5" s="257"/>
      <c r="BC5" s="257"/>
      <c r="BD5" s="257"/>
      <c r="BE5" s="258"/>
      <c r="BF5" s="258"/>
      <c r="BG5" s="258"/>
      <c r="BH5" s="258"/>
      <c r="BI5" s="258"/>
      <c r="BJ5" s="258"/>
      <c r="BK5" s="258"/>
      <c r="BL5" s="258"/>
      <c r="BM5" s="258"/>
      <c r="BN5" s="258"/>
      <c r="BO5" s="258"/>
      <c r="BP5" s="258"/>
      <c r="BQ5" s="824" t="s">
        <v>385</v>
      </c>
      <c r="BR5" s="825"/>
      <c r="BS5" s="825"/>
      <c r="BT5" s="825"/>
      <c r="BU5" s="825"/>
      <c r="BV5" s="825"/>
      <c r="BW5" s="825"/>
      <c r="BX5" s="825"/>
      <c r="BY5" s="825"/>
      <c r="BZ5" s="825"/>
      <c r="CA5" s="825"/>
      <c r="CB5" s="825"/>
      <c r="CC5" s="825"/>
      <c r="CD5" s="825"/>
      <c r="CE5" s="825"/>
      <c r="CF5" s="825"/>
      <c r="CG5" s="826"/>
      <c r="CH5" s="801" t="s">
        <v>386</v>
      </c>
      <c r="CI5" s="802"/>
      <c r="CJ5" s="802"/>
      <c r="CK5" s="802"/>
      <c r="CL5" s="803"/>
      <c r="CM5" s="801" t="s">
        <v>387</v>
      </c>
      <c r="CN5" s="802"/>
      <c r="CO5" s="802"/>
      <c r="CP5" s="802"/>
      <c r="CQ5" s="803"/>
      <c r="CR5" s="801" t="s">
        <v>388</v>
      </c>
      <c r="CS5" s="802"/>
      <c r="CT5" s="802"/>
      <c r="CU5" s="802"/>
      <c r="CV5" s="803"/>
      <c r="CW5" s="801" t="s">
        <v>389</v>
      </c>
      <c r="CX5" s="802"/>
      <c r="CY5" s="802"/>
      <c r="CZ5" s="802"/>
      <c r="DA5" s="803"/>
      <c r="DB5" s="801" t="s">
        <v>390</v>
      </c>
      <c r="DC5" s="802"/>
      <c r="DD5" s="802"/>
      <c r="DE5" s="802"/>
      <c r="DF5" s="803"/>
      <c r="DG5" s="807" t="s">
        <v>391</v>
      </c>
      <c r="DH5" s="808"/>
      <c r="DI5" s="808"/>
      <c r="DJ5" s="808"/>
      <c r="DK5" s="809"/>
      <c r="DL5" s="807" t="s">
        <v>392</v>
      </c>
      <c r="DM5" s="808"/>
      <c r="DN5" s="808"/>
      <c r="DO5" s="808"/>
      <c r="DP5" s="809"/>
      <c r="DQ5" s="801" t="s">
        <v>393</v>
      </c>
      <c r="DR5" s="802"/>
      <c r="DS5" s="802"/>
      <c r="DT5" s="802"/>
      <c r="DU5" s="803"/>
      <c r="DV5" s="801" t="s">
        <v>384</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394</v>
      </c>
      <c r="C7" s="816"/>
      <c r="D7" s="816"/>
      <c r="E7" s="816"/>
      <c r="F7" s="816"/>
      <c r="G7" s="816"/>
      <c r="H7" s="816"/>
      <c r="I7" s="816"/>
      <c r="J7" s="816"/>
      <c r="K7" s="816"/>
      <c r="L7" s="816"/>
      <c r="M7" s="816"/>
      <c r="N7" s="816"/>
      <c r="O7" s="816"/>
      <c r="P7" s="817"/>
      <c r="Q7" s="818">
        <v>10163</v>
      </c>
      <c r="R7" s="819"/>
      <c r="S7" s="819"/>
      <c r="T7" s="819"/>
      <c r="U7" s="819"/>
      <c r="V7" s="819">
        <v>10066</v>
      </c>
      <c r="W7" s="819"/>
      <c r="X7" s="819"/>
      <c r="Y7" s="819"/>
      <c r="Z7" s="819"/>
      <c r="AA7" s="819">
        <v>97</v>
      </c>
      <c r="AB7" s="819"/>
      <c r="AC7" s="819"/>
      <c r="AD7" s="819"/>
      <c r="AE7" s="820"/>
      <c r="AF7" s="821">
        <v>60</v>
      </c>
      <c r="AG7" s="822"/>
      <c r="AH7" s="822"/>
      <c r="AI7" s="822"/>
      <c r="AJ7" s="823"/>
      <c r="AK7" s="858">
        <v>116</v>
      </c>
      <c r="AL7" s="859"/>
      <c r="AM7" s="859"/>
      <c r="AN7" s="859"/>
      <c r="AO7" s="859"/>
      <c r="AP7" s="859">
        <v>12799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590</v>
      </c>
      <c r="BS7" s="862" t="s">
        <v>591</v>
      </c>
      <c r="BT7" s="863"/>
      <c r="BU7" s="863"/>
      <c r="BV7" s="863"/>
      <c r="BW7" s="863"/>
      <c r="BX7" s="863"/>
      <c r="BY7" s="863"/>
      <c r="BZ7" s="863"/>
      <c r="CA7" s="863"/>
      <c r="CB7" s="863"/>
      <c r="CC7" s="863"/>
      <c r="CD7" s="863"/>
      <c r="CE7" s="863"/>
      <c r="CF7" s="863"/>
      <c r="CG7" s="864"/>
      <c r="CH7" s="855" t="s">
        <v>600</v>
      </c>
      <c r="CI7" s="856"/>
      <c r="CJ7" s="856"/>
      <c r="CK7" s="856"/>
      <c r="CL7" s="857"/>
      <c r="CM7" s="855">
        <v>162</v>
      </c>
      <c r="CN7" s="856"/>
      <c r="CO7" s="856"/>
      <c r="CP7" s="856"/>
      <c r="CQ7" s="857"/>
      <c r="CR7" s="855">
        <v>3</v>
      </c>
      <c r="CS7" s="856"/>
      <c r="CT7" s="856"/>
      <c r="CU7" s="856"/>
      <c r="CV7" s="857"/>
      <c r="CW7" s="855" t="s">
        <v>598</v>
      </c>
      <c r="CX7" s="856"/>
      <c r="CY7" s="856"/>
      <c r="CZ7" s="856"/>
      <c r="DA7" s="857"/>
      <c r="DB7" s="855" t="s">
        <v>598</v>
      </c>
      <c r="DC7" s="856"/>
      <c r="DD7" s="856"/>
      <c r="DE7" s="856"/>
      <c r="DF7" s="857"/>
      <c r="DG7" s="855">
        <v>478</v>
      </c>
      <c r="DH7" s="856"/>
      <c r="DI7" s="856"/>
      <c r="DJ7" s="856"/>
      <c r="DK7" s="857"/>
      <c r="DL7" s="855" t="s">
        <v>598</v>
      </c>
      <c r="DM7" s="856"/>
      <c r="DN7" s="856"/>
      <c r="DO7" s="856"/>
      <c r="DP7" s="857"/>
      <c r="DQ7" s="855" t="s">
        <v>598</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396</v>
      </c>
      <c r="B23" s="874" t="s">
        <v>397</v>
      </c>
      <c r="C23" s="875"/>
      <c r="D23" s="875"/>
      <c r="E23" s="875"/>
      <c r="F23" s="875"/>
      <c r="G23" s="875"/>
      <c r="H23" s="875"/>
      <c r="I23" s="875"/>
      <c r="J23" s="875"/>
      <c r="K23" s="875"/>
      <c r="L23" s="875"/>
      <c r="M23" s="875"/>
      <c r="N23" s="875"/>
      <c r="O23" s="875"/>
      <c r="P23" s="876"/>
      <c r="Q23" s="877">
        <v>10163</v>
      </c>
      <c r="R23" s="878"/>
      <c r="S23" s="878"/>
      <c r="T23" s="878"/>
      <c r="U23" s="878"/>
      <c r="V23" s="878">
        <v>10066</v>
      </c>
      <c r="W23" s="878"/>
      <c r="X23" s="878"/>
      <c r="Y23" s="878"/>
      <c r="Z23" s="878"/>
      <c r="AA23" s="878">
        <v>97</v>
      </c>
      <c r="AB23" s="878"/>
      <c r="AC23" s="878"/>
      <c r="AD23" s="878"/>
      <c r="AE23" s="879"/>
      <c r="AF23" s="880">
        <v>60</v>
      </c>
      <c r="AG23" s="878"/>
      <c r="AH23" s="878"/>
      <c r="AI23" s="878"/>
      <c r="AJ23" s="881"/>
      <c r="AK23" s="882"/>
      <c r="AL23" s="883"/>
      <c r="AM23" s="883"/>
      <c r="AN23" s="883"/>
      <c r="AO23" s="883"/>
      <c r="AP23" s="878">
        <v>12799</v>
      </c>
      <c r="AQ23" s="878"/>
      <c r="AR23" s="878"/>
      <c r="AS23" s="878"/>
      <c r="AT23" s="878"/>
      <c r="AU23" s="884"/>
      <c r="AV23" s="884"/>
      <c r="AW23" s="884"/>
      <c r="AX23" s="884"/>
      <c r="AY23" s="885"/>
      <c r="AZ23" s="893" t="s">
        <v>132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377</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384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408</v>
      </c>
      <c r="C28" s="816"/>
      <c r="D28" s="816"/>
      <c r="E28" s="816"/>
      <c r="F28" s="816"/>
      <c r="G28" s="816"/>
      <c r="H28" s="816"/>
      <c r="I28" s="816"/>
      <c r="J28" s="816"/>
      <c r="K28" s="816"/>
      <c r="L28" s="816"/>
      <c r="M28" s="816"/>
      <c r="N28" s="816"/>
      <c r="O28" s="816"/>
      <c r="P28" s="817"/>
      <c r="Q28" s="906">
        <v>2516</v>
      </c>
      <c r="R28" s="907"/>
      <c r="S28" s="907"/>
      <c r="T28" s="907"/>
      <c r="U28" s="907"/>
      <c r="V28" s="907">
        <v>2621</v>
      </c>
      <c r="W28" s="907"/>
      <c r="X28" s="907"/>
      <c r="Y28" s="907"/>
      <c r="Z28" s="907"/>
      <c r="AA28" s="907">
        <v>-105</v>
      </c>
      <c r="AB28" s="907"/>
      <c r="AC28" s="907"/>
      <c r="AD28" s="907"/>
      <c r="AE28" s="908"/>
      <c r="AF28" s="909">
        <v>-105</v>
      </c>
      <c r="AG28" s="907"/>
      <c r="AH28" s="907"/>
      <c r="AI28" s="907"/>
      <c r="AJ28" s="910"/>
      <c r="AK28" s="911">
        <v>194</v>
      </c>
      <c r="AL28" s="902"/>
      <c r="AM28" s="902"/>
      <c r="AN28" s="902"/>
      <c r="AO28" s="902"/>
      <c r="AP28" s="902" t="s">
        <v>600</v>
      </c>
      <c r="AQ28" s="902"/>
      <c r="AR28" s="902"/>
      <c r="AS28" s="902"/>
      <c r="AT28" s="902"/>
      <c r="AU28" s="902" t="s">
        <v>600</v>
      </c>
      <c r="AV28" s="902"/>
      <c r="AW28" s="902"/>
      <c r="AX28" s="902"/>
      <c r="AY28" s="902"/>
      <c r="AZ28" s="903" t="s">
        <v>600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409</v>
      </c>
      <c r="C29" s="840"/>
      <c r="D29" s="840"/>
      <c r="E29" s="840"/>
      <c r="F29" s="840"/>
      <c r="G29" s="840"/>
      <c r="H29" s="840"/>
      <c r="I29" s="840"/>
      <c r="J29" s="840"/>
      <c r="K29" s="840"/>
      <c r="L29" s="840"/>
      <c r="M29" s="840"/>
      <c r="N29" s="840"/>
      <c r="O29" s="840"/>
      <c r="P29" s="841"/>
      <c r="Q29" s="842">
        <v>311</v>
      </c>
      <c r="R29" s="843"/>
      <c r="S29" s="843"/>
      <c r="T29" s="843"/>
      <c r="U29" s="843"/>
      <c r="V29" s="843">
        <v>311</v>
      </c>
      <c r="W29" s="843"/>
      <c r="X29" s="843"/>
      <c r="Y29" s="843"/>
      <c r="Z29" s="843"/>
      <c r="AA29" s="843" t="s">
        <v>600</v>
      </c>
      <c r="AB29" s="843"/>
      <c r="AC29" s="843"/>
      <c r="AD29" s="843"/>
      <c r="AE29" s="844"/>
      <c r="AF29" s="845" t="s">
        <v>600</v>
      </c>
      <c r="AG29" s="846"/>
      <c r="AH29" s="846"/>
      <c r="AI29" s="846"/>
      <c r="AJ29" s="847"/>
      <c r="AK29" s="914">
        <v>79</v>
      </c>
      <c r="AL29" s="915"/>
      <c r="AM29" s="915"/>
      <c r="AN29" s="915"/>
      <c r="AO29" s="915"/>
      <c r="AP29" s="915" t="s">
        <v>600</v>
      </c>
      <c r="AQ29" s="915"/>
      <c r="AR29" s="915"/>
      <c r="AS29" s="915"/>
      <c r="AT29" s="915"/>
      <c r="AU29" s="915" t="s">
        <v>600</v>
      </c>
      <c r="AV29" s="915"/>
      <c r="AW29" s="915"/>
      <c r="AX29" s="915"/>
      <c r="AY29" s="915"/>
      <c r="AZ29" s="916" t="s">
        <v>600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410</v>
      </c>
      <c r="C30" s="840"/>
      <c r="D30" s="840"/>
      <c r="E30" s="840"/>
      <c r="F30" s="840"/>
      <c r="G30" s="840"/>
      <c r="H30" s="840"/>
      <c r="I30" s="840"/>
      <c r="J30" s="840"/>
      <c r="K30" s="840"/>
      <c r="L30" s="840"/>
      <c r="M30" s="840"/>
      <c r="N30" s="840"/>
      <c r="O30" s="840"/>
      <c r="P30" s="841"/>
      <c r="Q30" s="842">
        <v>1951</v>
      </c>
      <c r="R30" s="843"/>
      <c r="S30" s="843"/>
      <c r="T30" s="843"/>
      <c r="U30" s="843"/>
      <c r="V30" s="843">
        <v>1933</v>
      </c>
      <c r="W30" s="843"/>
      <c r="X30" s="843"/>
      <c r="Y30" s="843"/>
      <c r="Z30" s="843"/>
      <c r="AA30" s="843">
        <v>18</v>
      </c>
      <c r="AB30" s="843"/>
      <c r="AC30" s="843"/>
      <c r="AD30" s="843"/>
      <c r="AE30" s="844"/>
      <c r="AF30" s="845">
        <v>18</v>
      </c>
      <c r="AG30" s="846"/>
      <c r="AH30" s="846"/>
      <c r="AI30" s="846"/>
      <c r="AJ30" s="847"/>
      <c r="AK30" s="914">
        <v>294</v>
      </c>
      <c r="AL30" s="915"/>
      <c r="AM30" s="915"/>
      <c r="AN30" s="915"/>
      <c r="AO30" s="915"/>
      <c r="AP30" s="915" t="s">
        <v>600</v>
      </c>
      <c r="AQ30" s="915"/>
      <c r="AR30" s="915"/>
      <c r="AS30" s="915"/>
      <c r="AT30" s="915"/>
      <c r="AU30" s="915" t="s">
        <v>600</v>
      </c>
      <c r="AV30" s="915"/>
      <c r="AW30" s="915"/>
      <c r="AX30" s="915"/>
      <c r="AY30" s="915"/>
      <c r="AZ30" s="916" t="s">
        <v>600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411</v>
      </c>
      <c r="C31" s="840"/>
      <c r="D31" s="840"/>
      <c r="E31" s="840"/>
      <c r="F31" s="840"/>
      <c r="G31" s="840"/>
      <c r="H31" s="840"/>
      <c r="I31" s="840"/>
      <c r="J31" s="840"/>
      <c r="K31" s="840"/>
      <c r="L31" s="840"/>
      <c r="M31" s="840"/>
      <c r="N31" s="840"/>
      <c r="O31" s="840"/>
      <c r="P31" s="841"/>
      <c r="Q31" s="842">
        <v>526</v>
      </c>
      <c r="R31" s="843"/>
      <c r="S31" s="843"/>
      <c r="T31" s="843"/>
      <c r="U31" s="843"/>
      <c r="V31" s="843">
        <v>499</v>
      </c>
      <c r="W31" s="843"/>
      <c r="X31" s="843"/>
      <c r="Y31" s="843"/>
      <c r="Z31" s="843"/>
      <c r="AA31" s="843">
        <v>27</v>
      </c>
      <c r="AB31" s="843"/>
      <c r="AC31" s="843"/>
      <c r="AD31" s="843"/>
      <c r="AE31" s="844"/>
      <c r="AF31" s="845">
        <v>511</v>
      </c>
      <c r="AG31" s="846"/>
      <c r="AH31" s="846"/>
      <c r="AI31" s="846"/>
      <c r="AJ31" s="847"/>
      <c r="AK31" s="914">
        <v>3</v>
      </c>
      <c r="AL31" s="915"/>
      <c r="AM31" s="915"/>
      <c r="AN31" s="915"/>
      <c r="AO31" s="915"/>
      <c r="AP31" s="915">
        <v>1079</v>
      </c>
      <c r="AQ31" s="915"/>
      <c r="AR31" s="915"/>
      <c r="AS31" s="915"/>
      <c r="AT31" s="915"/>
      <c r="AU31" s="915" t="s">
        <v>600</v>
      </c>
      <c r="AV31" s="915"/>
      <c r="AW31" s="915"/>
      <c r="AX31" s="915"/>
      <c r="AY31" s="915"/>
      <c r="AZ31" s="916" t="s">
        <v>600</v>
      </c>
      <c r="BA31" s="916"/>
      <c r="BB31" s="916"/>
      <c r="BC31" s="916"/>
      <c r="BD31" s="916"/>
      <c r="BE31" s="912" t="s">
        <v>412</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413</v>
      </c>
      <c r="C32" s="840"/>
      <c r="D32" s="840"/>
      <c r="E32" s="840"/>
      <c r="F32" s="840"/>
      <c r="G32" s="840"/>
      <c r="H32" s="840"/>
      <c r="I32" s="840"/>
      <c r="J32" s="840"/>
      <c r="K32" s="840"/>
      <c r="L32" s="840"/>
      <c r="M32" s="840"/>
      <c r="N32" s="840"/>
      <c r="O32" s="840"/>
      <c r="P32" s="841"/>
      <c r="Q32" s="842">
        <v>1634</v>
      </c>
      <c r="R32" s="843"/>
      <c r="S32" s="843"/>
      <c r="T32" s="843"/>
      <c r="U32" s="843"/>
      <c r="V32" s="843">
        <v>1618</v>
      </c>
      <c r="W32" s="843"/>
      <c r="X32" s="843"/>
      <c r="Y32" s="843"/>
      <c r="Z32" s="843"/>
      <c r="AA32" s="843">
        <v>16</v>
      </c>
      <c r="AB32" s="843"/>
      <c r="AC32" s="843"/>
      <c r="AD32" s="843"/>
      <c r="AE32" s="844"/>
      <c r="AF32" s="845">
        <v>16</v>
      </c>
      <c r="AG32" s="846"/>
      <c r="AH32" s="846"/>
      <c r="AI32" s="846"/>
      <c r="AJ32" s="847"/>
      <c r="AK32" s="914">
        <v>421</v>
      </c>
      <c r="AL32" s="915"/>
      <c r="AM32" s="915"/>
      <c r="AN32" s="915"/>
      <c r="AO32" s="915"/>
      <c r="AP32" s="915">
        <v>8243</v>
      </c>
      <c r="AQ32" s="915"/>
      <c r="AR32" s="915"/>
      <c r="AS32" s="915"/>
      <c r="AT32" s="915"/>
      <c r="AU32" s="915">
        <v>4995</v>
      </c>
      <c r="AV32" s="915"/>
      <c r="AW32" s="915"/>
      <c r="AX32" s="915"/>
      <c r="AY32" s="915"/>
      <c r="AZ32" s="916" t="s">
        <v>600</v>
      </c>
      <c r="BA32" s="916"/>
      <c r="BB32" s="916"/>
      <c r="BC32" s="916"/>
      <c r="BD32" s="916"/>
      <c r="BE32" s="912" t="s">
        <v>414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415</v>
      </c>
      <c r="C33" s="840"/>
      <c r="D33" s="840"/>
      <c r="E33" s="840"/>
      <c r="F33" s="840"/>
      <c r="G33" s="840"/>
      <c r="H33" s="840"/>
      <c r="I33" s="840"/>
      <c r="J33" s="840"/>
      <c r="K33" s="840"/>
      <c r="L33" s="840"/>
      <c r="M33" s="840"/>
      <c r="N33" s="840"/>
      <c r="O33" s="840"/>
      <c r="P33" s="841"/>
      <c r="Q33" s="842">
        <v>18</v>
      </c>
      <c r="R33" s="843"/>
      <c r="S33" s="843"/>
      <c r="T33" s="843"/>
      <c r="U33" s="843"/>
      <c r="V33" s="843">
        <v>18</v>
      </c>
      <c r="W33" s="843"/>
      <c r="X33" s="843"/>
      <c r="Y33" s="843"/>
      <c r="Z33" s="843"/>
      <c r="AA33" s="843" t="s">
        <v>598</v>
      </c>
      <c r="AB33" s="843"/>
      <c r="AC33" s="843"/>
      <c r="AD33" s="843"/>
      <c r="AE33" s="844"/>
      <c r="AF33" s="845" t="s">
        <v>132</v>
      </c>
      <c r="AG33" s="846"/>
      <c r="AH33" s="846"/>
      <c r="AI33" s="846"/>
      <c r="AJ33" s="847"/>
      <c r="AK33" s="914" t="s">
        <v>600</v>
      </c>
      <c r="AL33" s="915"/>
      <c r="AM33" s="915"/>
      <c r="AN33" s="915"/>
      <c r="AO33" s="915"/>
      <c r="AP33" s="915">
        <v>34</v>
      </c>
      <c r="AQ33" s="915"/>
      <c r="AR33" s="915"/>
      <c r="AS33" s="915"/>
      <c r="AT33" s="915"/>
      <c r="AU33" s="915">
        <v>8</v>
      </c>
      <c r="AV33" s="915"/>
      <c r="AW33" s="915"/>
      <c r="AX33" s="915"/>
      <c r="AY33" s="915"/>
      <c r="AZ33" s="916" t="s">
        <v>600</v>
      </c>
      <c r="BA33" s="916"/>
      <c r="BB33" s="916"/>
      <c r="BC33" s="916"/>
      <c r="BD33" s="916"/>
      <c r="BE33" s="912" t="s">
        <v>416</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396</v>
      </c>
      <c r="B63" s="874" t="s">
        <v>418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440</v>
      </c>
      <c r="AG63" s="926"/>
      <c r="AH63" s="926"/>
      <c r="AI63" s="926"/>
      <c r="AJ63" s="927"/>
      <c r="AK63" s="928"/>
      <c r="AL63" s="923"/>
      <c r="AM63" s="923"/>
      <c r="AN63" s="923"/>
      <c r="AO63" s="923"/>
      <c r="AP63" s="926">
        <f>SUM(AP31:AT33)</f>
        <v>9356</v>
      </c>
      <c r="AQ63" s="926"/>
      <c r="AR63" s="926"/>
      <c r="AS63" s="926"/>
      <c r="AT63" s="926"/>
      <c r="AU63" s="926">
        <f>SUM(AU31:AY33)</f>
        <v>5003</v>
      </c>
      <c r="AV63" s="926"/>
      <c r="AW63" s="926"/>
      <c r="AX63" s="926"/>
      <c r="AY63" s="926"/>
      <c r="AZ63" s="930"/>
      <c r="BA63" s="930"/>
      <c r="BB63" s="930"/>
      <c r="BC63" s="930"/>
      <c r="BD63" s="930"/>
      <c r="BE63" s="931"/>
      <c r="BF63" s="931"/>
      <c r="BG63" s="931"/>
      <c r="BH63" s="931"/>
      <c r="BI63" s="932"/>
      <c r="BJ63" s="933" t="s">
        <v>132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420</v>
      </c>
      <c r="B66" s="825"/>
      <c r="C66" s="825"/>
      <c r="D66" s="825"/>
      <c r="E66" s="825"/>
      <c r="F66" s="825"/>
      <c r="G66" s="825"/>
      <c r="H66" s="825"/>
      <c r="I66" s="825"/>
      <c r="J66" s="825"/>
      <c r="K66" s="825"/>
      <c r="L66" s="825"/>
      <c r="M66" s="825"/>
      <c r="N66" s="825"/>
      <c r="O66" s="825"/>
      <c r="P66" s="826"/>
      <c r="Q66" s="801" t="s">
        <v>421</v>
      </c>
      <c r="R66" s="802"/>
      <c r="S66" s="802"/>
      <c r="T66" s="802"/>
      <c r="U66" s="803"/>
      <c r="V66" s="801" t="s">
        <v>422</v>
      </c>
      <c r="W66" s="802"/>
      <c r="X66" s="802"/>
      <c r="Y66" s="802"/>
      <c r="Z66" s="803"/>
      <c r="AA66" s="801" t="s">
        <v>402</v>
      </c>
      <c r="AB66" s="802"/>
      <c r="AC66" s="802"/>
      <c r="AD66" s="802"/>
      <c r="AE66" s="803"/>
      <c r="AF66" s="936" t="s">
        <v>403</v>
      </c>
      <c r="AG66" s="897"/>
      <c r="AH66" s="897"/>
      <c r="AI66" s="897"/>
      <c r="AJ66" s="937"/>
      <c r="AK66" s="801" t="s">
        <v>423</v>
      </c>
      <c r="AL66" s="825"/>
      <c r="AM66" s="825"/>
      <c r="AN66" s="825"/>
      <c r="AO66" s="826"/>
      <c r="AP66" s="801" t="s">
        <v>405</v>
      </c>
      <c r="AQ66" s="802"/>
      <c r="AR66" s="802"/>
      <c r="AS66" s="802"/>
      <c r="AT66" s="803"/>
      <c r="AU66" s="801" t="s">
        <v>424</v>
      </c>
      <c r="AV66" s="802"/>
      <c r="AW66" s="802"/>
      <c r="AX66" s="802"/>
      <c r="AY66" s="803"/>
      <c r="AZ66" s="801" t="s">
        <v>384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592</v>
      </c>
      <c r="C68" s="954"/>
      <c r="D68" s="954"/>
      <c r="E68" s="954"/>
      <c r="F68" s="954"/>
      <c r="G68" s="954"/>
      <c r="H68" s="954"/>
      <c r="I68" s="954"/>
      <c r="J68" s="954"/>
      <c r="K68" s="954"/>
      <c r="L68" s="954"/>
      <c r="M68" s="954"/>
      <c r="N68" s="954"/>
      <c r="O68" s="954"/>
      <c r="P68" s="955"/>
      <c r="Q68" s="956">
        <v>1797</v>
      </c>
      <c r="R68" s="950"/>
      <c r="S68" s="950"/>
      <c r="T68" s="950"/>
      <c r="U68" s="950"/>
      <c r="V68" s="950">
        <v>1755</v>
      </c>
      <c r="W68" s="950"/>
      <c r="X68" s="950"/>
      <c r="Y68" s="950"/>
      <c r="Z68" s="950"/>
      <c r="AA68" s="950">
        <v>42</v>
      </c>
      <c r="AB68" s="950"/>
      <c r="AC68" s="950"/>
      <c r="AD68" s="950"/>
      <c r="AE68" s="950"/>
      <c r="AF68" s="950">
        <v>42</v>
      </c>
      <c r="AG68" s="950"/>
      <c r="AH68" s="950"/>
      <c r="AI68" s="950"/>
      <c r="AJ68" s="950"/>
      <c r="AK68" s="950" t="s">
        <v>600</v>
      </c>
      <c r="AL68" s="950"/>
      <c r="AM68" s="950"/>
      <c r="AN68" s="950"/>
      <c r="AO68" s="950"/>
      <c r="AP68" s="950">
        <v>592</v>
      </c>
      <c r="AQ68" s="950"/>
      <c r="AR68" s="950"/>
      <c r="AS68" s="950"/>
      <c r="AT68" s="950"/>
      <c r="AU68" s="950">
        <v>107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593</v>
      </c>
      <c r="C69" s="958"/>
      <c r="D69" s="958"/>
      <c r="E69" s="958"/>
      <c r="F69" s="958"/>
      <c r="G69" s="958"/>
      <c r="H69" s="958"/>
      <c r="I69" s="958"/>
      <c r="J69" s="958"/>
      <c r="K69" s="958"/>
      <c r="L69" s="958"/>
      <c r="M69" s="958"/>
      <c r="N69" s="958"/>
      <c r="O69" s="958"/>
      <c r="P69" s="959"/>
      <c r="Q69" s="960">
        <v>541</v>
      </c>
      <c r="R69" s="915"/>
      <c r="S69" s="915"/>
      <c r="T69" s="915"/>
      <c r="U69" s="915"/>
      <c r="V69" s="915">
        <v>532</v>
      </c>
      <c r="W69" s="915"/>
      <c r="X69" s="915"/>
      <c r="Y69" s="915"/>
      <c r="Z69" s="915"/>
      <c r="AA69" s="915">
        <v>9</v>
      </c>
      <c r="AB69" s="915"/>
      <c r="AC69" s="915"/>
      <c r="AD69" s="915"/>
      <c r="AE69" s="915"/>
      <c r="AF69" s="915">
        <v>9</v>
      </c>
      <c r="AG69" s="915"/>
      <c r="AH69" s="915"/>
      <c r="AI69" s="915"/>
      <c r="AJ69" s="915"/>
      <c r="AK69" s="915" t="s">
        <v>600</v>
      </c>
      <c r="AL69" s="915"/>
      <c r="AM69" s="915"/>
      <c r="AN69" s="915"/>
      <c r="AO69" s="915"/>
      <c r="AP69" s="915" t="s">
        <v>600</v>
      </c>
      <c r="AQ69" s="915"/>
      <c r="AR69" s="915"/>
      <c r="AS69" s="915"/>
      <c r="AT69" s="915"/>
      <c r="AU69" s="915" t="s">
        <v>600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594</v>
      </c>
      <c r="C70" s="958"/>
      <c r="D70" s="958"/>
      <c r="E70" s="958"/>
      <c r="F70" s="958"/>
      <c r="G70" s="958"/>
      <c r="H70" s="958"/>
      <c r="I70" s="958"/>
      <c r="J70" s="958"/>
      <c r="K70" s="958"/>
      <c r="L70" s="958"/>
      <c r="M70" s="958"/>
      <c r="N70" s="958"/>
      <c r="O70" s="958"/>
      <c r="P70" s="959"/>
      <c r="Q70" s="960">
        <v>162804</v>
      </c>
      <c r="R70" s="915"/>
      <c r="S70" s="915"/>
      <c r="T70" s="915"/>
      <c r="U70" s="915"/>
      <c r="V70" s="915">
        <v>160662</v>
      </c>
      <c r="W70" s="915"/>
      <c r="X70" s="915"/>
      <c r="Y70" s="915"/>
      <c r="Z70" s="915"/>
      <c r="AA70" s="915">
        <v>2142</v>
      </c>
      <c r="AB70" s="915"/>
      <c r="AC70" s="915"/>
      <c r="AD70" s="915"/>
      <c r="AE70" s="915"/>
      <c r="AF70" s="915">
        <v>2142</v>
      </c>
      <c r="AG70" s="915"/>
      <c r="AH70" s="915"/>
      <c r="AI70" s="915"/>
      <c r="AJ70" s="915"/>
      <c r="AK70" s="915">
        <v>365</v>
      </c>
      <c r="AL70" s="915"/>
      <c r="AM70" s="915"/>
      <c r="AN70" s="915"/>
      <c r="AO70" s="915"/>
      <c r="AP70" s="915" t="s">
        <v>600</v>
      </c>
      <c r="AQ70" s="915"/>
      <c r="AR70" s="915"/>
      <c r="AS70" s="915"/>
      <c r="AT70" s="915"/>
      <c r="AU70" s="915" t="s">
        <v>600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599</v>
      </c>
      <c r="C71" s="958"/>
      <c r="D71" s="958"/>
      <c r="E71" s="958"/>
      <c r="F71" s="958"/>
      <c r="G71" s="958"/>
      <c r="H71" s="958"/>
      <c r="I71" s="958"/>
      <c r="J71" s="958"/>
      <c r="K71" s="958"/>
      <c r="L71" s="958"/>
      <c r="M71" s="958"/>
      <c r="N71" s="958"/>
      <c r="O71" s="958"/>
      <c r="P71" s="959"/>
      <c r="Q71" s="960">
        <v>3857</v>
      </c>
      <c r="R71" s="915"/>
      <c r="S71" s="915"/>
      <c r="T71" s="915"/>
      <c r="U71" s="915"/>
      <c r="V71" s="915">
        <v>3550</v>
      </c>
      <c r="W71" s="915"/>
      <c r="X71" s="915"/>
      <c r="Y71" s="915"/>
      <c r="Z71" s="915"/>
      <c r="AA71" s="915">
        <v>307</v>
      </c>
      <c r="AB71" s="915"/>
      <c r="AC71" s="915"/>
      <c r="AD71" s="915"/>
      <c r="AE71" s="915"/>
      <c r="AF71" s="915">
        <v>307</v>
      </c>
      <c r="AG71" s="915"/>
      <c r="AH71" s="915"/>
      <c r="AI71" s="915"/>
      <c r="AJ71" s="915"/>
      <c r="AK71" s="915" t="s">
        <v>600</v>
      </c>
      <c r="AL71" s="915"/>
      <c r="AM71" s="915"/>
      <c r="AN71" s="915"/>
      <c r="AO71" s="915"/>
      <c r="AP71" s="915" t="s">
        <v>600</v>
      </c>
      <c r="AQ71" s="915"/>
      <c r="AR71" s="915"/>
      <c r="AS71" s="915"/>
      <c r="AT71" s="915"/>
      <c r="AU71" s="915" t="s">
        <v>600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595</v>
      </c>
      <c r="C72" s="958"/>
      <c r="D72" s="958"/>
      <c r="E72" s="958"/>
      <c r="F72" s="958"/>
      <c r="G72" s="958"/>
      <c r="H72" s="958"/>
      <c r="I72" s="958"/>
      <c r="J72" s="958"/>
      <c r="K72" s="958"/>
      <c r="L72" s="958"/>
      <c r="M72" s="958"/>
      <c r="N72" s="958"/>
      <c r="O72" s="958"/>
      <c r="P72" s="959"/>
      <c r="Q72" s="960">
        <v>180</v>
      </c>
      <c r="R72" s="915"/>
      <c r="S72" s="915"/>
      <c r="T72" s="915"/>
      <c r="U72" s="915"/>
      <c r="V72" s="915">
        <v>176</v>
      </c>
      <c r="W72" s="915"/>
      <c r="X72" s="915"/>
      <c r="Y72" s="915"/>
      <c r="Z72" s="915"/>
      <c r="AA72" s="915">
        <v>4</v>
      </c>
      <c r="AB72" s="915"/>
      <c r="AC72" s="915"/>
      <c r="AD72" s="915"/>
      <c r="AE72" s="915"/>
      <c r="AF72" s="915">
        <v>4</v>
      </c>
      <c r="AG72" s="915"/>
      <c r="AH72" s="915"/>
      <c r="AI72" s="915"/>
      <c r="AJ72" s="915"/>
      <c r="AK72" s="915" t="s">
        <v>600</v>
      </c>
      <c r="AL72" s="915"/>
      <c r="AM72" s="915"/>
      <c r="AN72" s="915"/>
      <c r="AO72" s="915"/>
      <c r="AP72" s="915" t="s">
        <v>600</v>
      </c>
      <c r="AQ72" s="915"/>
      <c r="AR72" s="915"/>
      <c r="AS72" s="915"/>
      <c r="AT72" s="915"/>
      <c r="AU72" s="915" t="s">
        <v>600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596</v>
      </c>
      <c r="C73" s="958"/>
      <c r="D73" s="958"/>
      <c r="E73" s="958"/>
      <c r="F73" s="958"/>
      <c r="G73" s="958"/>
      <c r="H73" s="958"/>
      <c r="I73" s="958"/>
      <c r="J73" s="958"/>
      <c r="K73" s="958"/>
      <c r="L73" s="958"/>
      <c r="M73" s="958"/>
      <c r="N73" s="958"/>
      <c r="O73" s="958"/>
      <c r="P73" s="959"/>
      <c r="Q73" s="960">
        <v>7</v>
      </c>
      <c r="R73" s="915"/>
      <c r="S73" s="915"/>
      <c r="T73" s="915"/>
      <c r="U73" s="915"/>
      <c r="V73" s="915">
        <v>3</v>
      </c>
      <c r="W73" s="915"/>
      <c r="X73" s="915"/>
      <c r="Y73" s="915"/>
      <c r="Z73" s="915"/>
      <c r="AA73" s="915">
        <v>4</v>
      </c>
      <c r="AB73" s="915"/>
      <c r="AC73" s="915"/>
      <c r="AD73" s="915"/>
      <c r="AE73" s="915"/>
      <c r="AF73" s="915">
        <v>4</v>
      </c>
      <c r="AG73" s="915"/>
      <c r="AH73" s="915"/>
      <c r="AI73" s="915"/>
      <c r="AJ73" s="915"/>
      <c r="AK73" s="915" t="s">
        <v>600</v>
      </c>
      <c r="AL73" s="915"/>
      <c r="AM73" s="915"/>
      <c r="AN73" s="915"/>
      <c r="AO73" s="915"/>
      <c r="AP73" s="915" t="s">
        <v>600</v>
      </c>
      <c r="AQ73" s="915"/>
      <c r="AR73" s="915"/>
      <c r="AS73" s="915"/>
      <c r="AT73" s="915"/>
      <c r="AU73" s="915" t="s">
        <v>600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597</v>
      </c>
      <c r="C74" s="958"/>
      <c r="D74" s="958"/>
      <c r="E74" s="958"/>
      <c r="F74" s="958"/>
      <c r="G74" s="958"/>
      <c r="H74" s="958"/>
      <c r="I74" s="958"/>
      <c r="J74" s="958"/>
      <c r="K74" s="958"/>
      <c r="L74" s="958"/>
      <c r="M74" s="958"/>
      <c r="N74" s="958"/>
      <c r="O74" s="958"/>
      <c r="P74" s="959"/>
      <c r="Q74" s="960">
        <v>1</v>
      </c>
      <c r="R74" s="915"/>
      <c r="S74" s="915"/>
      <c r="T74" s="915"/>
      <c r="U74" s="915"/>
      <c r="V74" s="915">
        <v>1</v>
      </c>
      <c r="W74" s="915"/>
      <c r="X74" s="915"/>
      <c r="Y74" s="915"/>
      <c r="Z74" s="915"/>
      <c r="AA74" s="915" t="s">
        <v>600</v>
      </c>
      <c r="AB74" s="915"/>
      <c r="AC74" s="915"/>
      <c r="AD74" s="915"/>
      <c r="AE74" s="915"/>
      <c r="AF74" s="915" t="s">
        <v>600</v>
      </c>
      <c r="AG74" s="915"/>
      <c r="AH74" s="915"/>
      <c r="AI74" s="915"/>
      <c r="AJ74" s="915"/>
      <c r="AK74" s="915" t="s">
        <v>600</v>
      </c>
      <c r="AL74" s="915"/>
      <c r="AM74" s="915"/>
      <c r="AN74" s="915"/>
      <c r="AO74" s="915"/>
      <c r="AP74" s="915" t="s">
        <v>600</v>
      </c>
      <c r="AQ74" s="915"/>
      <c r="AR74" s="915"/>
      <c r="AS74" s="915"/>
      <c r="AT74" s="915"/>
      <c r="AU74" s="915" t="s">
        <v>600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396</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SUM(AF68:AJ74)</f>
        <v>2508</v>
      </c>
      <c r="AG88" s="926"/>
      <c r="AH88" s="926"/>
      <c r="AI88" s="926"/>
      <c r="AJ88" s="926"/>
      <c r="AK88" s="923"/>
      <c r="AL88" s="923"/>
      <c r="AM88" s="923"/>
      <c r="AN88" s="923"/>
      <c r="AO88" s="923"/>
      <c r="AP88" s="926">
        <f>SUM(AP68:AT74)</f>
        <v>592</v>
      </c>
      <c r="AQ88" s="926"/>
      <c r="AR88" s="926"/>
      <c r="AS88" s="926"/>
      <c r="AT88" s="926"/>
      <c r="AU88" s="926">
        <f>SUM(AU68:AY74)</f>
        <v>107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CR7</f>
        <v>3</v>
      </c>
      <c r="CS102" s="934"/>
      <c r="CT102" s="934"/>
      <c r="CU102" s="934"/>
      <c r="CV102" s="977"/>
      <c r="CW102" s="976" t="str">
        <f t="shared" ref="CW102" si="0">CW7</f>
        <v>-</v>
      </c>
      <c r="CX102" s="934"/>
      <c r="CY102" s="934"/>
      <c r="CZ102" s="934"/>
      <c r="DA102" s="977"/>
      <c r="DB102" s="976" t="str">
        <f t="shared" ref="DB102" si="1">DB7</f>
        <v>-</v>
      </c>
      <c r="DC102" s="934"/>
      <c r="DD102" s="934"/>
      <c r="DE102" s="934"/>
      <c r="DF102" s="977"/>
      <c r="DG102" s="976">
        <f t="shared" ref="DG102" si="2">DG7</f>
        <v>478</v>
      </c>
      <c r="DH102" s="934"/>
      <c r="DI102" s="934"/>
      <c r="DJ102" s="934"/>
      <c r="DK102" s="977"/>
      <c r="DL102" s="976" t="str">
        <f t="shared" ref="DL102" si="3">DL7</f>
        <v>-</v>
      </c>
      <c r="DM102" s="934"/>
      <c r="DN102" s="934"/>
      <c r="DO102" s="934"/>
      <c r="DP102" s="977"/>
      <c r="DQ102" s="976" t="str">
        <f t="shared" ref="DQ102" si="4">DQ7</f>
        <v>-</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314</v>
      </c>
      <c r="AG109" s="979"/>
      <c r="AH109" s="979"/>
      <c r="AI109" s="979"/>
      <c r="AJ109" s="980"/>
      <c r="AK109" s="978" t="s">
        <v>313</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314</v>
      </c>
      <c r="BW109" s="979"/>
      <c r="BX109" s="979"/>
      <c r="BY109" s="979"/>
      <c r="BZ109" s="980"/>
      <c r="CA109" s="978" t="s">
        <v>313</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314</v>
      </c>
      <c r="DM109" s="979"/>
      <c r="DN109" s="979"/>
      <c r="DO109" s="979"/>
      <c r="DP109" s="980"/>
      <c r="DQ109" s="978" t="s">
        <v>313</v>
      </c>
      <c r="DR109" s="979"/>
      <c r="DS109" s="979"/>
      <c r="DT109" s="979"/>
      <c r="DU109" s="980"/>
      <c r="DV109" s="978" t="s">
        <v>435</v>
      </c>
      <c r="DW109" s="979"/>
      <c r="DX109" s="979"/>
      <c r="DY109" s="979"/>
      <c r="DZ109" s="981"/>
    </row>
    <row r="110" spans="1:131" s="247" customFormat="1" ht="26.25" customHeight="1" x14ac:dyDescent="0.15">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911839</v>
      </c>
      <c r="AB110" s="986"/>
      <c r="AC110" s="986"/>
      <c r="AD110" s="986"/>
      <c r="AE110" s="987"/>
      <c r="AF110" s="988">
        <v>931460</v>
      </c>
      <c r="AG110" s="986"/>
      <c r="AH110" s="986"/>
      <c r="AI110" s="986"/>
      <c r="AJ110" s="987"/>
      <c r="AK110" s="988">
        <v>923776</v>
      </c>
      <c r="AL110" s="986"/>
      <c r="AM110" s="986"/>
      <c r="AN110" s="986"/>
      <c r="AO110" s="987"/>
      <c r="AP110" s="989">
        <v>19.8</v>
      </c>
      <c r="AQ110" s="990"/>
      <c r="AR110" s="990"/>
      <c r="AS110" s="990"/>
      <c r="AT110" s="991"/>
      <c r="AU110" s="992" t="s">
        <v>77</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12222966</v>
      </c>
      <c r="BR110" s="1021"/>
      <c r="BS110" s="1021"/>
      <c r="BT110" s="1021"/>
      <c r="BU110" s="1021"/>
      <c r="BV110" s="1021">
        <v>12449776</v>
      </c>
      <c r="BW110" s="1021"/>
      <c r="BX110" s="1021"/>
      <c r="BY110" s="1021"/>
      <c r="BZ110" s="1021"/>
      <c r="CA110" s="1021">
        <v>12798591</v>
      </c>
      <c r="CB110" s="1021"/>
      <c r="CC110" s="1021"/>
      <c r="CD110" s="1021"/>
      <c r="CE110" s="1021"/>
      <c r="CF110" s="1035">
        <v>273.8</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132</v>
      </c>
      <c r="DH110" s="1021"/>
      <c r="DI110" s="1021"/>
      <c r="DJ110" s="1021"/>
      <c r="DK110" s="1021"/>
      <c r="DL110" s="1021" t="s">
        <v>441</v>
      </c>
      <c r="DM110" s="1021"/>
      <c r="DN110" s="1021"/>
      <c r="DO110" s="1021"/>
      <c r="DP110" s="1021"/>
      <c r="DQ110" s="1021" t="s">
        <v>442</v>
      </c>
      <c r="DR110" s="1021"/>
      <c r="DS110" s="1021"/>
      <c r="DT110" s="1021"/>
      <c r="DU110" s="1021"/>
      <c r="DV110" s="1022" t="s">
        <v>441</v>
      </c>
      <c r="DW110" s="1022"/>
      <c r="DX110" s="1022"/>
      <c r="DY110" s="1022"/>
      <c r="DZ110" s="1023"/>
    </row>
    <row r="111" spans="1:131" s="247" customFormat="1" ht="26.25" customHeight="1" x14ac:dyDescent="0.15">
      <c r="A111" s="1024" t="s">
        <v>443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444</v>
      </c>
      <c r="AB111" s="1028"/>
      <c r="AC111" s="1028"/>
      <c r="AD111" s="1028"/>
      <c r="AE111" s="1029"/>
      <c r="AF111" s="1030" t="s">
        <v>441</v>
      </c>
      <c r="AG111" s="1028"/>
      <c r="AH111" s="1028"/>
      <c r="AI111" s="1028"/>
      <c r="AJ111" s="1029"/>
      <c r="AK111" s="1030" t="s">
        <v>444</v>
      </c>
      <c r="AL111" s="1028"/>
      <c r="AM111" s="1028"/>
      <c r="AN111" s="1028"/>
      <c r="AO111" s="1029"/>
      <c r="AP111" s="1031" t="s">
        <v>445</v>
      </c>
      <c r="AQ111" s="1032"/>
      <c r="AR111" s="1032"/>
      <c r="AS111" s="1032"/>
      <c r="AT111" s="1033"/>
      <c r="AU111" s="994"/>
      <c r="AV111" s="995"/>
      <c r="AW111" s="995"/>
      <c r="AX111" s="995"/>
      <c r="AY111" s="995"/>
      <c r="AZ111" s="1043" t="s">
        <v>446</v>
      </c>
      <c r="BA111" s="1044"/>
      <c r="BB111" s="1044"/>
      <c r="BC111" s="1044"/>
      <c r="BD111" s="1044"/>
      <c r="BE111" s="1044"/>
      <c r="BF111" s="1044"/>
      <c r="BG111" s="1044"/>
      <c r="BH111" s="1044"/>
      <c r="BI111" s="1044"/>
      <c r="BJ111" s="1044"/>
      <c r="BK111" s="1044"/>
      <c r="BL111" s="1044"/>
      <c r="BM111" s="1044"/>
      <c r="BN111" s="1044"/>
      <c r="BO111" s="1044"/>
      <c r="BP111" s="1045"/>
      <c r="BQ111" s="1013">
        <v>359330</v>
      </c>
      <c r="BR111" s="1014"/>
      <c r="BS111" s="1014"/>
      <c r="BT111" s="1014"/>
      <c r="BU111" s="1014"/>
      <c r="BV111" s="1014">
        <v>338166</v>
      </c>
      <c r="BW111" s="1014"/>
      <c r="BX111" s="1014"/>
      <c r="BY111" s="1014"/>
      <c r="BZ111" s="1014"/>
      <c r="CA111" s="1014">
        <v>317286</v>
      </c>
      <c r="CB111" s="1014"/>
      <c r="CC111" s="1014"/>
      <c r="CD111" s="1014"/>
      <c r="CE111" s="1014"/>
      <c r="CF111" s="1008">
        <v>6.8</v>
      </c>
      <c r="CG111" s="1009"/>
      <c r="CH111" s="1009"/>
      <c r="CI111" s="1009"/>
      <c r="CJ111" s="1009"/>
      <c r="CK111" s="1039"/>
      <c r="CL111" s="1040"/>
      <c r="CM111" s="1010" t="s">
        <v>447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442</v>
      </c>
      <c r="DH111" s="1014"/>
      <c r="DI111" s="1014"/>
      <c r="DJ111" s="1014"/>
      <c r="DK111" s="1014"/>
      <c r="DL111" s="1014" t="s">
        <v>444</v>
      </c>
      <c r="DM111" s="1014"/>
      <c r="DN111" s="1014"/>
      <c r="DO111" s="1014"/>
      <c r="DP111" s="1014"/>
      <c r="DQ111" s="1014" t="s">
        <v>132</v>
      </c>
      <c r="DR111" s="1014"/>
      <c r="DS111" s="1014"/>
      <c r="DT111" s="1014"/>
      <c r="DU111" s="1014"/>
      <c r="DV111" s="1015" t="s">
        <v>441</v>
      </c>
      <c r="DW111" s="1015"/>
      <c r="DX111" s="1015"/>
      <c r="DY111" s="1015"/>
      <c r="DZ111" s="1016"/>
    </row>
    <row r="112" spans="1:131" s="247" customFormat="1" ht="26.25" customHeight="1" x14ac:dyDescent="0.15">
      <c r="A112" s="1046" t="s">
        <v>448</v>
      </c>
      <c r="B112" s="1047"/>
      <c r="C112" s="1044" t="s">
        <v>449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441</v>
      </c>
      <c r="AB112" s="1053"/>
      <c r="AC112" s="1053"/>
      <c r="AD112" s="1053"/>
      <c r="AE112" s="1054"/>
      <c r="AF112" s="1055" t="s">
        <v>444</v>
      </c>
      <c r="AG112" s="1053"/>
      <c r="AH112" s="1053"/>
      <c r="AI112" s="1053"/>
      <c r="AJ112" s="1054"/>
      <c r="AK112" s="1055" t="s">
        <v>441</v>
      </c>
      <c r="AL112" s="1053"/>
      <c r="AM112" s="1053"/>
      <c r="AN112" s="1053"/>
      <c r="AO112" s="1054"/>
      <c r="AP112" s="1056" t="s">
        <v>442</v>
      </c>
      <c r="AQ112" s="1057"/>
      <c r="AR112" s="1057"/>
      <c r="AS112" s="1057"/>
      <c r="AT112" s="1058"/>
      <c r="AU112" s="994"/>
      <c r="AV112" s="995"/>
      <c r="AW112" s="995"/>
      <c r="AX112" s="995"/>
      <c r="AY112" s="995"/>
      <c r="AZ112" s="1043" t="s">
        <v>450</v>
      </c>
      <c r="BA112" s="1044"/>
      <c r="BB112" s="1044"/>
      <c r="BC112" s="1044"/>
      <c r="BD112" s="1044"/>
      <c r="BE112" s="1044"/>
      <c r="BF112" s="1044"/>
      <c r="BG112" s="1044"/>
      <c r="BH112" s="1044"/>
      <c r="BI112" s="1044"/>
      <c r="BJ112" s="1044"/>
      <c r="BK112" s="1044"/>
      <c r="BL112" s="1044"/>
      <c r="BM112" s="1044"/>
      <c r="BN112" s="1044"/>
      <c r="BO112" s="1044"/>
      <c r="BP112" s="1045"/>
      <c r="BQ112" s="1013">
        <v>5014316</v>
      </c>
      <c r="BR112" s="1014"/>
      <c r="BS112" s="1014"/>
      <c r="BT112" s="1014"/>
      <c r="BU112" s="1014"/>
      <c r="BV112" s="1014">
        <v>4919067</v>
      </c>
      <c r="BW112" s="1014"/>
      <c r="BX112" s="1014"/>
      <c r="BY112" s="1014"/>
      <c r="BZ112" s="1014"/>
      <c r="CA112" s="1014">
        <v>5003343</v>
      </c>
      <c r="CB112" s="1014"/>
      <c r="CC112" s="1014"/>
      <c r="CD112" s="1014"/>
      <c r="CE112" s="1014"/>
      <c r="CF112" s="1008">
        <v>107.1</v>
      </c>
      <c r="CG112" s="1009"/>
      <c r="CH112" s="1009"/>
      <c r="CI112" s="1009"/>
      <c r="CJ112" s="1009"/>
      <c r="CK112" s="1039"/>
      <c r="CL112" s="1040"/>
      <c r="CM112" s="1010" t="s">
        <v>451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444</v>
      </c>
      <c r="DH112" s="1014"/>
      <c r="DI112" s="1014"/>
      <c r="DJ112" s="1014"/>
      <c r="DK112" s="1014"/>
      <c r="DL112" s="1014" t="s">
        <v>132</v>
      </c>
      <c r="DM112" s="1014"/>
      <c r="DN112" s="1014"/>
      <c r="DO112" s="1014"/>
      <c r="DP112" s="1014"/>
      <c r="DQ112" s="1014" t="s">
        <v>132</v>
      </c>
      <c r="DR112" s="1014"/>
      <c r="DS112" s="1014"/>
      <c r="DT112" s="1014"/>
      <c r="DU112" s="1014"/>
      <c r="DV112" s="1015" t="s">
        <v>442</v>
      </c>
      <c r="DW112" s="1015"/>
      <c r="DX112" s="1015"/>
      <c r="DY112" s="1015"/>
      <c r="DZ112" s="1016"/>
    </row>
    <row r="113" spans="1:130" s="247" customFormat="1" ht="26.25" customHeight="1" x14ac:dyDescent="0.15">
      <c r="A113" s="1048"/>
      <c r="B113" s="1049"/>
      <c r="C113" s="1044" t="s">
        <v>452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363992</v>
      </c>
      <c r="AB113" s="1028"/>
      <c r="AC113" s="1028"/>
      <c r="AD113" s="1028"/>
      <c r="AE113" s="1029"/>
      <c r="AF113" s="1030">
        <v>386484</v>
      </c>
      <c r="AG113" s="1028"/>
      <c r="AH113" s="1028"/>
      <c r="AI113" s="1028"/>
      <c r="AJ113" s="1029"/>
      <c r="AK113" s="1030">
        <v>397047</v>
      </c>
      <c r="AL113" s="1028"/>
      <c r="AM113" s="1028"/>
      <c r="AN113" s="1028"/>
      <c r="AO113" s="1029"/>
      <c r="AP113" s="1031">
        <v>8.5</v>
      </c>
      <c r="AQ113" s="1032"/>
      <c r="AR113" s="1032"/>
      <c r="AS113" s="1032"/>
      <c r="AT113" s="1033"/>
      <c r="AU113" s="994"/>
      <c r="AV113" s="995"/>
      <c r="AW113" s="995"/>
      <c r="AX113" s="995"/>
      <c r="AY113" s="995"/>
      <c r="AZ113" s="1043" t="s">
        <v>453</v>
      </c>
      <c r="BA113" s="1044"/>
      <c r="BB113" s="1044"/>
      <c r="BC113" s="1044"/>
      <c r="BD113" s="1044"/>
      <c r="BE113" s="1044"/>
      <c r="BF113" s="1044"/>
      <c r="BG113" s="1044"/>
      <c r="BH113" s="1044"/>
      <c r="BI113" s="1044"/>
      <c r="BJ113" s="1044"/>
      <c r="BK113" s="1044"/>
      <c r="BL113" s="1044"/>
      <c r="BM113" s="1044"/>
      <c r="BN113" s="1044"/>
      <c r="BO113" s="1044"/>
      <c r="BP113" s="1045"/>
      <c r="BQ113" s="1013">
        <v>197571</v>
      </c>
      <c r="BR113" s="1014"/>
      <c r="BS113" s="1014"/>
      <c r="BT113" s="1014"/>
      <c r="BU113" s="1014"/>
      <c r="BV113" s="1014">
        <v>138423</v>
      </c>
      <c r="BW113" s="1014"/>
      <c r="BX113" s="1014"/>
      <c r="BY113" s="1014"/>
      <c r="BZ113" s="1014"/>
      <c r="CA113" s="1014">
        <v>107199</v>
      </c>
      <c r="CB113" s="1014"/>
      <c r="CC113" s="1014"/>
      <c r="CD113" s="1014"/>
      <c r="CE113" s="1014"/>
      <c r="CF113" s="1008">
        <v>2.2999999999999998</v>
      </c>
      <c r="CG113" s="1009"/>
      <c r="CH113" s="1009"/>
      <c r="CI113" s="1009"/>
      <c r="CJ113" s="1009"/>
      <c r="CK113" s="1039"/>
      <c r="CL113" s="1040"/>
      <c r="CM113" s="1010" t="s">
        <v>454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441</v>
      </c>
      <c r="DH113" s="1053"/>
      <c r="DI113" s="1053"/>
      <c r="DJ113" s="1053"/>
      <c r="DK113" s="1054"/>
      <c r="DL113" s="1055" t="s">
        <v>441</v>
      </c>
      <c r="DM113" s="1053"/>
      <c r="DN113" s="1053"/>
      <c r="DO113" s="1053"/>
      <c r="DP113" s="1054"/>
      <c r="DQ113" s="1055" t="s">
        <v>445</v>
      </c>
      <c r="DR113" s="1053"/>
      <c r="DS113" s="1053"/>
      <c r="DT113" s="1053"/>
      <c r="DU113" s="1054"/>
      <c r="DV113" s="1056" t="s">
        <v>445</v>
      </c>
      <c r="DW113" s="1057"/>
      <c r="DX113" s="1057"/>
      <c r="DY113" s="1057"/>
      <c r="DZ113" s="1058"/>
    </row>
    <row r="114" spans="1:130" s="247" customFormat="1" ht="26.25" customHeight="1" x14ac:dyDescent="0.15">
      <c r="A114" s="1048"/>
      <c r="B114" s="1049"/>
      <c r="C114" s="1044" t="s">
        <v>455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126449</v>
      </c>
      <c r="AB114" s="1053"/>
      <c r="AC114" s="1053"/>
      <c r="AD114" s="1053"/>
      <c r="AE114" s="1054"/>
      <c r="AF114" s="1055">
        <v>60833</v>
      </c>
      <c r="AG114" s="1053"/>
      <c r="AH114" s="1053"/>
      <c r="AI114" s="1053"/>
      <c r="AJ114" s="1054"/>
      <c r="AK114" s="1055">
        <v>50915</v>
      </c>
      <c r="AL114" s="1053"/>
      <c r="AM114" s="1053"/>
      <c r="AN114" s="1053"/>
      <c r="AO114" s="1054"/>
      <c r="AP114" s="1056">
        <v>1.1000000000000001</v>
      </c>
      <c r="AQ114" s="1057"/>
      <c r="AR114" s="1057"/>
      <c r="AS114" s="1057"/>
      <c r="AT114" s="1058"/>
      <c r="AU114" s="994"/>
      <c r="AV114" s="995"/>
      <c r="AW114" s="995"/>
      <c r="AX114" s="995"/>
      <c r="AY114" s="995"/>
      <c r="AZ114" s="1043" t="s">
        <v>456</v>
      </c>
      <c r="BA114" s="1044"/>
      <c r="BB114" s="1044"/>
      <c r="BC114" s="1044"/>
      <c r="BD114" s="1044"/>
      <c r="BE114" s="1044"/>
      <c r="BF114" s="1044"/>
      <c r="BG114" s="1044"/>
      <c r="BH114" s="1044"/>
      <c r="BI114" s="1044"/>
      <c r="BJ114" s="1044"/>
      <c r="BK114" s="1044"/>
      <c r="BL114" s="1044"/>
      <c r="BM114" s="1044"/>
      <c r="BN114" s="1044"/>
      <c r="BO114" s="1044"/>
      <c r="BP114" s="1045"/>
      <c r="BQ114" s="1013">
        <v>980020</v>
      </c>
      <c r="BR114" s="1014"/>
      <c r="BS114" s="1014"/>
      <c r="BT114" s="1014"/>
      <c r="BU114" s="1014"/>
      <c r="BV114" s="1014">
        <v>795577</v>
      </c>
      <c r="BW114" s="1014"/>
      <c r="BX114" s="1014"/>
      <c r="BY114" s="1014"/>
      <c r="BZ114" s="1014"/>
      <c r="CA114" s="1014">
        <v>741390</v>
      </c>
      <c r="CB114" s="1014"/>
      <c r="CC114" s="1014"/>
      <c r="CD114" s="1014"/>
      <c r="CE114" s="1014"/>
      <c r="CF114" s="1008">
        <v>15.9</v>
      </c>
      <c r="CG114" s="1009"/>
      <c r="CH114" s="1009"/>
      <c r="CI114" s="1009"/>
      <c r="CJ114" s="1009"/>
      <c r="CK114" s="1039"/>
      <c r="CL114" s="1040"/>
      <c r="CM114" s="1010" t="s">
        <v>457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441</v>
      </c>
      <c r="DH114" s="1053"/>
      <c r="DI114" s="1053"/>
      <c r="DJ114" s="1053"/>
      <c r="DK114" s="1054"/>
      <c r="DL114" s="1055" t="s">
        <v>442</v>
      </c>
      <c r="DM114" s="1053"/>
      <c r="DN114" s="1053"/>
      <c r="DO114" s="1053"/>
      <c r="DP114" s="1054"/>
      <c r="DQ114" s="1055" t="s">
        <v>445</v>
      </c>
      <c r="DR114" s="1053"/>
      <c r="DS114" s="1053"/>
      <c r="DT114" s="1053"/>
      <c r="DU114" s="1054"/>
      <c r="DV114" s="1056" t="s">
        <v>444</v>
      </c>
      <c r="DW114" s="1057"/>
      <c r="DX114" s="1057"/>
      <c r="DY114" s="1057"/>
      <c r="DZ114" s="1058"/>
    </row>
    <row r="115" spans="1:130" s="247" customFormat="1" ht="26.25" customHeight="1" x14ac:dyDescent="0.15">
      <c r="A115" s="1048"/>
      <c r="B115" s="1049"/>
      <c r="C115" s="1044" t="s">
        <v>458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21446</v>
      </c>
      <c r="AB115" s="1028"/>
      <c r="AC115" s="1028"/>
      <c r="AD115" s="1028"/>
      <c r="AE115" s="1029"/>
      <c r="AF115" s="1030">
        <v>21164</v>
      </c>
      <c r="AG115" s="1028"/>
      <c r="AH115" s="1028"/>
      <c r="AI115" s="1028"/>
      <c r="AJ115" s="1029"/>
      <c r="AK115" s="1030">
        <v>20880</v>
      </c>
      <c r="AL115" s="1028"/>
      <c r="AM115" s="1028"/>
      <c r="AN115" s="1028"/>
      <c r="AO115" s="1029"/>
      <c r="AP115" s="1031">
        <v>0.4</v>
      </c>
      <c r="AQ115" s="1032"/>
      <c r="AR115" s="1032"/>
      <c r="AS115" s="1032"/>
      <c r="AT115" s="1033"/>
      <c r="AU115" s="994"/>
      <c r="AV115" s="995"/>
      <c r="AW115" s="995"/>
      <c r="AX115" s="995"/>
      <c r="AY115" s="995"/>
      <c r="AZ115" s="1043" t="s">
        <v>459</v>
      </c>
      <c r="BA115" s="1044"/>
      <c r="BB115" s="1044"/>
      <c r="BC115" s="1044"/>
      <c r="BD115" s="1044"/>
      <c r="BE115" s="1044"/>
      <c r="BF115" s="1044"/>
      <c r="BG115" s="1044"/>
      <c r="BH115" s="1044"/>
      <c r="BI115" s="1044"/>
      <c r="BJ115" s="1044"/>
      <c r="BK115" s="1044"/>
      <c r="BL115" s="1044"/>
      <c r="BM115" s="1044"/>
      <c r="BN115" s="1044"/>
      <c r="BO115" s="1044"/>
      <c r="BP115" s="1045"/>
      <c r="BQ115" s="1013" t="s">
        <v>445</v>
      </c>
      <c r="BR115" s="1014"/>
      <c r="BS115" s="1014"/>
      <c r="BT115" s="1014"/>
      <c r="BU115" s="1014"/>
      <c r="BV115" s="1014" t="s">
        <v>132</v>
      </c>
      <c r="BW115" s="1014"/>
      <c r="BX115" s="1014"/>
      <c r="BY115" s="1014"/>
      <c r="BZ115" s="1014"/>
      <c r="CA115" s="1014" t="s">
        <v>444</v>
      </c>
      <c r="CB115" s="1014"/>
      <c r="CC115" s="1014"/>
      <c r="CD115" s="1014"/>
      <c r="CE115" s="1014"/>
      <c r="CF115" s="1008" t="s">
        <v>441</v>
      </c>
      <c r="CG115" s="1009"/>
      <c r="CH115" s="1009"/>
      <c r="CI115" s="1009"/>
      <c r="CJ115" s="1009"/>
      <c r="CK115" s="1039"/>
      <c r="CL115" s="1040"/>
      <c r="CM115" s="1043" t="s">
        <v>460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286725</v>
      </c>
      <c r="DH115" s="1053"/>
      <c r="DI115" s="1053"/>
      <c r="DJ115" s="1053"/>
      <c r="DK115" s="1054"/>
      <c r="DL115" s="1055">
        <v>286725</v>
      </c>
      <c r="DM115" s="1053"/>
      <c r="DN115" s="1053"/>
      <c r="DO115" s="1053"/>
      <c r="DP115" s="1054"/>
      <c r="DQ115" s="1055">
        <v>286725</v>
      </c>
      <c r="DR115" s="1053"/>
      <c r="DS115" s="1053"/>
      <c r="DT115" s="1053"/>
      <c r="DU115" s="1054"/>
      <c r="DV115" s="1056">
        <v>6.1</v>
      </c>
      <c r="DW115" s="1057"/>
      <c r="DX115" s="1057"/>
      <c r="DY115" s="1057"/>
      <c r="DZ115" s="1058"/>
    </row>
    <row r="116" spans="1:130" s="247" customFormat="1" ht="26.25" customHeight="1" x14ac:dyDescent="0.15">
      <c r="A116" s="1050"/>
      <c r="B116" s="1051"/>
      <c r="C116" s="1059" t="s">
        <v>461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493</v>
      </c>
      <c r="AB116" s="1053"/>
      <c r="AC116" s="1053"/>
      <c r="AD116" s="1053"/>
      <c r="AE116" s="1054"/>
      <c r="AF116" s="1055" t="s">
        <v>132</v>
      </c>
      <c r="AG116" s="1053"/>
      <c r="AH116" s="1053"/>
      <c r="AI116" s="1053"/>
      <c r="AJ116" s="1054"/>
      <c r="AK116" s="1055" t="s">
        <v>441</v>
      </c>
      <c r="AL116" s="1053"/>
      <c r="AM116" s="1053"/>
      <c r="AN116" s="1053"/>
      <c r="AO116" s="1054"/>
      <c r="AP116" s="1056" t="s">
        <v>132</v>
      </c>
      <c r="AQ116" s="1057"/>
      <c r="AR116" s="1057"/>
      <c r="AS116" s="1057"/>
      <c r="AT116" s="1058"/>
      <c r="AU116" s="994"/>
      <c r="AV116" s="995"/>
      <c r="AW116" s="995"/>
      <c r="AX116" s="995"/>
      <c r="AY116" s="995"/>
      <c r="AZ116" s="1061" t="s">
        <v>462</v>
      </c>
      <c r="BA116" s="1062"/>
      <c r="BB116" s="1062"/>
      <c r="BC116" s="1062"/>
      <c r="BD116" s="1062"/>
      <c r="BE116" s="1062"/>
      <c r="BF116" s="1062"/>
      <c r="BG116" s="1062"/>
      <c r="BH116" s="1062"/>
      <c r="BI116" s="1062"/>
      <c r="BJ116" s="1062"/>
      <c r="BK116" s="1062"/>
      <c r="BL116" s="1062"/>
      <c r="BM116" s="1062"/>
      <c r="BN116" s="1062"/>
      <c r="BO116" s="1062"/>
      <c r="BP116" s="1063"/>
      <c r="BQ116" s="1013" t="s">
        <v>442</v>
      </c>
      <c r="BR116" s="1014"/>
      <c r="BS116" s="1014"/>
      <c r="BT116" s="1014"/>
      <c r="BU116" s="1014"/>
      <c r="BV116" s="1014" t="s">
        <v>445</v>
      </c>
      <c r="BW116" s="1014"/>
      <c r="BX116" s="1014"/>
      <c r="BY116" s="1014"/>
      <c r="BZ116" s="1014"/>
      <c r="CA116" s="1014" t="s">
        <v>442</v>
      </c>
      <c r="CB116" s="1014"/>
      <c r="CC116" s="1014"/>
      <c r="CD116" s="1014"/>
      <c r="CE116" s="1014"/>
      <c r="CF116" s="1008" t="s">
        <v>441</v>
      </c>
      <c r="CG116" s="1009"/>
      <c r="CH116" s="1009"/>
      <c r="CI116" s="1009"/>
      <c r="CJ116" s="1009"/>
      <c r="CK116" s="1039"/>
      <c r="CL116" s="1040"/>
      <c r="CM116" s="1010" t="s">
        <v>463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72605</v>
      </c>
      <c r="DH116" s="1053"/>
      <c r="DI116" s="1053"/>
      <c r="DJ116" s="1053"/>
      <c r="DK116" s="1054"/>
      <c r="DL116" s="1055">
        <v>51441</v>
      </c>
      <c r="DM116" s="1053"/>
      <c r="DN116" s="1053"/>
      <c r="DO116" s="1053"/>
      <c r="DP116" s="1054"/>
      <c r="DQ116" s="1055">
        <v>30561</v>
      </c>
      <c r="DR116" s="1053"/>
      <c r="DS116" s="1053"/>
      <c r="DT116" s="1053"/>
      <c r="DU116" s="1054"/>
      <c r="DV116" s="1056">
        <v>0.7</v>
      </c>
      <c r="DW116" s="1057"/>
      <c r="DX116" s="1057"/>
      <c r="DY116" s="1057"/>
      <c r="DZ116" s="1058"/>
    </row>
    <row r="117" spans="1:130" s="247" customFormat="1" ht="26.25" customHeight="1" x14ac:dyDescent="0.15">
      <c r="A117" s="998" t="s">
        <v>192</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464</v>
      </c>
      <c r="Z117" s="980"/>
      <c r="AA117" s="1070">
        <v>1424219</v>
      </c>
      <c r="AB117" s="1071"/>
      <c r="AC117" s="1071"/>
      <c r="AD117" s="1071"/>
      <c r="AE117" s="1072"/>
      <c r="AF117" s="1073">
        <v>1399941</v>
      </c>
      <c r="AG117" s="1071"/>
      <c r="AH117" s="1071"/>
      <c r="AI117" s="1071"/>
      <c r="AJ117" s="1072"/>
      <c r="AK117" s="1073">
        <v>1392618</v>
      </c>
      <c r="AL117" s="1071"/>
      <c r="AM117" s="1071"/>
      <c r="AN117" s="1071"/>
      <c r="AO117" s="1072"/>
      <c r="AP117" s="1074"/>
      <c r="AQ117" s="1075"/>
      <c r="AR117" s="1075"/>
      <c r="AS117" s="1075"/>
      <c r="AT117" s="1076"/>
      <c r="AU117" s="994"/>
      <c r="AV117" s="995"/>
      <c r="AW117" s="995"/>
      <c r="AX117" s="995"/>
      <c r="AY117" s="995"/>
      <c r="AZ117" s="1061" t="s">
        <v>465</v>
      </c>
      <c r="BA117" s="1062"/>
      <c r="BB117" s="1062"/>
      <c r="BC117" s="1062"/>
      <c r="BD117" s="1062"/>
      <c r="BE117" s="1062"/>
      <c r="BF117" s="1062"/>
      <c r="BG117" s="1062"/>
      <c r="BH117" s="1062"/>
      <c r="BI117" s="1062"/>
      <c r="BJ117" s="1062"/>
      <c r="BK117" s="1062"/>
      <c r="BL117" s="1062"/>
      <c r="BM117" s="1062"/>
      <c r="BN117" s="1062"/>
      <c r="BO117" s="1062"/>
      <c r="BP117" s="1063"/>
      <c r="BQ117" s="1013" t="s">
        <v>132</v>
      </c>
      <c r="BR117" s="1014"/>
      <c r="BS117" s="1014"/>
      <c r="BT117" s="1014"/>
      <c r="BU117" s="1014"/>
      <c r="BV117" s="1014" t="s">
        <v>444</v>
      </c>
      <c r="BW117" s="1014"/>
      <c r="BX117" s="1014"/>
      <c r="BY117" s="1014"/>
      <c r="BZ117" s="1014"/>
      <c r="CA117" s="1014" t="s">
        <v>442</v>
      </c>
      <c r="CB117" s="1014"/>
      <c r="CC117" s="1014"/>
      <c r="CD117" s="1014"/>
      <c r="CE117" s="1014"/>
      <c r="CF117" s="1008" t="s">
        <v>441</v>
      </c>
      <c r="CG117" s="1009"/>
      <c r="CH117" s="1009"/>
      <c r="CI117" s="1009"/>
      <c r="CJ117" s="1009"/>
      <c r="CK117" s="1039"/>
      <c r="CL117" s="1040"/>
      <c r="CM117" s="1010" t="s">
        <v>466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442</v>
      </c>
      <c r="DH117" s="1053"/>
      <c r="DI117" s="1053"/>
      <c r="DJ117" s="1053"/>
      <c r="DK117" s="1054"/>
      <c r="DL117" s="1055" t="s">
        <v>442</v>
      </c>
      <c r="DM117" s="1053"/>
      <c r="DN117" s="1053"/>
      <c r="DO117" s="1053"/>
      <c r="DP117" s="1054"/>
      <c r="DQ117" s="1055" t="s">
        <v>132</v>
      </c>
      <c r="DR117" s="1053"/>
      <c r="DS117" s="1053"/>
      <c r="DT117" s="1053"/>
      <c r="DU117" s="1054"/>
      <c r="DV117" s="1056" t="s">
        <v>442</v>
      </c>
      <c r="DW117" s="1057"/>
      <c r="DX117" s="1057"/>
      <c r="DY117" s="1057"/>
      <c r="DZ117" s="1058"/>
    </row>
    <row r="118" spans="1:130" s="247" customFormat="1" ht="26.25" customHeight="1" x14ac:dyDescent="0.15">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314</v>
      </c>
      <c r="AG118" s="979"/>
      <c r="AH118" s="979"/>
      <c r="AI118" s="979"/>
      <c r="AJ118" s="980"/>
      <c r="AK118" s="978" t="s">
        <v>313</v>
      </c>
      <c r="AL118" s="979"/>
      <c r="AM118" s="979"/>
      <c r="AN118" s="979"/>
      <c r="AO118" s="980"/>
      <c r="AP118" s="1065" t="s">
        <v>435</v>
      </c>
      <c r="AQ118" s="1066"/>
      <c r="AR118" s="1066"/>
      <c r="AS118" s="1066"/>
      <c r="AT118" s="1067"/>
      <c r="AU118" s="994"/>
      <c r="AV118" s="995"/>
      <c r="AW118" s="995"/>
      <c r="AX118" s="995"/>
      <c r="AY118" s="995"/>
      <c r="AZ118" s="1068" t="s">
        <v>467</v>
      </c>
      <c r="BA118" s="1059"/>
      <c r="BB118" s="1059"/>
      <c r="BC118" s="1059"/>
      <c r="BD118" s="1059"/>
      <c r="BE118" s="1059"/>
      <c r="BF118" s="1059"/>
      <c r="BG118" s="1059"/>
      <c r="BH118" s="1059"/>
      <c r="BI118" s="1059"/>
      <c r="BJ118" s="1059"/>
      <c r="BK118" s="1059"/>
      <c r="BL118" s="1059"/>
      <c r="BM118" s="1059"/>
      <c r="BN118" s="1059"/>
      <c r="BO118" s="1059"/>
      <c r="BP118" s="1060"/>
      <c r="BQ118" s="1091" t="s">
        <v>132</v>
      </c>
      <c r="BR118" s="1092"/>
      <c r="BS118" s="1092"/>
      <c r="BT118" s="1092"/>
      <c r="BU118" s="1092"/>
      <c r="BV118" s="1092" t="s">
        <v>442</v>
      </c>
      <c r="BW118" s="1092"/>
      <c r="BX118" s="1092"/>
      <c r="BY118" s="1092"/>
      <c r="BZ118" s="1092"/>
      <c r="CA118" s="1092" t="s">
        <v>441</v>
      </c>
      <c r="CB118" s="1092"/>
      <c r="CC118" s="1092"/>
      <c r="CD118" s="1092"/>
      <c r="CE118" s="1092"/>
      <c r="CF118" s="1008" t="s">
        <v>441</v>
      </c>
      <c r="CG118" s="1009"/>
      <c r="CH118" s="1009"/>
      <c r="CI118" s="1009"/>
      <c r="CJ118" s="1009"/>
      <c r="CK118" s="1039"/>
      <c r="CL118" s="1040"/>
      <c r="CM118" s="1010" t="s">
        <v>468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132</v>
      </c>
      <c r="DH118" s="1053"/>
      <c r="DI118" s="1053"/>
      <c r="DJ118" s="1053"/>
      <c r="DK118" s="1054"/>
      <c r="DL118" s="1055" t="s">
        <v>469</v>
      </c>
      <c r="DM118" s="1053"/>
      <c r="DN118" s="1053"/>
      <c r="DO118" s="1053"/>
      <c r="DP118" s="1054"/>
      <c r="DQ118" s="1055" t="s">
        <v>442</v>
      </c>
      <c r="DR118" s="1053"/>
      <c r="DS118" s="1053"/>
      <c r="DT118" s="1053"/>
      <c r="DU118" s="1054"/>
      <c r="DV118" s="1056" t="s">
        <v>441</v>
      </c>
      <c r="DW118" s="1057"/>
      <c r="DX118" s="1057"/>
      <c r="DY118" s="1057"/>
      <c r="DZ118" s="1058"/>
    </row>
    <row r="119" spans="1:130" s="247" customFormat="1" ht="26.25" customHeight="1" x14ac:dyDescent="0.15">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469</v>
      </c>
      <c r="AB119" s="986"/>
      <c r="AC119" s="986"/>
      <c r="AD119" s="986"/>
      <c r="AE119" s="987"/>
      <c r="AF119" s="988" t="s">
        <v>132</v>
      </c>
      <c r="AG119" s="986"/>
      <c r="AH119" s="986"/>
      <c r="AI119" s="986"/>
      <c r="AJ119" s="987"/>
      <c r="AK119" s="988" t="s">
        <v>442</v>
      </c>
      <c r="AL119" s="986"/>
      <c r="AM119" s="986"/>
      <c r="AN119" s="986"/>
      <c r="AO119" s="987"/>
      <c r="AP119" s="989" t="s">
        <v>442</v>
      </c>
      <c r="AQ119" s="990"/>
      <c r="AR119" s="990"/>
      <c r="AS119" s="990"/>
      <c r="AT119" s="991"/>
      <c r="AU119" s="996"/>
      <c r="AV119" s="997"/>
      <c r="AW119" s="997"/>
      <c r="AX119" s="997"/>
      <c r="AY119" s="997"/>
      <c r="AZ119" s="278" t="s">
        <v>192</v>
      </c>
      <c r="BA119" s="278"/>
      <c r="BB119" s="278"/>
      <c r="BC119" s="278"/>
      <c r="BD119" s="278"/>
      <c r="BE119" s="278"/>
      <c r="BF119" s="278"/>
      <c r="BG119" s="278"/>
      <c r="BH119" s="278"/>
      <c r="BI119" s="278"/>
      <c r="BJ119" s="278"/>
      <c r="BK119" s="278"/>
      <c r="BL119" s="278"/>
      <c r="BM119" s="278"/>
      <c r="BN119" s="278"/>
      <c r="BO119" s="1069" t="s">
        <v>470</v>
      </c>
      <c r="BP119" s="1100"/>
      <c r="BQ119" s="1091">
        <v>18774203</v>
      </c>
      <c r="BR119" s="1092"/>
      <c r="BS119" s="1092"/>
      <c r="BT119" s="1092"/>
      <c r="BU119" s="1092"/>
      <c r="BV119" s="1092">
        <v>18641009</v>
      </c>
      <c r="BW119" s="1092"/>
      <c r="BX119" s="1092"/>
      <c r="BY119" s="1092"/>
      <c r="BZ119" s="1092"/>
      <c r="CA119" s="1092">
        <v>18967809</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441</v>
      </c>
      <c r="DH119" s="1078"/>
      <c r="DI119" s="1078"/>
      <c r="DJ119" s="1078"/>
      <c r="DK119" s="1079"/>
      <c r="DL119" s="1077" t="s">
        <v>442</v>
      </c>
      <c r="DM119" s="1078"/>
      <c r="DN119" s="1078"/>
      <c r="DO119" s="1078"/>
      <c r="DP119" s="1079"/>
      <c r="DQ119" s="1077" t="s">
        <v>441</v>
      </c>
      <c r="DR119" s="1078"/>
      <c r="DS119" s="1078"/>
      <c r="DT119" s="1078"/>
      <c r="DU119" s="1079"/>
      <c r="DV119" s="1080" t="s">
        <v>442</v>
      </c>
      <c r="DW119" s="1081"/>
      <c r="DX119" s="1081"/>
      <c r="DY119" s="1081"/>
      <c r="DZ119" s="1082"/>
    </row>
    <row r="120" spans="1:130" s="247" customFormat="1" ht="26.25" customHeight="1" x14ac:dyDescent="0.15">
      <c r="A120" s="1153"/>
      <c r="B120" s="1040"/>
      <c r="C120" s="1010" t="s">
        <v>447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441</v>
      </c>
      <c r="AB120" s="1053"/>
      <c r="AC120" s="1053"/>
      <c r="AD120" s="1053"/>
      <c r="AE120" s="1054"/>
      <c r="AF120" s="1055" t="s">
        <v>442</v>
      </c>
      <c r="AG120" s="1053"/>
      <c r="AH120" s="1053"/>
      <c r="AI120" s="1053"/>
      <c r="AJ120" s="1054"/>
      <c r="AK120" s="1055" t="s">
        <v>442</v>
      </c>
      <c r="AL120" s="1053"/>
      <c r="AM120" s="1053"/>
      <c r="AN120" s="1053"/>
      <c r="AO120" s="1054"/>
      <c r="AP120" s="1056" t="s">
        <v>132</v>
      </c>
      <c r="AQ120" s="1057"/>
      <c r="AR120" s="1057"/>
      <c r="AS120" s="1057"/>
      <c r="AT120" s="1058"/>
      <c r="AU120" s="1083" t="s">
        <v>472</v>
      </c>
      <c r="AV120" s="1084"/>
      <c r="AW120" s="1084"/>
      <c r="AX120" s="1084"/>
      <c r="AY120" s="1085"/>
      <c r="AZ120" s="1034" t="s">
        <v>473</v>
      </c>
      <c r="BA120" s="983"/>
      <c r="BB120" s="983"/>
      <c r="BC120" s="983"/>
      <c r="BD120" s="983"/>
      <c r="BE120" s="983"/>
      <c r="BF120" s="983"/>
      <c r="BG120" s="983"/>
      <c r="BH120" s="983"/>
      <c r="BI120" s="983"/>
      <c r="BJ120" s="983"/>
      <c r="BK120" s="983"/>
      <c r="BL120" s="983"/>
      <c r="BM120" s="983"/>
      <c r="BN120" s="983"/>
      <c r="BO120" s="983"/>
      <c r="BP120" s="984"/>
      <c r="BQ120" s="1020">
        <v>1414878</v>
      </c>
      <c r="BR120" s="1021"/>
      <c r="BS120" s="1021"/>
      <c r="BT120" s="1021"/>
      <c r="BU120" s="1021"/>
      <c r="BV120" s="1021">
        <v>1331771</v>
      </c>
      <c r="BW120" s="1021"/>
      <c r="BX120" s="1021"/>
      <c r="BY120" s="1021"/>
      <c r="BZ120" s="1021"/>
      <c r="CA120" s="1021">
        <v>1387086</v>
      </c>
      <c r="CB120" s="1021"/>
      <c r="CC120" s="1021"/>
      <c r="CD120" s="1021"/>
      <c r="CE120" s="1021"/>
      <c r="CF120" s="1035">
        <v>29.7</v>
      </c>
      <c r="CG120" s="1036"/>
      <c r="CH120" s="1036"/>
      <c r="CI120" s="1036"/>
      <c r="CJ120" s="1036"/>
      <c r="CK120" s="1101" t="s">
        <v>474</v>
      </c>
      <c r="CL120" s="1102"/>
      <c r="CM120" s="1102"/>
      <c r="CN120" s="1102"/>
      <c r="CO120" s="1103"/>
      <c r="CP120" s="1109" t="s">
        <v>475</v>
      </c>
      <c r="CQ120" s="1110"/>
      <c r="CR120" s="1110"/>
      <c r="CS120" s="1110"/>
      <c r="CT120" s="1110"/>
      <c r="CU120" s="1110"/>
      <c r="CV120" s="1110"/>
      <c r="CW120" s="1110"/>
      <c r="CX120" s="1110"/>
      <c r="CY120" s="1110"/>
      <c r="CZ120" s="1110"/>
      <c r="DA120" s="1110"/>
      <c r="DB120" s="1110"/>
      <c r="DC120" s="1110"/>
      <c r="DD120" s="1110"/>
      <c r="DE120" s="1110"/>
      <c r="DF120" s="1111"/>
      <c r="DG120" s="1020">
        <v>5007428</v>
      </c>
      <c r="DH120" s="1021"/>
      <c r="DI120" s="1021"/>
      <c r="DJ120" s="1021"/>
      <c r="DK120" s="1021"/>
      <c r="DL120" s="1021">
        <v>4919067</v>
      </c>
      <c r="DM120" s="1021"/>
      <c r="DN120" s="1021"/>
      <c r="DO120" s="1021"/>
      <c r="DP120" s="1021"/>
      <c r="DQ120" s="1021">
        <v>4995171</v>
      </c>
      <c r="DR120" s="1021"/>
      <c r="DS120" s="1021"/>
      <c r="DT120" s="1021"/>
      <c r="DU120" s="1021"/>
      <c r="DV120" s="1022">
        <v>106.9</v>
      </c>
      <c r="DW120" s="1022"/>
      <c r="DX120" s="1022"/>
      <c r="DY120" s="1022"/>
      <c r="DZ120" s="1023"/>
    </row>
    <row r="121" spans="1:130" s="247" customFormat="1" ht="26.25" customHeight="1" x14ac:dyDescent="0.15">
      <c r="A121" s="1153"/>
      <c r="B121" s="1040"/>
      <c r="C121" s="1061" t="s">
        <v>476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444</v>
      </c>
      <c r="AB121" s="1053"/>
      <c r="AC121" s="1053"/>
      <c r="AD121" s="1053"/>
      <c r="AE121" s="1054"/>
      <c r="AF121" s="1055" t="s">
        <v>132</v>
      </c>
      <c r="AG121" s="1053"/>
      <c r="AH121" s="1053"/>
      <c r="AI121" s="1053"/>
      <c r="AJ121" s="1054"/>
      <c r="AK121" s="1055" t="s">
        <v>442</v>
      </c>
      <c r="AL121" s="1053"/>
      <c r="AM121" s="1053"/>
      <c r="AN121" s="1053"/>
      <c r="AO121" s="1054"/>
      <c r="AP121" s="1056" t="s">
        <v>442</v>
      </c>
      <c r="AQ121" s="1057"/>
      <c r="AR121" s="1057"/>
      <c r="AS121" s="1057"/>
      <c r="AT121" s="1058"/>
      <c r="AU121" s="1086"/>
      <c r="AV121" s="1087"/>
      <c r="AW121" s="1087"/>
      <c r="AX121" s="1087"/>
      <c r="AY121" s="1088"/>
      <c r="AZ121" s="1043" t="s">
        <v>477</v>
      </c>
      <c r="BA121" s="1044"/>
      <c r="BB121" s="1044"/>
      <c r="BC121" s="1044"/>
      <c r="BD121" s="1044"/>
      <c r="BE121" s="1044"/>
      <c r="BF121" s="1044"/>
      <c r="BG121" s="1044"/>
      <c r="BH121" s="1044"/>
      <c r="BI121" s="1044"/>
      <c r="BJ121" s="1044"/>
      <c r="BK121" s="1044"/>
      <c r="BL121" s="1044"/>
      <c r="BM121" s="1044"/>
      <c r="BN121" s="1044"/>
      <c r="BO121" s="1044"/>
      <c r="BP121" s="1045"/>
      <c r="BQ121" s="1013">
        <v>1558122</v>
      </c>
      <c r="BR121" s="1014"/>
      <c r="BS121" s="1014"/>
      <c r="BT121" s="1014"/>
      <c r="BU121" s="1014"/>
      <c r="BV121" s="1014">
        <v>1498977</v>
      </c>
      <c r="BW121" s="1014"/>
      <c r="BX121" s="1014"/>
      <c r="BY121" s="1014"/>
      <c r="BZ121" s="1014"/>
      <c r="CA121" s="1014">
        <v>1530274</v>
      </c>
      <c r="CB121" s="1014"/>
      <c r="CC121" s="1014"/>
      <c r="CD121" s="1014"/>
      <c r="CE121" s="1014"/>
      <c r="CF121" s="1008">
        <v>32.700000000000003</v>
      </c>
      <c r="CG121" s="1009"/>
      <c r="CH121" s="1009"/>
      <c r="CI121" s="1009"/>
      <c r="CJ121" s="1009"/>
      <c r="CK121" s="1104"/>
      <c r="CL121" s="1105"/>
      <c r="CM121" s="1105"/>
      <c r="CN121" s="1105"/>
      <c r="CO121" s="1106"/>
      <c r="CP121" s="1114" t="s">
        <v>478</v>
      </c>
      <c r="CQ121" s="1115"/>
      <c r="CR121" s="1115"/>
      <c r="CS121" s="1115"/>
      <c r="CT121" s="1115"/>
      <c r="CU121" s="1115"/>
      <c r="CV121" s="1115"/>
      <c r="CW121" s="1115"/>
      <c r="CX121" s="1115"/>
      <c r="CY121" s="1115"/>
      <c r="CZ121" s="1115"/>
      <c r="DA121" s="1115"/>
      <c r="DB121" s="1115"/>
      <c r="DC121" s="1115"/>
      <c r="DD121" s="1115"/>
      <c r="DE121" s="1115"/>
      <c r="DF121" s="1116"/>
      <c r="DG121" s="1013">
        <v>6888</v>
      </c>
      <c r="DH121" s="1014"/>
      <c r="DI121" s="1014"/>
      <c r="DJ121" s="1014"/>
      <c r="DK121" s="1014"/>
      <c r="DL121" s="1014" t="s">
        <v>442</v>
      </c>
      <c r="DM121" s="1014"/>
      <c r="DN121" s="1014"/>
      <c r="DO121" s="1014"/>
      <c r="DP121" s="1014"/>
      <c r="DQ121" s="1014">
        <v>8172</v>
      </c>
      <c r="DR121" s="1014"/>
      <c r="DS121" s="1014"/>
      <c r="DT121" s="1014"/>
      <c r="DU121" s="1014"/>
      <c r="DV121" s="1015">
        <v>0.2</v>
      </c>
      <c r="DW121" s="1015"/>
      <c r="DX121" s="1015"/>
      <c r="DY121" s="1015"/>
      <c r="DZ121" s="1016"/>
    </row>
    <row r="122" spans="1:130" s="247" customFormat="1" ht="26.25" customHeight="1" x14ac:dyDescent="0.15">
      <c r="A122" s="1153"/>
      <c r="B122" s="1040"/>
      <c r="C122" s="1010" t="s">
        <v>457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444</v>
      </c>
      <c r="AB122" s="1053"/>
      <c r="AC122" s="1053"/>
      <c r="AD122" s="1053"/>
      <c r="AE122" s="1054"/>
      <c r="AF122" s="1055" t="s">
        <v>469</v>
      </c>
      <c r="AG122" s="1053"/>
      <c r="AH122" s="1053"/>
      <c r="AI122" s="1053"/>
      <c r="AJ122" s="1054"/>
      <c r="AK122" s="1055" t="s">
        <v>132</v>
      </c>
      <c r="AL122" s="1053"/>
      <c r="AM122" s="1053"/>
      <c r="AN122" s="1053"/>
      <c r="AO122" s="1054"/>
      <c r="AP122" s="1056" t="s">
        <v>442</v>
      </c>
      <c r="AQ122" s="1057"/>
      <c r="AR122" s="1057"/>
      <c r="AS122" s="1057"/>
      <c r="AT122" s="1058"/>
      <c r="AU122" s="1086"/>
      <c r="AV122" s="1087"/>
      <c r="AW122" s="1087"/>
      <c r="AX122" s="1087"/>
      <c r="AY122" s="1088"/>
      <c r="AZ122" s="1068" t="s">
        <v>479</v>
      </c>
      <c r="BA122" s="1059"/>
      <c r="BB122" s="1059"/>
      <c r="BC122" s="1059"/>
      <c r="BD122" s="1059"/>
      <c r="BE122" s="1059"/>
      <c r="BF122" s="1059"/>
      <c r="BG122" s="1059"/>
      <c r="BH122" s="1059"/>
      <c r="BI122" s="1059"/>
      <c r="BJ122" s="1059"/>
      <c r="BK122" s="1059"/>
      <c r="BL122" s="1059"/>
      <c r="BM122" s="1059"/>
      <c r="BN122" s="1059"/>
      <c r="BO122" s="1059"/>
      <c r="BP122" s="1060"/>
      <c r="BQ122" s="1091">
        <v>12141549</v>
      </c>
      <c r="BR122" s="1092"/>
      <c r="BS122" s="1092"/>
      <c r="BT122" s="1092"/>
      <c r="BU122" s="1092"/>
      <c r="BV122" s="1092">
        <v>12273052</v>
      </c>
      <c r="BW122" s="1092"/>
      <c r="BX122" s="1092"/>
      <c r="BY122" s="1092"/>
      <c r="BZ122" s="1092"/>
      <c r="CA122" s="1092">
        <v>12082688</v>
      </c>
      <c r="CB122" s="1092"/>
      <c r="CC122" s="1092"/>
      <c r="CD122" s="1092"/>
      <c r="CE122" s="1092"/>
      <c r="CF122" s="1112">
        <v>258.5</v>
      </c>
      <c r="CG122" s="1113"/>
      <c r="CH122" s="1113"/>
      <c r="CI122" s="1113"/>
      <c r="CJ122" s="1113"/>
      <c r="CK122" s="1104"/>
      <c r="CL122" s="1105"/>
      <c r="CM122" s="1105"/>
      <c r="CN122" s="1105"/>
      <c r="CO122" s="1106"/>
      <c r="CP122" s="1114" t="s">
        <v>480</v>
      </c>
      <c r="CQ122" s="1115"/>
      <c r="CR122" s="1115"/>
      <c r="CS122" s="1115"/>
      <c r="CT122" s="1115"/>
      <c r="CU122" s="1115"/>
      <c r="CV122" s="1115"/>
      <c r="CW122" s="1115"/>
      <c r="CX122" s="1115"/>
      <c r="CY122" s="1115"/>
      <c r="CZ122" s="1115"/>
      <c r="DA122" s="1115"/>
      <c r="DB122" s="1115"/>
      <c r="DC122" s="1115"/>
      <c r="DD122" s="1115"/>
      <c r="DE122" s="1115"/>
      <c r="DF122" s="1116"/>
      <c r="DG122" s="1013" t="s">
        <v>444</v>
      </c>
      <c r="DH122" s="1014"/>
      <c r="DI122" s="1014"/>
      <c r="DJ122" s="1014"/>
      <c r="DK122" s="1014"/>
      <c r="DL122" s="1014" t="s">
        <v>132</v>
      </c>
      <c r="DM122" s="1014"/>
      <c r="DN122" s="1014"/>
      <c r="DO122" s="1014"/>
      <c r="DP122" s="1014"/>
      <c r="DQ122" s="1014" t="s">
        <v>442</v>
      </c>
      <c r="DR122" s="1014"/>
      <c r="DS122" s="1014"/>
      <c r="DT122" s="1014"/>
      <c r="DU122" s="1014"/>
      <c r="DV122" s="1015" t="s">
        <v>441</v>
      </c>
      <c r="DW122" s="1015"/>
      <c r="DX122" s="1015"/>
      <c r="DY122" s="1015"/>
      <c r="DZ122" s="1016"/>
    </row>
    <row r="123" spans="1:130" s="247" customFormat="1" ht="26.25" customHeight="1" x14ac:dyDescent="0.15">
      <c r="A123" s="1153"/>
      <c r="B123" s="1040"/>
      <c r="C123" s="1010" t="s">
        <v>463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21446</v>
      </c>
      <c r="AB123" s="1053"/>
      <c r="AC123" s="1053"/>
      <c r="AD123" s="1053"/>
      <c r="AE123" s="1054"/>
      <c r="AF123" s="1055">
        <v>21164</v>
      </c>
      <c r="AG123" s="1053"/>
      <c r="AH123" s="1053"/>
      <c r="AI123" s="1053"/>
      <c r="AJ123" s="1054"/>
      <c r="AK123" s="1055">
        <v>20880</v>
      </c>
      <c r="AL123" s="1053"/>
      <c r="AM123" s="1053"/>
      <c r="AN123" s="1053"/>
      <c r="AO123" s="1054"/>
      <c r="AP123" s="1056">
        <v>0.4</v>
      </c>
      <c r="AQ123" s="1057"/>
      <c r="AR123" s="1057"/>
      <c r="AS123" s="1057"/>
      <c r="AT123" s="1058"/>
      <c r="AU123" s="1089"/>
      <c r="AV123" s="1090"/>
      <c r="AW123" s="1090"/>
      <c r="AX123" s="1090"/>
      <c r="AY123" s="1090"/>
      <c r="AZ123" s="278" t="s">
        <v>192</v>
      </c>
      <c r="BA123" s="278"/>
      <c r="BB123" s="278"/>
      <c r="BC123" s="278"/>
      <c r="BD123" s="278"/>
      <c r="BE123" s="278"/>
      <c r="BF123" s="278"/>
      <c r="BG123" s="278"/>
      <c r="BH123" s="278"/>
      <c r="BI123" s="278"/>
      <c r="BJ123" s="278"/>
      <c r="BK123" s="278"/>
      <c r="BL123" s="278"/>
      <c r="BM123" s="278"/>
      <c r="BN123" s="278"/>
      <c r="BO123" s="1069" t="s">
        <v>481</v>
      </c>
      <c r="BP123" s="1100"/>
      <c r="BQ123" s="1159">
        <v>15114549</v>
      </c>
      <c r="BR123" s="1160"/>
      <c r="BS123" s="1160"/>
      <c r="BT123" s="1160"/>
      <c r="BU123" s="1160"/>
      <c r="BV123" s="1160">
        <v>15103800</v>
      </c>
      <c r="BW123" s="1160"/>
      <c r="BX123" s="1160"/>
      <c r="BY123" s="1160"/>
      <c r="BZ123" s="1160"/>
      <c r="CA123" s="1160">
        <v>15000048</v>
      </c>
      <c r="CB123" s="1160"/>
      <c r="CC123" s="1160"/>
      <c r="CD123" s="1160"/>
      <c r="CE123" s="1160"/>
      <c r="CF123" s="1093"/>
      <c r="CG123" s="1094"/>
      <c r="CH123" s="1094"/>
      <c r="CI123" s="1094"/>
      <c r="CJ123" s="1095"/>
      <c r="CK123" s="1104"/>
      <c r="CL123" s="1105"/>
      <c r="CM123" s="1105"/>
      <c r="CN123" s="1105"/>
      <c r="CO123" s="1106"/>
      <c r="CP123" s="1114" t="s">
        <v>482</v>
      </c>
      <c r="CQ123" s="1115"/>
      <c r="CR123" s="1115"/>
      <c r="CS123" s="1115"/>
      <c r="CT123" s="1115"/>
      <c r="CU123" s="1115"/>
      <c r="CV123" s="1115"/>
      <c r="CW123" s="1115"/>
      <c r="CX123" s="1115"/>
      <c r="CY123" s="1115"/>
      <c r="CZ123" s="1115"/>
      <c r="DA123" s="1115"/>
      <c r="DB123" s="1115"/>
      <c r="DC123" s="1115"/>
      <c r="DD123" s="1115"/>
      <c r="DE123" s="1115"/>
      <c r="DF123" s="1116"/>
      <c r="DG123" s="1052" t="s">
        <v>441</v>
      </c>
      <c r="DH123" s="1053"/>
      <c r="DI123" s="1053"/>
      <c r="DJ123" s="1053"/>
      <c r="DK123" s="1054"/>
      <c r="DL123" s="1055" t="s">
        <v>442</v>
      </c>
      <c r="DM123" s="1053"/>
      <c r="DN123" s="1053"/>
      <c r="DO123" s="1053"/>
      <c r="DP123" s="1054"/>
      <c r="DQ123" s="1055" t="s">
        <v>442</v>
      </c>
      <c r="DR123" s="1053"/>
      <c r="DS123" s="1053"/>
      <c r="DT123" s="1053"/>
      <c r="DU123" s="1054"/>
      <c r="DV123" s="1056" t="s">
        <v>442</v>
      </c>
      <c r="DW123" s="1057"/>
      <c r="DX123" s="1057"/>
      <c r="DY123" s="1057"/>
      <c r="DZ123" s="1058"/>
    </row>
    <row r="124" spans="1:130" s="247" customFormat="1" ht="26.25" customHeight="1" thickBot="1" x14ac:dyDescent="0.2">
      <c r="A124" s="1153"/>
      <c r="B124" s="1040"/>
      <c r="C124" s="1010" t="s">
        <v>466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441</v>
      </c>
      <c r="AB124" s="1053"/>
      <c r="AC124" s="1053"/>
      <c r="AD124" s="1053"/>
      <c r="AE124" s="1054"/>
      <c r="AF124" s="1055" t="s">
        <v>469</v>
      </c>
      <c r="AG124" s="1053"/>
      <c r="AH124" s="1053"/>
      <c r="AI124" s="1053"/>
      <c r="AJ124" s="1054"/>
      <c r="AK124" s="1055" t="s">
        <v>444</v>
      </c>
      <c r="AL124" s="1053"/>
      <c r="AM124" s="1053"/>
      <c r="AN124" s="1053"/>
      <c r="AO124" s="1054"/>
      <c r="AP124" s="1056" t="s">
        <v>441</v>
      </c>
      <c r="AQ124" s="1057"/>
      <c r="AR124" s="1057"/>
      <c r="AS124" s="1057"/>
      <c r="AT124" s="1058"/>
      <c r="AU124" s="1155" t="s">
        <v>483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79.099999999999994</v>
      </c>
      <c r="BR124" s="1122"/>
      <c r="BS124" s="1122"/>
      <c r="BT124" s="1122"/>
      <c r="BU124" s="1122"/>
      <c r="BV124" s="1122">
        <v>75.7</v>
      </c>
      <c r="BW124" s="1122"/>
      <c r="BX124" s="1122"/>
      <c r="BY124" s="1122"/>
      <c r="BZ124" s="1122"/>
      <c r="CA124" s="1122">
        <v>84.8</v>
      </c>
      <c r="CB124" s="1122"/>
      <c r="CC124" s="1122"/>
      <c r="CD124" s="1122"/>
      <c r="CE124" s="1122"/>
      <c r="CF124" s="1123"/>
      <c r="CG124" s="1124"/>
      <c r="CH124" s="1124"/>
      <c r="CI124" s="1124"/>
      <c r="CJ124" s="1125"/>
      <c r="CK124" s="1107"/>
      <c r="CL124" s="1107"/>
      <c r="CM124" s="1107"/>
      <c r="CN124" s="1107"/>
      <c r="CO124" s="1108"/>
      <c r="CP124" s="1114" t="s">
        <v>484</v>
      </c>
      <c r="CQ124" s="1115"/>
      <c r="CR124" s="1115"/>
      <c r="CS124" s="1115"/>
      <c r="CT124" s="1115"/>
      <c r="CU124" s="1115"/>
      <c r="CV124" s="1115"/>
      <c r="CW124" s="1115"/>
      <c r="CX124" s="1115"/>
      <c r="CY124" s="1115"/>
      <c r="CZ124" s="1115"/>
      <c r="DA124" s="1115"/>
      <c r="DB124" s="1115"/>
      <c r="DC124" s="1115"/>
      <c r="DD124" s="1115"/>
      <c r="DE124" s="1115"/>
      <c r="DF124" s="1116"/>
      <c r="DG124" s="1099" t="s">
        <v>132</v>
      </c>
      <c r="DH124" s="1078"/>
      <c r="DI124" s="1078"/>
      <c r="DJ124" s="1078"/>
      <c r="DK124" s="1079"/>
      <c r="DL124" s="1077" t="s">
        <v>469</v>
      </c>
      <c r="DM124" s="1078"/>
      <c r="DN124" s="1078"/>
      <c r="DO124" s="1078"/>
      <c r="DP124" s="1079"/>
      <c r="DQ124" s="1077" t="s">
        <v>444</v>
      </c>
      <c r="DR124" s="1078"/>
      <c r="DS124" s="1078"/>
      <c r="DT124" s="1078"/>
      <c r="DU124" s="1079"/>
      <c r="DV124" s="1080" t="s">
        <v>132</v>
      </c>
      <c r="DW124" s="1081"/>
      <c r="DX124" s="1081"/>
      <c r="DY124" s="1081"/>
      <c r="DZ124" s="1082"/>
    </row>
    <row r="125" spans="1:130" s="247" customFormat="1" ht="26.25" customHeight="1" x14ac:dyDescent="0.15">
      <c r="A125" s="1153"/>
      <c r="B125" s="1040"/>
      <c r="C125" s="1010" t="s">
        <v>468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132</v>
      </c>
      <c r="AB125" s="1053"/>
      <c r="AC125" s="1053"/>
      <c r="AD125" s="1053"/>
      <c r="AE125" s="1054"/>
      <c r="AF125" s="1055" t="s">
        <v>132</v>
      </c>
      <c r="AG125" s="1053"/>
      <c r="AH125" s="1053"/>
      <c r="AI125" s="1053"/>
      <c r="AJ125" s="1054"/>
      <c r="AK125" s="1055" t="s">
        <v>132</v>
      </c>
      <c r="AL125" s="1053"/>
      <c r="AM125" s="1053"/>
      <c r="AN125" s="1053"/>
      <c r="AO125" s="1054"/>
      <c r="AP125" s="1056" t="s">
        <v>469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485</v>
      </c>
      <c r="CL125" s="1102"/>
      <c r="CM125" s="1102"/>
      <c r="CN125" s="1102"/>
      <c r="CO125" s="1103"/>
      <c r="CP125" s="1034" t="s">
        <v>486</v>
      </c>
      <c r="CQ125" s="983"/>
      <c r="CR125" s="983"/>
      <c r="CS125" s="983"/>
      <c r="CT125" s="983"/>
      <c r="CU125" s="983"/>
      <c r="CV125" s="983"/>
      <c r="CW125" s="983"/>
      <c r="CX125" s="983"/>
      <c r="CY125" s="983"/>
      <c r="CZ125" s="983"/>
      <c r="DA125" s="983"/>
      <c r="DB125" s="983"/>
      <c r="DC125" s="983"/>
      <c r="DD125" s="983"/>
      <c r="DE125" s="983"/>
      <c r="DF125" s="984"/>
      <c r="DG125" s="1020" t="s">
        <v>132</v>
      </c>
      <c r="DH125" s="1021"/>
      <c r="DI125" s="1021"/>
      <c r="DJ125" s="1021"/>
      <c r="DK125" s="1021"/>
      <c r="DL125" s="1021" t="s">
        <v>132</v>
      </c>
      <c r="DM125" s="1021"/>
      <c r="DN125" s="1021"/>
      <c r="DO125" s="1021"/>
      <c r="DP125" s="1021"/>
      <c r="DQ125" s="1021" t="s">
        <v>469</v>
      </c>
      <c r="DR125" s="1021"/>
      <c r="DS125" s="1021"/>
      <c r="DT125" s="1021"/>
      <c r="DU125" s="1021"/>
      <c r="DV125" s="1022" t="s">
        <v>444</v>
      </c>
      <c r="DW125" s="1022"/>
      <c r="DX125" s="1022"/>
      <c r="DY125" s="1022"/>
      <c r="DZ125" s="1023"/>
    </row>
    <row r="126" spans="1:130" s="247" customFormat="1" ht="26.25" customHeight="1" thickBot="1" x14ac:dyDescent="0.2">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132</v>
      </c>
      <c r="AB126" s="1053"/>
      <c r="AC126" s="1053"/>
      <c r="AD126" s="1053"/>
      <c r="AE126" s="1054"/>
      <c r="AF126" s="1055" t="s">
        <v>132</v>
      </c>
      <c r="AG126" s="1053"/>
      <c r="AH126" s="1053"/>
      <c r="AI126" s="1053"/>
      <c r="AJ126" s="1054"/>
      <c r="AK126" s="1055" t="s">
        <v>132</v>
      </c>
      <c r="AL126" s="1053"/>
      <c r="AM126" s="1053"/>
      <c r="AN126" s="1053"/>
      <c r="AO126" s="1054"/>
      <c r="AP126" s="1056" t="s">
        <v>444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487</v>
      </c>
      <c r="CQ126" s="1044"/>
      <c r="CR126" s="1044"/>
      <c r="CS126" s="1044"/>
      <c r="CT126" s="1044"/>
      <c r="CU126" s="1044"/>
      <c r="CV126" s="1044"/>
      <c r="CW126" s="1044"/>
      <c r="CX126" s="1044"/>
      <c r="CY126" s="1044"/>
      <c r="CZ126" s="1044"/>
      <c r="DA126" s="1044"/>
      <c r="DB126" s="1044"/>
      <c r="DC126" s="1044"/>
      <c r="DD126" s="1044"/>
      <c r="DE126" s="1044"/>
      <c r="DF126" s="1045"/>
      <c r="DG126" s="1013" t="s">
        <v>132</v>
      </c>
      <c r="DH126" s="1014"/>
      <c r="DI126" s="1014"/>
      <c r="DJ126" s="1014"/>
      <c r="DK126" s="1014"/>
      <c r="DL126" s="1014" t="s">
        <v>132</v>
      </c>
      <c r="DM126" s="1014"/>
      <c r="DN126" s="1014"/>
      <c r="DO126" s="1014"/>
      <c r="DP126" s="1014"/>
      <c r="DQ126" s="1014" t="s">
        <v>132</v>
      </c>
      <c r="DR126" s="1014"/>
      <c r="DS126" s="1014"/>
      <c r="DT126" s="1014"/>
      <c r="DU126" s="1014"/>
      <c r="DV126" s="1015" t="s">
        <v>132</v>
      </c>
      <c r="DW126" s="1015"/>
      <c r="DX126" s="1015"/>
      <c r="DY126" s="1015"/>
      <c r="DZ126" s="1016"/>
    </row>
    <row r="127" spans="1:130" s="247" customFormat="1" ht="26.25" customHeight="1" x14ac:dyDescent="0.15">
      <c r="A127" s="1154"/>
      <c r="B127" s="1042"/>
      <c r="C127" s="1096" t="s">
        <v>488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444</v>
      </c>
      <c r="AB127" s="1053"/>
      <c r="AC127" s="1053"/>
      <c r="AD127" s="1053"/>
      <c r="AE127" s="1054"/>
      <c r="AF127" s="1055" t="s">
        <v>469</v>
      </c>
      <c r="AG127" s="1053"/>
      <c r="AH127" s="1053"/>
      <c r="AI127" s="1053"/>
      <c r="AJ127" s="1054"/>
      <c r="AK127" s="1055" t="s">
        <v>132</v>
      </c>
      <c r="AL127" s="1053"/>
      <c r="AM127" s="1053"/>
      <c r="AN127" s="1053"/>
      <c r="AO127" s="1054"/>
      <c r="AP127" s="1056" t="s">
        <v>444</v>
      </c>
      <c r="AQ127" s="1057"/>
      <c r="AR127" s="1057"/>
      <c r="AS127" s="1057"/>
      <c r="AT127" s="1058"/>
      <c r="AU127" s="283"/>
      <c r="AV127" s="283"/>
      <c r="AW127" s="283"/>
      <c r="AX127" s="1126" t="s">
        <v>489</v>
      </c>
      <c r="AY127" s="1127"/>
      <c r="AZ127" s="1127"/>
      <c r="BA127" s="1127"/>
      <c r="BB127" s="1127"/>
      <c r="BC127" s="1127"/>
      <c r="BD127" s="1127"/>
      <c r="BE127" s="1128"/>
      <c r="BF127" s="1129" t="s">
        <v>490</v>
      </c>
      <c r="BG127" s="1127"/>
      <c r="BH127" s="1127"/>
      <c r="BI127" s="1127"/>
      <c r="BJ127" s="1127"/>
      <c r="BK127" s="1127"/>
      <c r="BL127" s="1128"/>
      <c r="BM127" s="1129" t="s">
        <v>491</v>
      </c>
      <c r="BN127" s="1127"/>
      <c r="BO127" s="1127"/>
      <c r="BP127" s="1127"/>
      <c r="BQ127" s="1127"/>
      <c r="BR127" s="1127"/>
      <c r="BS127" s="1128"/>
      <c r="BT127" s="1129" t="s">
        <v>492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493</v>
      </c>
      <c r="CQ127" s="1044"/>
      <c r="CR127" s="1044"/>
      <c r="CS127" s="1044"/>
      <c r="CT127" s="1044"/>
      <c r="CU127" s="1044"/>
      <c r="CV127" s="1044"/>
      <c r="CW127" s="1044"/>
      <c r="CX127" s="1044"/>
      <c r="CY127" s="1044"/>
      <c r="CZ127" s="1044"/>
      <c r="DA127" s="1044"/>
      <c r="DB127" s="1044"/>
      <c r="DC127" s="1044"/>
      <c r="DD127" s="1044"/>
      <c r="DE127" s="1044"/>
      <c r="DF127" s="1045"/>
      <c r="DG127" s="1013" t="s">
        <v>132</v>
      </c>
      <c r="DH127" s="1014"/>
      <c r="DI127" s="1014"/>
      <c r="DJ127" s="1014"/>
      <c r="DK127" s="1014"/>
      <c r="DL127" s="1014" t="s">
        <v>132</v>
      </c>
      <c r="DM127" s="1014"/>
      <c r="DN127" s="1014"/>
      <c r="DO127" s="1014"/>
      <c r="DP127" s="1014"/>
      <c r="DQ127" s="1014" t="s">
        <v>444</v>
      </c>
      <c r="DR127" s="1014"/>
      <c r="DS127" s="1014"/>
      <c r="DT127" s="1014"/>
      <c r="DU127" s="1014"/>
      <c r="DV127" s="1015" t="s">
        <v>444</v>
      </c>
      <c r="DW127" s="1015"/>
      <c r="DX127" s="1015"/>
      <c r="DY127" s="1015"/>
      <c r="DZ127" s="1016"/>
    </row>
    <row r="128" spans="1:130" s="247" customFormat="1" ht="26.25" customHeight="1" thickBot="1" x14ac:dyDescent="0.2">
      <c r="A128" s="1137" t="s">
        <v>494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495</v>
      </c>
      <c r="X128" s="1139"/>
      <c r="Y128" s="1139"/>
      <c r="Z128" s="1140"/>
      <c r="AA128" s="1141">
        <v>104178</v>
      </c>
      <c r="AB128" s="1142"/>
      <c r="AC128" s="1142"/>
      <c r="AD128" s="1142"/>
      <c r="AE128" s="1143"/>
      <c r="AF128" s="1144">
        <v>103904</v>
      </c>
      <c r="AG128" s="1142"/>
      <c r="AH128" s="1142"/>
      <c r="AI128" s="1142"/>
      <c r="AJ128" s="1143"/>
      <c r="AK128" s="1144">
        <v>110086</v>
      </c>
      <c r="AL128" s="1142"/>
      <c r="AM128" s="1142"/>
      <c r="AN128" s="1142"/>
      <c r="AO128" s="1143"/>
      <c r="AP128" s="1145"/>
      <c r="AQ128" s="1146"/>
      <c r="AR128" s="1146"/>
      <c r="AS128" s="1146"/>
      <c r="AT128" s="1147"/>
      <c r="AU128" s="283"/>
      <c r="AV128" s="283"/>
      <c r="AW128" s="283"/>
      <c r="AX128" s="982" t="s">
        <v>496</v>
      </c>
      <c r="AY128" s="983"/>
      <c r="AZ128" s="983"/>
      <c r="BA128" s="983"/>
      <c r="BB128" s="983"/>
      <c r="BC128" s="983"/>
      <c r="BD128" s="983"/>
      <c r="BE128" s="984"/>
      <c r="BF128" s="1148" t="s">
        <v>469</v>
      </c>
      <c r="BG128" s="1149"/>
      <c r="BH128" s="1149"/>
      <c r="BI128" s="1149"/>
      <c r="BJ128" s="1149"/>
      <c r="BK128" s="1149"/>
      <c r="BL128" s="1150"/>
      <c r="BM128" s="1148">
        <v>14.65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497</v>
      </c>
      <c r="CQ128" s="1131"/>
      <c r="CR128" s="1131"/>
      <c r="CS128" s="1131"/>
      <c r="CT128" s="1131"/>
      <c r="CU128" s="1131"/>
      <c r="CV128" s="1131"/>
      <c r="CW128" s="1131"/>
      <c r="CX128" s="1131"/>
      <c r="CY128" s="1131"/>
      <c r="CZ128" s="1131"/>
      <c r="DA128" s="1131"/>
      <c r="DB128" s="1131"/>
      <c r="DC128" s="1131"/>
      <c r="DD128" s="1131"/>
      <c r="DE128" s="1131"/>
      <c r="DF128" s="1132"/>
      <c r="DG128" s="1133" t="s">
        <v>132</v>
      </c>
      <c r="DH128" s="1134"/>
      <c r="DI128" s="1134"/>
      <c r="DJ128" s="1134"/>
      <c r="DK128" s="1134"/>
      <c r="DL128" s="1134" t="s">
        <v>132</v>
      </c>
      <c r="DM128" s="1134"/>
      <c r="DN128" s="1134"/>
      <c r="DO128" s="1134"/>
      <c r="DP128" s="1134"/>
      <c r="DQ128" s="1134" t="s">
        <v>132</v>
      </c>
      <c r="DR128" s="1134"/>
      <c r="DS128" s="1134"/>
      <c r="DT128" s="1134"/>
      <c r="DU128" s="1134"/>
      <c r="DV128" s="1135" t="s">
        <v>132</v>
      </c>
      <c r="DW128" s="1135"/>
      <c r="DX128" s="1135"/>
      <c r="DY128" s="1135"/>
      <c r="DZ128" s="1136"/>
    </row>
    <row r="129" spans="1:131" s="247" customFormat="1" ht="26.25" customHeight="1" x14ac:dyDescent="0.15">
      <c r="A129" s="1024" t="s">
        <v>110</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498</v>
      </c>
      <c r="X129" s="1168"/>
      <c r="Y129" s="1168"/>
      <c r="Z129" s="1169"/>
      <c r="AA129" s="1052">
        <v>5514733</v>
      </c>
      <c r="AB129" s="1053"/>
      <c r="AC129" s="1053"/>
      <c r="AD129" s="1053"/>
      <c r="AE129" s="1054"/>
      <c r="AF129" s="1055">
        <v>5566127</v>
      </c>
      <c r="AG129" s="1053"/>
      <c r="AH129" s="1053"/>
      <c r="AI129" s="1053"/>
      <c r="AJ129" s="1054"/>
      <c r="AK129" s="1055">
        <v>5593226</v>
      </c>
      <c r="AL129" s="1053"/>
      <c r="AM129" s="1053"/>
      <c r="AN129" s="1053"/>
      <c r="AO129" s="1054"/>
      <c r="AP129" s="1170"/>
      <c r="AQ129" s="1171"/>
      <c r="AR129" s="1171"/>
      <c r="AS129" s="1171"/>
      <c r="AT129" s="1172"/>
      <c r="AU129" s="285"/>
      <c r="AV129" s="285"/>
      <c r="AW129" s="285"/>
      <c r="AX129" s="1161" t="s">
        <v>499</v>
      </c>
      <c r="AY129" s="1044"/>
      <c r="AZ129" s="1044"/>
      <c r="BA129" s="1044"/>
      <c r="BB129" s="1044"/>
      <c r="BC129" s="1044"/>
      <c r="BD129" s="1044"/>
      <c r="BE129" s="1045"/>
      <c r="BF129" s="1162" t="s">
        <v>132</v>
      </c>
      <c r="BG129" s="1163"/>
      <c r="BH129" s="1163"/>
      <c r="BI129" s="1163"/>
      <c r="BJ129" s="1163"/>
      <c r="BK129" s="1163"/>
      <c r="BL129" s="1164"/>
      <c r="BM129" s="1162">
        <v>19.649999999999999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501</v>
      </c>
      <c r="X130" s="1168"/>
      <c r="Y130" s="1168"/>
      <c r="Z130" s="1169"/>
      <c r="AA130" s="1052">
        <v>890711</v>
      </c>
      <c r="AB130" s="1053"/>
      <c r="AC130" s="1053"/>
      <c r="AD130" s="1053"/>
      <c r="AE130" s="1054"/>
      <c r="AF130" s="1055">
        <v>894025</v>
      </c>
      <c r="AG130" s="1053"/>
      <c r="AH130" s="1053"/>
      <c r="AI130" s="1053"/>
      <c r="AJ130" s="1054"/>
      <c r="AK130" s="1055">
        <v>919625</v>
      </c>
      <c r="AL130" s="1053"/>
      <c r="AM130" s="1053"/>
      <c r="AN130" s="1053"/>
      <c r="AO130" s="1054"/>
      <c r="AP130" s="1170"/>
      <c r="AQ130" s="1171"/>
      <c r="AR130" s="1171"/>
      <c r="AS130" s="1171"/>
      <c r="AT130" s="1172"/>
      <c r="AU130" s="285"/>
      <c r="AV130" s="285"/>
      <c r="AW130" s="285"/>
      <c r="AX130" s="1161" t="s">
        <v>502</v>
      </c>
      <c r="AY130" s="1044"/>
      <c r="AZ130" s="1044"/>
      <c r="BA130" s="1044"/>
      <c r="BB130" s="1044"/>
      <c r="BC130" s="1044"/>
      <c r="BD130" s="1044"/>
      <c r="BE130" s="1045"/>
      <c r="BF130" s="1198">
        <v>8.5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503</v>
      </c>
      <c r="X131" s="1206"/>
      <c r="Y131" s="1206"/>
      <c r="Z131" s="1207"/>
      <c r="AA131" s="1099">
        <v>4624022</v>
      </c>
      <c r="AB131" s="1078"/>
      <c r="AC131" s="1078"/>
      <c r="AD131" s="1078"/>
      <c r="AE131" s="1079"/>
      <c r="AF131" s="1077">
        <v>4672102</v>
      </c>
      <c r="AG131" s="1078"/>
      <c r="AH131" s="1078"/>
      <c r="AI131" s="1078"/>
      <c r="AJ131" s="1079"/>
      <c r="AK131" s="1077">
        <v>4673601</v>
      </c>
      <c r="AL131" s="1078"/>
      <c r="AM131" s="1078"/>
      <c r="AN131" s="1078"/>
      <c r="AO131" s="1079"/>
      <c r="AP131" s="1208"/>
      <c r="AQ131" s="1209"/>
      <c r="AR131" s="1209"/>
      <c r="AS131" s="1209"/>
      <c r="AT131" s="1210"/>
      <c r="AU131" s="285"/>
      <c r="AV131" s="285"/>
      <c r="AW131" s="285"/>
      <c r="AX131" s="1180" t="s">
        <v>504</v>
      </c>
      <c r="AY131" s="1131"/>
      <c r="AZ131" s="1131"/>
      <c r="BA131" s="1131"/>
      <c r="BB131" s="1131"/>
      <c r="BC131" s="1131"/>
      <c r="BD131" s="1131"/>
      <c r="BE131" s="1132"/>
      <c r="BF131" s="1181">
        <v>84.8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506</v>
      </c>
      <c r="W132" s="1191"/>
      <c r="X132" s="1191"/>
      <c r="Y132" s="1191"/>
      <c r="Z132" s="1192"/>
      <c r="AA132" s="1193">
        <v>9.2847741639999999</v>
      </c>
      <c r="AB132" s="1194"/>
      <c r="AC132" s="1194"/>
      <c r="AD132" s="1194"/>
      <c r="AE132" s="1195"/>
      <c r="AF132" s="1196">
        <v>8.6045210490000006</v>
      </c>
      <c r="AG132" s="1194"/>
      <c r="AH132" s="1194"/>
      <c r="AI132" s="1194"/>
      <c r="AJ132" s="1195"/>
      <c r="AK132" s="1196">
        <v>7.7650402759999997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507</v>
      </c>
      <c r="W133" s="1174"/>
      <c r="X133" s="1174"/>
      <c r="Y133" s="1174"/>
      <c r="Z133" s="1175"/>
      <c r="AA133" s="1176">
        <v>8.9</v>
      </c>
      <c r="AB133" s="1177"/>
      <c r="AC133" s="1177"/>
      <c r="AD133" s="1177"/>
      <c r="AE133" s="1178"/>
      <c r="AF133" s="1176">
        <v>9.1999999999999993</v>
      </c>
      <c r="AG133" s="1177"/>
      <c r="AH133" s="1177"/>
      <c r="AI133" s="1177"/>
      <c r="AJ133" s="1178"/>
      <c r="AK133" s="1176">
        <v>8.5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8kDuUP6Ko3CSg9Z04KL1AFBBgdCJ2CL4nw301Y0w1FVLUK8Mo8RI4qTlKwMndmMrZKSLjGht5Cgj1IQK02WHQ==" saltValue="e+CYf1MZtHAlId1XTNzy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qlhF8X+UbveXvv2WC/gVKA7H1a3tnFG2ITNESGtc8A5x5R0Y7sMe/sqO1E+IAJ+xHMlrowsrBi3Oqfr43D18g==" saltValue="rcZ52xfAMQ0X6JhvXTtZ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fMiwa2HdhGtc9RXUn2PJbA0RXs3fKl1YtQNn58c1BOidWkjld8QTQW8RFOIZuldF0TG2x8uurbe3sMnUrBp8g==" saltValue="msPXdm3wvVYVLmAyVZED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516</v>
      </c>
      <c r="AL9" s="1217"/>
      <c r="AM9" s="1217"/>
      <c r="AN9" s="1218"/>
      <c r="AO9" s="313">
        <v>1327016</v>
      </c>
      <c r="AP9" s="313">
        <v>49935</v>
      </c>
      <c r="AQ9" s="314">
        <v>56845</v>
      </c>
      <c r="AR9" s="315">
        <v>-12.2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517</v>
      </c>
      <c r="AL10" s="1217"/>
      <c r="AM10" s="1217"/>
      <c r="AN10" s="1218"/>
      <c r="AO10" s="316">
        <v>287755</v>
      </c>
      <c r="AP10" s="316">
        <v>10828</v>
      </c>
      <c r="AQ10" s="317">
        <v>5922</v>
      </c>
      <c r="AR10" s="318">
        <v>82.8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518</v>
      </c>
      <c r="AL11" s="1217"/>
      <c r="AM11" s="1217"/>
      <c r="AN11" s="1218"/>
      <c r="AO11" s="316">
        <v>63114</v>
      </c>
      <c r="AP11" s="316">
        <v>2375</v>
      </c>
      <c r="AQ11" s="317">
        <v>8264</v>
      </c>
      <c r="AR11" s="318">
        <v>-71.3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519</v>
      </c>
      <c r="AL12" s="1217"/>
      <c r="AM12" s="1217"/>
      <c r="AN12" s="1218"/>
      <c r="AO12" s="316" t="s">
        <v>520</v>
      </c>
      <c r="AP12" s="316" t="s">
        <v>520</v>
      </c>
      <c r="AQ12" s="317">
        <v>284</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521</v>
      </c>
      <c r="AL13" s="1217"/>
      <c r="AM13" s="1217"/>
      <c r="AN13" s="1218"/>
      <c r="AO13" s="316" t="s">
        <v>520</v>
      </c>
      <c r="AP13" s="316" t="s">
        <v>520</v>
      </c>
      <c r="AQ13" s="317">
        <v>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522</v>
      </c>
      <c r="AL14" s="1217"/>
      <c r="AM14" s="1217"/>
      <c r="AN14" s="1218"/>
      <c r="AO14" s="316">
        <v>65672</v>
      </c>
      <c r="AP14" s="316">
        <v>2471</v>
      </c>
      <c r="AQ14" s="317">
        <v>2517</v>
      </c>
      <c r="AR14" s="318">
        <v>-1.8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523</v>
      </c>
      <c r="AL15" s="1217"/>
      <c r="AM15" s="1217"/>
      <c r="AN15" s="1218"/>
      <c r="AO15" s="316">
        <v>17156</v>
      </c>
      <c r="AP15" s="316">
        <v>646</v>
      </c>
      <c r="AQ15" s="317">
        <v>1185</v>
      </c>
      <c r="AR15" s="318">
        <v>-45.5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524</v>
      </c>
      <c r="AL16" s="1220"/>
      <c r="AM16" s="1220"/>
      <c r="AN16" s="1221"/>
      <c r="AO16" s="316">
        <v>-110919</v>
      </c>
      <c r="AP16" s="316">
        <v>-4174</v>
      </c>
      <c r="AQ16" s="317">
        <v>-4726</v>
      </c>
      <c r="AR16" s="318">
        <v>-11.7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192</v>
      </c>
      <c r="AL17" s="1220"/>
      <c r="AM17" s="1220"/>
      <c r="AN17" s="1221"/>
      <c r="AO17" s="316">
        <v>1649794</v>
      </c>
      <c r="AP17" s="316">
        <v>62081</v>
      </c>
      <c r="AQ17" s="317">
        <v>70311</v>
      </c>
      <c r="AR17" s="318">
        <v>-11.7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529</v>
      </c>
      <c r="AL21" s="1212"/>
      <c r="AM21" s="1212"/>
      <c r="AN21" s="1213"/>
      <c r="AO21" s="328">
        <v>6.77</v>
      </c>
      <c r="AP21" s="329">
        <v>6.54</v>
      </c>
      <c r="AQ21" s="330">
        <v>0.23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530</v>
      </c>
      <c r="AL22" s="1212"/>
      <c r="AM22" s="1212"/>
      <c r="AN22" s="1213"/>
      <c r="AO22" s="333">
        <v>94.7</v>
      </c>
      <c r="AP22" s="334">
        <v>97.4</v>
      </c>
      <c r="AQ22" s="335">
        <v>-2.7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534</v>
      </c>
      <c r="AL32" s="1228"/>
      <c r="AM32" s="1228"/>
      <c r="AN32" s="1229"/>
      <c r="AO32" s="343">
        <v>923776</v>
      </c>
      <c r="AP32" s="343">
        <v>34761</v>
      </c>
      <c r="AQ32" s="344">
        <v>31480</v>
      </c>
      <c r="AR32" s="345">
        <v>10.4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535</v>
      </c>
      <c r="AL33" s="1228"/>
      <c r="AM33" s="1228"/>
      <c r="AN33" s="1229"/>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536</v>
      </c>
      <c r="AL34" s="1228"/>
      <c r="AM34" s="1228"/>
      <c r="AN34" s="1229"/>
      <c r="AO34" s="343" t="s">
        <v>520</v>
      </c>
      <c r="AP34" s="343" t="s">
        <v>520</v>
      </c>
      <c r="AQ34" s="344">
        <v>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537</v>
      </c>
      <c r="AL35" s="1228"/>
      <c r="AM35" s="1228"/>
      <c r="AN35" s="1229"/>
      <c r="AO35" s="343">
        <v>397047</v>
      </c>
      <c r="AP35" s="343">
        <v>14941</v>
      </c>
      <c r="AQ35" s="344">
        <v>9510</v>
      </c>
      <c r="AR35" s="345">
        <v>57.1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538</v>
      </c>
      <c r="AL36" s="1228"/>
      <c r="AM36" s="1228"/>
      <c r="AN36" s="1229"/>
      <c r="AO36" s="343">
        <v>50915</v>
      </c>
      <c r="AP36" s="343">
        <v>1916</v>
      </c>
      <c r="AQ36" s="344">
        <v>2191</v>
      </c>
      <c r="AR36" s="345">
        <v>-12.6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539</v>
      </c>
      <c r="AL37" s="1228"/>
      <c r="AM37" s="1228"/>
      <c r="AN37" s="1229"/>
      <c r="AO37" s="343">
        <v>20880</v>
      </c>
      <c r="AP37" s="343">
        <v>786</v>
      </c>
      <c r="AQ37" s="344">
        <v>905</v>
      </c>
      <c r="AR37" s="345">
        <v>-13.1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540</v>
      </c>
      <c r="AL38" s="1231"/>
      <c r="AM38" s="1231"/>
      <c r="AN38" s="1232"/>
      <c r="AO38" s="346" t="s">
        <v>520</v>
      </c>
      <c r="AP38" s="346" t="s">
        <v>520</v>
      </c>
      <c r="AQ38" s="347">
        <v>0</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541</v>
      </c>
      <c r="AL39" s="1231"/>
      <c r="AM39" s="1231"/>
      <c r="AN39" s="1232"/>
      <c r="AO39" s="343">
        <v>-110086</v>
      </c>
      <c r="AP39" s="343">
        <v>-4142</v>
      </c>
      <c r="AQ39" s="344">
        <v>-3197</v>
      </c>
      <c r="AR39" s="345">
        <v>29.6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542</v>
      </c>
      <c r="AL40" s="1228"/>
      <c r="AM40" s="1228"/>
      <c r="AN40" s="1229"/>
      <c r="AO40" s="343">
        <v>-919625</v>
      </c>
      <c r="AP40" s="343">
        <v>-34605</v>
      </c>
      <c r="AQ40" s="344">
        <v>-28113</v>
      </c>
      <c r="AR40" s="345">
        <v>23.1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305</v>
      </c>
      <c r="AL41" s="1234"/>
      <c r="AM41" s="1234"/>
      <c r="AN41" s="1235"/>
      <c r="AO41" s="343">
        <v>362907</v>
      </c>
      <c r="AP41" s="343">
        <v>13656</v>
      </c>
      <c r="AQ41" s="344">
        <v>12777</v>
      </c>
      <c r="AR41" s="345">
        <v>6.9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511</v>
      </c>
      <c r="AN49" s="1224" t="s">
        <v>546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1078161</v>
      </c>
      <c r="AN51" s="365">
        <v>40006</v>
      </c>
      <c r="AO51" s="366">
        <v>-51.6</v>
      </c>
      <c r="AP51" s="367">
        <v>49919</v>
      </c>
      <c r="AQ51" s="368">
        <v>-6.3</v>
      </c>
      <c r="AR51" s="369">
        <v>-45.3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352010</v>
      </c>
      <c r="AN52" s="373">
        <v>13062</v>
      </c>
      <c r="AO52" s="374">
        <v>-75</v>
      </c>
      <c r="AP52" s="375">
        <v>26398</v>
      </c>
      <c r="AQ52" s="376">
        <v>-8.6999999999999993</v>
      </c>
      <c r="AR52" s="377">
        <v>-66.3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2477679</v>
      </c>
      <c r="AN53" s="365">
        <v>91837</v>
      </c>
      <c r="AO53" s="366">
        <v>129.6</v>
      </c>
      <c r="AP53" s="367">
        <v>47738</v>
      </c>
      <c r="AQ53" s="368">
        <v>-4.4000000000000004</v>
      </c>
      <c r="AR53" s="369">
        <v>134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1368035</v>
      </c>
      <c r="AN54" s="373">
        <v>50707</v>
      </c>
      <c r="AO54" s="374">
        <v>288.2</v>
      </c>
      <c r="AP54" s="375">
        <v>24937</v>
      </c>
      <c r="AQ54" s="376">
        <v>-5.5</v>
      </c>
      <c r="AR54" s="377">
        <v>293.7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2705352</v>
      </c>
      <c r="AN55" s="365">
        <v>100803</v>
      </c>
      <c r="AO55" s="366">
        <v>9.8000000000000007</v>
      </c>
      <c r="AP55" s="367">
        <v>52191</v>
      </c>
      <c r="AQ55" s="368">
        <v>9.3000000000000007</v>
      </c>
      <c r="AR55" s="369">
        <v>0.5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848561</v>
      </c>
      <c r="AN56" s="373">
        <v>31618</v>
      </c>
      <c r="AO56" s="374">
        <v>-37.6</v>
      </c>
      <c r="AP56" s="375">
        <v>24843</v>
      </c>
      <c r="AQ56" s="376">
        <v>-0.4</v>
      </c>
      <c r="AR56" s="377">
        <v>-37.200000000000003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1295047</v>
      </c>
      <c r="AN57" s="365">
        <v>48397</v>
      </c>
      <c r="AO57" s="366">
        <v>-52</v>
      </c>
      <c r="AP57" s="367">
        <v>47387</v>
      </c>
      <c r="AQ57" s="368">
        <v>-9.1999999999999993</v>
      </c>
      <c r="AR57" s="369">
        <v>-42.8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414190</v>
      </c>
      <c r="AN58" s="373">
        <v>15479</v>
      </c>
      <c r="AO58" s="374">
        <v>-51</v>
      </c>
      <c r="AP58" s="375">
        <v>24928</v>
      </c>
      <c r="AQ58" s="376">
        <v>0.3</v>
      </c>
      <c r="AR58" s="377">
        <v>-51.3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1665689</v>
      </c>
      <c r="AN59" s="365">
        <v>62679</v>
      </c>
      <c r="AO59" s="366">
        <v>29.5</v>
      </c>
      <c r="AP59" s="367">
        <v>51264</v>
      </c>
      <c r="AQ59" s="368">
        <v>8.1999999999999993</v>
      </c>
      <c r="AR59" s="369">
        <v>21.3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650721</v>
      </c>
      <c r="AN60" s="373">
        <v>24486</v>
      </c>
      <c r="AO60" s="374">
        <v>58.2</v>
      </c>
      <c r="AP60" s="375">
        <v>26040</v>
      </c>
      <c r="AQ60" s="376">
        <v>4.5</v>
      </c>
      <c r="AR60" s="377">
        <v>53.7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1844386</v>
      </c>
      <c r="AN61" s="380">
        <v>68744</v>
      </c>
      <c r="AO61" s="381">
        <v>13.1</v>
      </c>
      <c r="AP61" s="382">
        <v>49700</v>
      </c>
      <c r="AQ61" s="383">
        <v>-0.5</v>
      </c>
      <c r="AR61" s="369">
        <v>13.6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726703</v>
      </c>
      <c r="AN62" s="373">
        <v>27070</v>
      </c>
      <c r="AO62" s="374">
        <v>36.6</v>
      </c>
      <c r="AP62" s="375">
        <v>25429</v>
      </c>
      <c r="AQ62" s="376">
        <v>-2</v>
      </c>
      <c r="AR62" s="377">
        <v>38.6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crLeCXqvww+ucffl3yUBfNppUBIC2bVc2RjIwaE/uQWzNvqEKAJGIh4WrAbd37OPelopQGL+XlZ13AY9ue/og==" saltValue="I7NY6xkIZaLN8Js0/mDn1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htCTNrQO2NWXwqclloCwpNfBH2uq1sqhkoBsC3vSIuUJoUa3zgbc/u4CJv/8avrBzctBbffDfOJbDRUfF4nJtg==" saltValue="Yx3OxVN5vHFxc5m8cNQi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IWQENCNG8ehuLB9bg+hmjtveDZcX8ZvG+jsw80hUoRHEGZ6UG/07PAsoEnjSsxz0szSg2eCwgJ1kS2WZqPJ5Sw==" saltValue="yV5bj1a8tC/34yihOVup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11.04</v>
      </c>
      <c r="G47" s="12">
        <v>12.1</v>
      </c>
      <c r="H47" s="12">
        <v>12.66</v>
      </c>
      <c r="I47" s="12">
        <v>11.17</v>
      </c>
      <c r="J47" s="13">
        <v>11.31</v>
      </c>
    </row>
    <row r="48" spans="2:10" ht="57.75" customHeight="1" x14ac:dyDescent="0.15">
      <c r="B48" s="14"/>
      <c r="C48" s="1238" t="s">
        <v>4</v>
      </c>
      <c r="D48" s="1238"/>
      <c r="E48" s="1239"/>
      <c r="F48" s="15">
        <v>2.08</v>
      </c>
      <c r="G48" s="16">
        <v>2.16</v>
      </c>
      <c r="H48" s="16">
        <v>1.88</v>
      </c>
      <c r="I48" s="16">
        <v>1.46</v>
      </c>
      <c r="J48" s="17">
        <v>1.07</v>
      </c>
    </row>
    <row r="49" spans="2:10" ht="57.75" customHeight="1" thickBot="1" x14ac:dyDescent="0.2">
      <c r="B49" s="18"/>
      <c r="C49" s="1240" t="s">
        <v>5</v>
      </c>
      <c r="D49" s="1240"/>
      <c r="E49" s="1241"/>
      <c r="F49" s="19">
        <v>0.28000000000000003</v>
      </c>
      <c r="G49" s="20">
        <v>0.32</v>
      </c>
      <c r="H49" s="20" t="s">
        <v>567</v>
      </c>
      <c r="I49" s="20" t="s">
        <v>568</v>
      </c>
      <c r="J49" s="21" t="s">
        <v>569</v>
      </c>
    </row>
    <row r="50" spans="2:10" ht="13.5" customHeight="1" x14ac:dyDescent="0.15"/>
  </sheetData>
  <sheetProtection algorithmName="SHA-512" hashValue="4rDbHmbZVmWqrdSMwRa66VyBaxJbW3aCBpHLrQnsNzPqwkfVMy7NYr1TSy7e0cG4oEvThtqfyMxl+G2JXzLSfg==" saltValue="rwFockYlDGi6KsVvYpie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subject>
  <dc:creator>財務調査課</dc:creator>
  <cp:keywords>
  </cp:keywords>
  <dc:description>
  </dc:description>
  <cp:lastModifiedBy> </cp:lastModifiedBy>
  <cp:lastPrinted>2021-10-07T01:20:39Z</cp:lastPrinted>
  <dcterms:created xsi:type="dcterms:W3CDTF">2021-02-05T02:21:36Z</dcterms:created>
  <dcterms:modified xsi:type="dcterms:W3CDTF">2021-10-07T01:24:26Z</dcterms:modified>
  <cp:category>
  </cp:category>
</cp:coreProperties>
</file>