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111300-25646\e\H31財政共有\修正用\"/>
    </mc:Choice>
  </mc:AlternateContent>
  <bookViews>
    <workbookView xWindow="-28920" yWindow="-120" windowWidth="29040" windowHeight="15840"/>
  </bookViews>
  <sheets>
    <sheet name="総括表" sheetId="21" r:id="rId1"/>
    <sheet name="普通会計の状況" sheetId="22" r:id="rId2"/>
    <sheet name="各会計、関係団体の財政状況及び健全化判断比率" sheetId="23" r:id="rId3"/>
    <sheet name="財政比較分析表" sheetId="24" r:id="rId4"/>
    <sheet name="経常経費分析表（経常収支比率の分析）" sheetId="25" r:id="rId5"/>
    <sheet name="経常経費分析表（人件費・公債費・普通建設事業費の分析）" sheetId="26" r:id="rId6"/>
    <sheet name="性質別歳出決算分析表（住民一人当たりのコスト）" sheetId="27" r:id="rId7"/>
    <sheet name="目的別歳出決算分析表（住民一人当たりのコスト）" sheetId="28" r:id="rId8"/>
    <sheet name="実質収支比率等に係る経年分析" sheetId="29" r:id="rId9"/>
    <sheet name="連結実質赤字比率に係る赤字・黒字の構成分析" sheetId="30" r:id="rId10"/>
    <sheet name="実質公債費比率（分子）の構造" sheetId="31" r:id="rId11"/>
    <sheet name="将来負担比率（分子）の構造" sheetId="32" r:id="rId12"/>
    <sheet name="基金残高に係る経年分析" sheetId="33"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21" l="1"/>
  <c r="CQ43" i="21"/>
  <c r="CO43" i="21" s="1"/>
  <c r="BY43" i="21"/>
  <c r="BW43" i="21" s="1"/>
  <c r="BE43" i="21"/>
  <c r="AM43" i="21"/>
  <c r="U43" i="21"/>
  <c r="E43" i="21"/>
  <c r="C43" i="21"/>
  <c r="DG42" i="21"/>
  <c r="CQ42" i="21"/>
  <c r="CO42" i="21" s="1"/>
  <c r="BY42" i="21"/>
  <c r="BW42" i="21" s="1"/>
  <c r="BE42" i="21"/>
  <c r="AM42" i="21"/>
  <c r="U42" i="21"/>
  <c r="E42" i="21"/>
  <c r="C42" i="21"/>
  <c r="DG41" i="21"/>
  <c r="CQ41" i="21"/>
  <c r="CO41" i="21" s="1"/>
  <c r="BY41" i="21"/>
  <c r="BW41" i="21" s="1"/>
  <c r="BE41" i="21"/>
  <c r="AM41" i="21"/>
  <c r="U41" i="21"/>
  <c r="E41" i="21"/>
  <c r="C41" i="21"/>
  <c r="DG40" i="21"/>
  <c r="CQ40" i="21"/>
  <c r="CO40" i="21" s="1"/>
  <c r="BY40" i="21"/>
  <c r="BE40" i="21"/>
  <c r="AM40" i="21"/>
  <c r="U40" i="21"/>
  <c r="E40" i="21"/>
  <c r="C40" i="21" s="1"/>
  <c r="DG39" i="21"/>
  <c r="CQ39" i="21"/>
  <c r="CO39" i="21"/>
  <c r="BY39" i="21"/>
  <c r="BE39" i="21"/>
  <c r="AM39" i="21"/>
  <c r="U39" i="21"/>
  <c r="E39" i="21"/>
  <c r="C39" i="21"/>
  <c r="DG38" i="21"/>
  <c r="CQ38" i="21"/>
  <c r="CO38" i="21" s="1"/>
  <c r="BY38" i="21"/>
  <c r="BE38" i="21"/>
  <c r="AM38" i="21"/>
  <c r="U38" i="21"/>
  <c r="E38" i="21"/>
  <c r="C38" i="21" s="1"/>
  <c r="DG37" i="21"/>
  <c r="CQ37" i="21"/>
  <c r="CO37" i="21"/>
  <c r="BY37" i="21"/>
  <c r="BE37" i="21"/>
  <c r="AM37" i="21"/>
  <c r="U37" i="21"/>
  <c r="E37" i="21"/>
  <c r="C37" i="21"/>
  <c r="DG36" i="21"/>
  <c r="CQ36" i="21"/>
  <c r="BY36" i="21"/>
  <c r="BE36" i="21"/>
  <c r="AO36" i="21"/>
  <c r="W36" i="21"/>
  <c r="E36" i="21"/>
  <c r="DG35" i="21"/>
  <c r="CQ35" i="21"/>
  <c r="BY35" i="21"/>
  <c r="BE35" i="21"/>
  <c r="AO35" i="21"/>
  <c r="W35" i="21"/>
  <c r="E35" i="21"/>
  <c r="C35" i="21" s="1"/>
  <c r="C36" i="21" s="1"/>
  <c r="DG34" i="21"/>
  <c r="CQ34" i="21"/>
  <c r="BY34" i="21"/>
  <c r="BG34" i="21"/>
  <c r="AO34" i="21"/>
  <c r="W34" i="21"/>
  <c r="E34" i="21"/>
  <c r="C34" i="21" s="1"/>
  <c r="U34" i="21" l="1"/>
  <c r="U35" i="21" s="1"/>
  <c r="U36" i="21"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21" l="1"/>
  <c r="AM35" i="21" l="1"/>
  <c r="AM36" i="21" s="1"/>
  <c r="BE34" i="21"/>
  <c r="BW34" i="21" s="1"/>
  <c r="BW35" i="21" s="1"/>
  <c r="BW36" i="21" s="1"/>
  <c r="BW37" i="21" s="1"/>
  <c r="BW38" i="21" s="1"/>
  <c r="BW39" i="21" s="1"/>
  <c r="BW40" i="21" s="1"/>
  <c r="CO34" i="21" l="1"/>
  <c r="CO35" i="21" s="1"/>
  <c r="CO36" i="21" s="1"/>
</calcChain>
</file>

<file path=xl/sharedStrings.xml><?xml version="1.0" encoding="utf-8"?>
<sst xmlns="http://schemas.openxmlformats.org/spreadsheetml/2006/main" count="1094" uniqueCount="593">
  <si>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</si>
  <si>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</si>
  <si>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</si>
  <si>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</si>
  <si>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</si>
  <si>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</si>
  <si>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</si>
  <si>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</si>
  <si>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t>
  </si>
  <si>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</si>
  <si>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</si>
  <si>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</si>
  <si>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</si>
  <si>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</si>
  <si>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</si>
  <si>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</si>
  <si>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</si>
  <si>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</si>
  <si>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</si>
  <si>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</si>
  <si>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</si>
  <si>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</si>
  <si>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</si>
  <si>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</si>
  <si>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</si>
  <si>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</si>
  <si>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</si>
  <si>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</si>
  <si>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</si>
  <si>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</si>
  <si>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</si>
  <si>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</si>
  <si>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</si>
  <si>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</si>
  <si>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</si>
  <si>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</si>
  <si>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</si>
  <si>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</si>
  <si>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</si>
  <si>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</si>
  <si>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</si>
  <si>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</si>
  <si>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</si>
  <si>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</si>
  <si>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</si>
  <si>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</si>
  <si>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</si>
  <si>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</si>
  <si>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</si>
  <si>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</si>
  <si>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</si>
  <si>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</si>
  <si>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</si>
  <si>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</si>
  <si>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</si>
  <si>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</si>
  <si>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</si>
  <si>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総括表（市町村）</t>
    <rPh sb="0" eb="2">
      <t>ソウカツ</t>
    </rPh>
    <rPh sb="2" eb="3">
      <t>ヒョウ</t>
    </rPh>
    <rPh sb="4" eb="7">
      <t>シチョウソン</t>
    </rPh>
    <phoneticPr fontId="5"/>
  </si>
  <si>
    <t>都道府県名</t>
    <phoneticPr fontId="5"/>
  </si>
  <si>
    <t>市町村類型</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</si>
  <si>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</si>
  <si>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</si>
  <si>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</si>
  <si>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</si>
  <si>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</si>
  <si>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</si>
  <si>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</si>
  <si>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経常収支比率</t>
    <rPh sb="0" eb="2">
      <t>ケイジョウ</t>
    </rPh>
    <rPh sb="2" eb="4">
      <t>シュウシ</t>
    </rPh>
    <rPh sb="4" eb="6">
      <t>ヒリツ</t>
    </rPh>
    <phoneticPr fontId="5"/>
  </si>
  <si>
    <t>市町村名</t>
    <rPh sb="0" eb="3">
      <t>シチョウソン</t>
    </rPh>
    <rPh sb="3" eb="4">
      <t>メイ</t>
    </rPh>
    <phoneticPr fontId="5"/>
  </si>
  <si>
    <t>地方交付税種地</t>
    <rPh sb="0" eb="2">
      <t>チホウ</t>
    </rPh>
    <rPh sb="2" eb="5">
      <t>コウフゼイ</t>
    </rPh>
    <rPh sb="5" eb="6">
      <t>シュ</t>
    </rPh>
    <rPh sb="6" eb="7">
      <t>チ</t>
    </rPh>
    <phoneticPr fontId="5"/>
  </si>
  <si>
    <t>財源超過</t>
    <rPh sb="0" eb="2">
      <t>ザイゲン</t>
    </rPh>
    <rPh sb="2" eb="4">
      <t>チョウカ</t>
    </rPh>
    <phoneticPr fontId="5"/>
  </si>
  <si>
    <t>首都</t>
    <rPh sb="0" eb="2">
      <t>シュト</t>
    </rPh>
    <phoneticPr fontId="5"/>
  </si>
  <si>
    <t>標準財政規模</t>
    <rPh sb="0" eb="2">
      <t>ヒョウジュン</t>
    </rPh>
    <rPh sb="2" eb="4">
      <t>ザイセイ</t>
    </rPh>
    <rPh sb="4" eb="6">
      <t>キボ</t>
    </rPh>
    <phoneticPr fontId="5"/>
  </si>
  <si>
    <t>近畿</t>
    <rPh sb="0" eb="2">
      <t>キンキ</t>
    </rPh>
    <phoneticPr fontId="5"/>
  </si>
  <si>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</si>
  <si>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</si>
  <si>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</si>
  <si>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</si>
  <si>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</si>
  <si>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</si>
  <si>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</si>
  <si>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</si>
  <si>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</si>
  <si>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山振</t>
    <rPh sb="0" eb="1">
      <t>ヤマ</t>
    </rPh>
    <rPh sb="1" eb="2">
      <t>フ</t>
    </rPh>
    <phoneticPr fontId="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</si>
  <si>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</si>
  <si>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</si>
  <si>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</si>
  <si>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</si>
  <si>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</si>
  <si>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</si>
  <si>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　連結実質赤字比率</t>
    <rPh sb="1" eb="3">
      <t>レンケツ</t>
    </rPh>
    <rPh sb="3" eb="5">
      <t>ジッシツ</t>
    </rPh>
    <rPh sb="5" eb="7">
      <t>アカジ</t>
    </rPh>
    <rPh sb="7" eb="9">
      <t>ヒリツ</t>
    </rPh>
    <phoneticPr fontId="5"/>
  </si>
  <si>
    <t>第1次</t>
    <rPh sb="0" eb="1">
      <t>ダイ</t>
    </rPh>
    <rPh sb="2" eb="3">
      <t>ジ</t>
    </rPh>
    <phoneticPr fontId="5"/>
  </si>
  <si>
    <t>指数表選定</t>
    <rPh sb="0" eb="2">
      <t>シスウ</t>
    </rPh>
    <rPh sb="2" eb="3">
      <t>ヒョウ</t>
    </rPh>
    <rPh sb="3" eb="5">
      <t>センテイ</t>
    </rPh>
    <phoneticPr fontId="5"/>
  </si>
  <si>
    <t>　実質公債費比率</t>
    <rPh sb="1" eb="3">
      <t>ジッシツ</t>
    </rPh>
    <rPh sb="3" eb="6">
      <t>コウサイヒ</t>
    </rPh>
    <rPh sb="6" eb="8">
      <t>ヒリツ</t>
    </rPh>
    <phoneticPr fontId="5"/>
  </si>
  <si>
    <t>　将来負担比率</t>
    <rPh sb="1" eb="3">
      <t>ショウライ</t>
    </rPh>
    <rPh sb="3" eb="5">
      <t>フタン</t>
    </rPh>
    <rPh sb="5" eb="7">
      <t>ヒリツ</t>
    </rPh>
    <phoneticPr fontId="5"/>
  </si>
  <si>
    <t>第2次</t>
    <rPh sb="0" eb="1">
      <t>ダイ</t>
    </rPh>
    <rPh sb="2" eb="3">
      <t>ジ</t>
    </rPh>
    <phoneticPr fontId="5"/>
  </si>
  <si>
    <t>増減率  (％)</t>
    <rPh sb="0" eb="2">
      <t>ゾウゲン</t>
    </rPh>
    <rPh sb="2" eb="3">
      <t>リツ</t>
    </rPh>
    <phoneticPr fontId="5"/>
  </si>
  <si>
    <t>-0.1</t>
    <phoneticPr fontId="5"/>
  </si>
  <si>
    <t>第3次</t>
    <rPh sb="0" eb="1">
      <t>ダイ</t>
    </rPh>
    <rPh sb="2" eb="3">
      <t>ジ</t>
    </rPh>
    <phoneticPr fontId="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</si>
  <si>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</si>
  <si>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</si>
  <si>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</si>
  <si>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</si>
  <si>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</si>
  <si>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</si>
  <si>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</si>
  <si>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</si>
  <si>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</si>
  <si>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</si>
  <si>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</si>
  <si>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</si>
  <si>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</si>
  <si>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</si>
  <si>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</si>
  <si>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</si>
  <si>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</si>
  <si>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</si>
  <si>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</si>
  <si>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</si>
  <si>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</si>
  <si>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</si>
  <si>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</si>
  <si>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</si>
  <si>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</si>
  <si>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</si>
  <si>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</si>
  <si>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</si>
  <si>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</si>
  <si>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</si>
  <si>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</si>
  <si>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</si>
  <si>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</si>
  <si>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</si>
  <si>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</si>
  <si>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</si>
  <si>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</si>
  <si>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</si>
  <si>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</si>
  <si>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</si>
  <si>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</si>
  <si>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</si>
  <si>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</si>
  <si>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</si>
  <si>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</si>
  <si>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</si>
  <si>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</si>
  <si>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</si>
  <si>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</si>
  <si>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</si>
  <si>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</si>
  <si>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</si>
  <si>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</si>
  <si>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</si>
  <si>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</si>
  <si>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</si>
  <si>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</si>
  <si>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</si>
  <si>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</si>
  <si>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</si>
  <si>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</si>
  <si>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</si>
  <si>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</si>
  <si>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</si>
  <si>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</si>
  <si>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</si>
  <si>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</si>
  <si>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</si>
  <si>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</si>
  <si>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</si>
  <si>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</si>
  <si>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19"/>
  </si>
  <si>
    <t>民生費</t>
  </si>
  <si>
    <t>株式等譲渡所得割交付金</t>
    <rPh sb="0" eb="2">
      <t>カブシキ</t>
    </rPh>
    <rPh sb="2" eb="3">
      <t>トウ</t>
    </rPh>
    <rPh sb="3" eb="5">
      <t>ジョウト</t>
    </rPh>
    <rPh sb="5" eb="7">
      <t>ショトク</t>
    </rPh>
    <rPh sb="7" eb="8">
      <t>ワリ</t>
    </rPh>
    <rPh sb="8" eb="11">
      <t>コウフキン</t>
    </rPh>
    <phoneticPr fontId="19"/>
  </si>
  <si>
    <t>衛生費</t>
  </si>
  <si>
    <t>労働費</t>
  </si>
  <si>
    <t>農林水産業費</t>
  </si>
  <si>
    <t>地方消費税交付金</t>
  </si>
  <si>
    <t>商工費</t>
  </si>
  <si>
    <t>ゴルフ場利用税交付金</t>
  </si>
  <si>
    <t>土木費</t>
  </si>
  <si>
    <t>特別地方消費税交付金</t>
  </si>
  <si>
    <t>消防費</t>
  </si>
  <si>
    <t>自動車取得税交付金</t>
  </si>
  <si>
    <t>教育費</t>
  </si>
  <si>
    <t>軽油引取税交付金</t>
  </si>
  <si>
    <t>災害復旧費</t>
  </si>
  <si>
    <t>公債費</t>
  </si>
  <si>
    <t>地方交付税</t>
  </si>
  <si>
    <t>諸支出金</t>
    <rPh sb="3" eb="4">
      <t>キン</t>
    </rPh>
    <phoneticPr fontId="20"/>
  </si>
  <si>
    <t>目的税</t>
  </si>
  <si>
    <t>前年度繰上充用金</t>
    <phoneticPr fontId="5"/>
  </si>
  <si>
    <t>歳出合計</t>
  </si>
  <si>
    <t>性質別歳出の状況（単位 千円・％）</t>
    <rPh sb="0" eb="2">
      <t>セイシツ</t>
    </rPh>
    <phoneticPr fontId="5"/>
  </si>
  <si>
    <t>交通安全対策特別交付金</t>
    <phoneticPr fontId="5"/>
  </si>
  <si>
    <t>決算額</t>
  </si>
  <si>
    <t>構成比</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</si>
  <si>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</si>
  <si>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</si>
  <si>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</si>
  <si>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</si>
  <si>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</si>
  <si>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</si>
  <si>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</si>
  <si>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</si>
  <si>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</si>
  <si>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</si>
  <si>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</si>
  <si>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</si>
  <si>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</si>
  <si>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</si>
  <si>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</si>
  <si>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</si>
  <si>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</si>
  <si>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</si>
  <si>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</si>
  <si>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</si>
  <si>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</si>
  <si>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</si>
  <si>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市町村民税</t>
    <rPh sb="0" eb="3">
      <t>シチョウソン</t>
    </rPh>
    <rPh sb="3" eb="4">
      <t>ミン</t>
    </rPh>
    <rPh sb="4" eb="5">
      <t>ゼイ</t>
    </rPh>
    <phoneticPr fontId="5"/>
  </si>
  <si>
    <t>繰入金</t>
  </si>
  <si>
    <t>純固定資産税</t>
    <rPh sb="0" eb="1">
      <t>ジュン</t>
    </rPh>
    <rPh sb="1" eb="3">
      <t>コテイ</t>
    </rPh>
    <rPh sb="3" eb="6">
      <t>シサンゼイ</t>
    </rPh>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</si>
  <si>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</si>
  <si>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</si>
  <si>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</si>
  <si>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</si>
  <si>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</si>
  <si>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</si>
  <si>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</si>
  <si>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実質収支</t>
    <rPh sb="0" eb="2">
      <t>ジッシツ</t>
    </rPh>
    <rPh sb="2" eb="4">
      <t>シュウシ</t>
    </rPh>
    <phoneticPr fontId="5"/>
  </si>
  <si>
    <t>　うち減収補塡債(特例分)</t>
    <rPh sb="4" eb="5">
      <t>シュウ</t>
    </rPh>
    <rPh sb="9" eb="10">
      <t>トク</t>
    </rPh>
    <rPh sb="10" eb="11">
      <t>レイ</t>
    </rPh>
    <rPh sb="11" eb="12">
      <t>ブン</t>
    </rPh>
    <phoneticPr fontId="12"/>
  </si>
  <si>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</si>
  <si>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</si>
  <si>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</si>
  <si>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加入世帯数(世帯)</t>
  </si>
  <si>
    <t>歳入合計</t>
    <phoneticPr fontId="5"/>
  </si>
  <si>
    <t>上水道</t>
    <phoneticPr fontId="5"/>
  </si>
  <si>
    <t>被保険者数(人)</t>
  </si>
  <si>
    <t>　繰出金</t>
    <phoneticPr fontId="5"/>
  </si>
  <si>
    <t>国民健康保険</t>
    <phoneticPr fontId="5"/>
  </si>
  <si>
    <t>国庫支出金</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</si>
  <si>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</si>
  <si>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</si>
  <si>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</si>
  <si>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</si>
  <si>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</si>
  <si>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</si>
  <si>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うち単独</t>
    <phoneticPr fontId="5"/>
  </si>
  <si>
    <t>(2)各会計、関係団体の財政状況及び健全化判断比率（市町村）</t>
    <rPh sb="26" eb="29">
      <t>シチョウソン</t>
    </rPh>
    <phoneticPr fontId="5"/>
  </si>
  <si>
    <t>平成29年度</t>
  </si>
  <si>
    <t>石川県津幡町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</si>
  <si>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</si>
  <si>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</si>
  <si>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</si>
  <si>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</si>
  <si>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形式収支</t>
    <phoneticPr fontId="26"/>
  </si>
  <si>
    <t>他会計等
からの
繰入金</t>
    <rPh sb="9" eb="11">
      <t>クリイレ</t>
    </rPh>
    <rPh sb="11" eb="12">
      <t>キン</t>
    </rPh>
    <phoneticPr fontId="26"/>
  </si>
  <si>
    <t>備考</t>
    <rPh sb="0" eb="2">
      <t>ビコウ</t>
    </rPh>
    <phoneticPr fontId="5"/>
  </si>
  <si>
    <t>地方公社・第三セクター等名</t>
    <rPh sb="12" eb="13">
      <t>メイ</t>
    </rPh>
    <phoneticPr fontId="5"/>
  </si>
  <si>
    <t>当該団体
からの
出資金</t>
    <phoneticPr fontId="5"/>
  </si>
  <si>
    <t>当該団体からの債務保証に係る債務残高</t>
    <rPh sb="9" eb="11">
      <t>ホショウ</t>
    </rPh>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</si>
  <si>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</si>
  <si>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</si>
  <si>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</si>
  <si>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</si>
  <si>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</si>
  <si>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</si>
  <si>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</si>
  <si>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</si>
  <si>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</si>
  <si>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</si>
  <si>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</si>
  <si>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</si>
  <si>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</si>
  <si>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</si>
  <si>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</si>
  <si>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</si>
  <si>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</si>
  <si>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</si>
  <si>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</si>
  <si>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</si>
  <si>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</si>
  <si>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</si>
  <si>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</si>
  <si>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</si>
  <si>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</si>
  <si>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</si>
  <si>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</si>
  <si>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</si>
  <si>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</si>
  <si>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</si>
  <si>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</si>
  <si>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</si>
  <si>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</si>
  <si>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</si>
  <si>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</si>
  <si>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</si>
  <si>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</si>
  <si>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</si>
  <si>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社会福祉法人の施設建設費に係るもの</t>
    <rPh sb="0" eb="2">
      <t>シャカイ</t>
    </rPh>
    <rPh sb="2" eb="4">
      <t>フクシ</t>
    </rPh>
    <rPh sb="4" eb="6">
      <t>ホウジン</t>
    </rPh>
    <rPh sb="7" eb="9">
      <t>シセツ</t>
    </rPh>
    <rPh sb="9" eb="12">
      <t>ケンセツヒ</t>
    </rPh>
    <rPh sb="13" eb="14">
      <t>カカ</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</si>
  <si>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</si>
  <si>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</si>
  <si>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</si>
  <si>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</si>
  <si>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</si>
  <si>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</si>
  <si>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</si>
  <si>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</si>
  <si>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</si>
  <si>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</si>
  <si>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</si>
  <si>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</si>
  <si>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</si>
  <si>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</si>
  <si>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</si>
  <si>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</si>
  <si>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</si>
  <si>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</si>
  <si>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</si>
  <si>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</si>
  <si>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</si>
  <si>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</si>
  <si>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</si>
  <si>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</si>
  <si>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</si>
  <si>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</si>
  <si>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</si>
  <si>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</si>
  <si>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</si>
  <si>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</si>
  <si>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</si>
  <si>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</si>
  <si>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</si>
  <si>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</si>
  <si>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</si>
  <si>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</si>
  <si>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</si>
  <si>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</si>
  <si>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</si>
  <si>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</si>
  <si>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</si>
  <si>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</si>
  <si>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</si>
  <si>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</si>
  <si>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</si>
  <si>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</si>
  <si>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</si>
  <si>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</si>
  <si>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</si>
  <si>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</si>
  <si>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</si>
  <si>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</si>
  <si>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</si>
  <si>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</si>
  <si>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</si>
  <si>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</si>
  <si>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</si>
  <si>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</si>
  <si>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</si>
  <si>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</si>
  <si>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</si>
  <si>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</si>
  <si>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</si>
  <si>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</si>
  <si>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</si>
  <si>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</si>
  <si>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</si>
  <si>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</si>
  <si>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</si>
  <si>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</si>
  <si>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</si>
  <si>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</si>
  <si>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</si>
  <si>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</si>
  <si>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</si>
  <si>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</si>
  <si>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</si>
  <si>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</si>
  <si>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</si>
  <si>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H25</t>
  </si>
  <si>
    <t>H26</t>
  </si>
  <si>
    <t>H27</t>
  </si>
  <si>
    <t>H28</t>
  </si>
  <si>
    <t>H29</t>
  </si>
  <si>
    <t>▲ 1.52</t>
  </si>
  <si>
    <t>▲ 4.55</t>
  </si>
  <si>
    <t>▲ 0.40</t>
  </si>
  <si>
    <t>▲ 0.56</t>
  </si>
  <si>
    <t>▲ 1.84</t>
  </si>
  <si>
    <t>津幡町水道事業会計</t>
  </si>
  <si>
    <t>津幡町下水道事業会計</t>
  </si>
  <si>
    <t>一般会計</t>
  </si>
  <si>
    <t>津幡町介護保険特別会計</t>
  </si>
  <si>
    <t>津幡町国民健康保険特別会計</t>
  </si>
  <si>
    <t>津幡町後期高齢者医療特別会計</t>
  </si>
  <si>
    <t>津幡町バス事業特別会計</t>
  </si>
  <si>
    <t>津幡町簡易水道事業特別会計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</si>
  <si>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</si>
  <si>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</si>
  <si>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</si>
  <si>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</si>
  <si>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</si>
  <si>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将来負担比率は、類似団体平均値と比較しても高い傾向にある。当町の将来負担比率が高いのは、公営企業債等繰入見込額に起因する部分もあるため、一般会計等の有形固定資産減価償却費率（※）との関連性について一概に言えないが、有形固定資産減価償却率は、類似団体平均値よりも低い数値になっている。低くなっている主な要因としては、保有資産額の多数を占める「学校施設」や「道路」などで類似団体平均値よりも低い数値を示していることが考えられる。
※H28数値　正：49.5％　誤：40.3％
</t>
    <rPh sb="1" eb="3">
      <t>ショウライ</t>
    </rPh>
    <rPh sb="3" eb="5">
      <t>フタン</t>
    </rPh>
    <rPh sb="5" eb="7">
      <t>ヒリツ</t>
    </rPh>
    <rPh sb="9" eb="11">
      <t>ルイジ</t>
    </rPh>
    <rPh sb="11" eb="13">
      <t>ダンタイ</t>
    </rPh>
    <rPh sb="13" eb="16">
      <t>ヘイキンチ</t>
    </rPh>
    <rPh sb="17" eb="19">
      <t>ヒカク</t>
    </rPh>
    <rPh sb="22" eb="23">
      <t>タカ</t>
    </rPh>
    <rPh sb="24" eb="26">
      <t>ケイコウ</t>
    </rPh>
    <rPh sb="30" eb="32">
      <t>トウチョウ</t>
    </rPh>
    <rPh sb="33" eb="35">
      <t>ショウライ</t>
    </rPh>
    <rPh sb="35" eb="37">
      <t>フタン</t>
    </rPh>
    <rPh sb="37" eb="39">
      <t>ヒリツ</t>
    </rPh>
    <rPh sb="40" eb="41">
      <t>タカ</t>
    </rPh>
    <rPh sb="45" eb="47">
      <t>コウエイ</t>
    </rPh>
    <rPh sb="47" eb="49">
      <t>キギョウ</t>
    </rPh>
    <rPh sb="49" eb="50">
      <t>サイ</t>
    </rPh>
    <rPh sb="50" eb="51">
      <t>トウ</t>
    </rPh>
    <rPh sb="51" eb="53">
      <t>クリイレ</t>
    </rPh>
    <rPh sb="53" eb="55">
      <t>ミコミ</t>
    </rPh>
    <rPh sb="55" eb="56">
      <t>ガク</t>
    </rPh>
    <rPh sb="57" eb="59">
      <t>キイン</t>
    </rPh>
    <rPh sb="61" eb="63">
      <t>ブブン</t>
    </rPh>
    <rPh sb="69" eb="71">
      <t>イッパン</t>
    </rPh>
    <rPh sb="71" eb="73">
      <t>カイケイ</t>
    </rPh>
    <rPh sb="73" eb="74">
      <t>トウ</t>
    </rPh>
    <rPh sb="108" eb="110">
      <t>ユウケイ</t>
    </rPh>
    <rPh sb="110" eb="112">
      <t>コテイ</t>
    </rPh>
    <rPh sb="112" eb="114">
      <t>シサン</t>
    </rPh>
    <rPh sb="114" eb="116">
      <t>ゲンカ</t>
    </rPh>
    <rPh sb="116" eb="118">
      <t>ショウキャク</t>
    </rPh>
    <rPh sb="118" eb="119">
      <t>リツ</t>
    </rPh>
    <rPh sb="121" eb="128">
      <t>ルイジダンタイヘイキンチ</t>
    </rPh>
    <rPh sb="131" eb="132">
      <t>ヒク</t>
    </rPh>
    <rPh sb="133" eb="135">
      <t>スウチ</t>
    </rPh>
    <rPh sb="142" eb="143">
      <t>ヒク</t>
    </rPh>
    <rPh sb="149" eb="150">
      <t>オモ</t>
    </rPh>
    <rPh sb="151" eb="153">
      <t>ヨウイン</t>
    </rPh>
    <rPh sb="158" eb="160">
      <t>ホユウ</t>
    </rPh>
    <rPh sb="160" eb="162">
      <t>シサン</t>
    </rPh>
    <rPh sb="162" eb="163">
      <t>ガク</t>
    </rPh>
    <rPh sb="164" eb="166">
      <t>タスウ</t>
    </rPh>
    <rPh sb="167" eb="168">
      <t>シ</t>
    </rPh>
    <rPh sb="171" eb="173">
      <t>ガッコウ</t>
    </rPh>
    <rPh sb="173" eb="175">
      <t>シセツ</t>
    </rPh>
    <rPh sb="178" eb="180">
      <t>ドウロ</t>
    </rPh>
    <rPh sb="184" eb="191">
      <t>ルイジダンタイヘイキンチ</t>
    </rPh>
    <rPh sb="194" eb="195">
      <t>ヒク</t>
    </rPh>
    <rPh sb="196" eb="198">
      <t>スウチ</t>
    </rPh>
    <rPh sb="199" eb="200">
      <t>シメ</t>
    </rPh>
    <rPh sb="207" eb="208">
      <t>カンガ</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</si>
  <si>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</si>
  <si>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</si>
  <si>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</si>
  <si>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</si>
  <si>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</si>
  <si>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</si>
  <si>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両比率ともに類似団体平均値との比較では、依然として高い傾向にある。しかし、普通会計において平成15年度から実施している地方債発行時のシーリング等により、地方債発行を厳しく抑制してきたことで両比率ともに改善傾向にある。今後も、普通会計についてはシーリングを原則とし、公営企業会計や一部事務組合についてもより一層の経費削減や適性な料金設定の見直し等を行い、更なる比率の改善を目指す。</t>
    <rPh sb="1" eb="2">
      <t>リョウ</t>
    </rPh>
    <rPh sb="2" eb="4">
      <t>ヒリツ</t>
    </rPh>
    <rPh sb="7" eb="14">
      <t>ルイジダンタイヘイキンチ</t>
    </rPh>
    <rPh sb="16" eb="18">
      <t>ヒカク</t>
    </rPh>
    <rPh sb="21" eb="23">
      <t>イゼン</t>
    </rPh>
    <rPh sb="26" eb="27">
      <t>タカ</t>
    </rPh>
    <rPh sb="28" eb="30">
      <t>ケイコウ</t>
    </rPh>
    <rPh sb="38" eb="40">
      <t>フツウ</t>
    </rPh>
    <rPh sb="40" eb="42">
      <t>カイケイ</t>
    </rPh>
    <rPh sb="46" eb="48">
      <t>ヘイセイ</t>
    </rPh>
    <rPh sb="50" eb="52">
      <t>ネンド</t>
    </rPh>
    <rPh sb="54" eb="56">
      <t>ジッシ</t>
    </rPh>
    <rPh sb="60" eb="63">
      <t>チホウサイ</t>
    </rPh>
    <rPh sb="63" eb="65">
      <t>ハッコウ</t>
    </rPh>
    <rPh sb="65" eb="66">
      <t>ジ</t>
    </rPh>
    <rPh sb="72" eb="73">
      <t>トウ</t>
    </rPh>
    <rPh sb="77" eb="80">
      <t>チホウサイ</t>
    </rPh>
    <rPh sb="80" eb="82">
      <t>ハッコウ</t>
    </rPh>
    <rPh sb="83" eb="84">
      <t>キビ</t>
    </rPh>
    <rPh sb="86" eb="88">
      <t>ヨクセイ</t>
    </rPh>
    <rPh sb="95" eb="96">
      <t>リョウ</t>
    </rPh>
    <rPh sb="96" eb="98">
      <t>ヒリツ</t>
    </rPh>
    <rPh sb="101" eb="103">
      <t>カイゼン</t>
    </rPh>
    <rPh sb="103" eb="105">
      <t>ケイコウ</t>
    </rPh>
    <rPh sb="109" eb="111">
      <t>コンゴ</t>
    </rPh>
    <rPh sb="113" eb="115">
      <t>フツウ</t>
    </rPh>
    <rPh sb="115" eb="117">
      <t>カイケイ</t>
    </rPh>
    <rPh sb="128" eb="130">
      <t>ゲンソク</t>
    </rPh>
    <rPh sb="133" eb="135">
      <t>コウエイ</t>
    </rPh>
    <rPh sb="135" eb="137">
      <t>キギョウ</t>
    </rPh>
    <rPh sb="137" eb="139">
      <t>カイケイ</t>
    </rPh>
    <rPh sb="140" eb="142">
      <t>イチブ</t>
    </rPh>
    <rPh sb="142" eb="144">
      <t>ジム</t>
    </rPh>
    <rPh sb="144" eb="146">
      <t>クミアイ</t>
    </rPh>
    <rPh sb="153" eb="155">
      <t>イッソウ</t>
    </rPh>
    <rPh sb="156" eb="158">
      <t>ケイヒ</t>
    </rPh>
    <rPh sb="158" eb="160">
      <t>サクゲン</t>
    </rPh>
    <rPh sb="161" eb="163">
      <t>テキセイ</t>
    </rPh>
    <rPh sb="164" eb="166">
      <t>リョウキン</t>
    </rPh>
    <rPh sb="166" eb="168">
      <t>セッテイ</t>
    </rPh>
    <rPh sb="169" eb="171">
      <t>ミナオ</t>
    </rPh>
    <rPh sb="172" eb="173">
      <t>トウ</t>
    </rPh>
    <rPh sb="174" eb="175">
      <t>オコナ</t>
    </rPh>
    <rPh sb="177" eb="178">
      <t>サラ</t>
    </rPh>
    <rPh sb="180" eb="182">
      <t>ヒリツ</t>
    </rPh>
    <rPh sb="183" eb="185">
      <t>カイゼン</t>
    </rPh>
    <rPh sb="186" eb="188">
      <t>メザ</t>
    </rPh>
    <phoneticPr fontId="5"/>
  </si>
  <si>
    <t>実質公債費比率</t>
    <phoneticPr fontId="5"/>
  </si>
  <si>
    <t>平成29年度　財政状況資料集</t>
    <phoneticPr fontId="5"/>
  </si>
  <si>
    <t>石川県</t>
    <phoneticPr fontId="5"/>
  </si>
  <si>
    <t>Ⅴ－２</t>
    <phoneticPr fontId="5"/>
  </si>
  <si>
    <t>歳入総額</t>
    <phoneticPr fontId="20"/>
  </si>
  <si>
    <t>×</t>
    <phoneticPr fontId="5"/>
  </si>
  <si>
    <t>歳出総額</t>
    <phoneticPr fontId="20"/>
  </si>
  <si>
    <t>津幡町</t>
    <phoneticPr fontId="5"/>
  </si>
  <si>
    <t>2-4</t>
    <phoneticPr fontId="5"/>
  </si>
  <si>
    <t>歳入歳出差引</t>
    <phoneticPr fontId="20"/>
  </si>
  <si>
    <t>　　(※1)</t>
    <phoneticPr fontId="5"/>
  </si>
  <si>
    <t>翌年度に繰越すべき財源</t>
    <phoneticPr fontId="5"/>
  </si>
  <si>
    <t>実質収支</t>
    <phoneticPr fontId="20"/>
  </si>
  <si>
    <t>○</t>
    <phoneticPr fontId="5"/>
  </si>
  <si>
    <t>単年度収支</t>
    <phoneticPr fontId="20"/>
  </si>
  <si>
    <t>×</t>
    <phoneticPr fontId="5"/>
  </si>
  <si>
    <t>積立金</t>
    <phoneticPr fontId="20"/>
  </si>
  <si>
    <t>健全化判断比率</t>
    <phoneticPr fontId="5"/>
  </si>
  <si>
    <t>0.1</t>
    <phoneticPr fontId="5"/>
  </si>
  <si>
    <t>○</t>
    <phoneticPr fontId="5"/>
  </si>
  <si>
    <t>繰上償還金</t>
    <phoneticPr fontId="20"/>
  </si>
  <si>
    <t>-</t>
    <phoneticPr fontId="5"/>
  </si>
  <si>
    <t>30.01.01(人)</t>
    <phoneticPr fontId="5"/>
  </si>
  <si>
    <t>×</t>
    <phoneticPr fontId="5"/>
  </si>
  <si>
    <t>積立金取崩し額</t>
    <phoneticPr fontId="20"/>
  </si>
  <si>
    <t>-</t>
    <phoneticPr fontId="5"/>
  </si>
  <si>
    <t>うち日本人(人)</t>
    <phoneticPr fontId="5"/>
  </si>
  <si>
    <t>○</t>
    <phoneticPr fontId="5"/>
  </si>
  <si>
    <t>実質単年度収支</t>
    <phoneticPr fontId="20"/>
  </si>
  <si>
    <t>29.01.01(人)</t>
    <phoneticPr fontId="5"/>
  </si>
  <si>
    <t>うち日本人(人)</t>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</si>
  <si>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</si>
  <si>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</si>
  <si>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-0.1</t>
    <phoneticPr fontId="5"/>
  </si>
  <si>
    <t>基準財政需要額</t>
    <phoneticPr fontId="20"/>
  </si>
  <si>
    <t>うち日本人(％)</t>
    <phoneticPr fontId="5"/>
  </si>
  <si>
    <t>標準税収入額等</t>
    <phoneticPr fontId="20"/>
  </si>
  <si>
    <t>教育長</t>
    <phoneticPr fontId="5"/>
  </si>
  <si>
    <t>-</t>
    <phoneticPr fontId="5"/>
  </si>
  <si>
    <t>項番</t>
    <phoneticPr fontId="5"/>
  </si>
  <si>
    <t>会計名</t>
    <phoneticPr fontId="5"/>
  </si>
  <si>
    <t>石川県津幡町</t>
    <phoneticPr fontId="20"/>
  </si>
  <si>
    <t>歳出の状況（単位 千円・％）</t>
    <phoneticPr fontId="5"/>
  </si>
  <si>
    <t>目的別歳出の状況（単位 千円・％）</t>
    <phoneticPr fontId="5"/>
  </si>
  <si>
    <t>地方譲与税</t>
    <phoneticPr fontId="5"/>
  </si>
  <si>
    <t>　法定普通税</t>
    <phoneticPr fontId="5"/>
  </si>
  <si>
    <t>　　市町村民税</t>
    <phoneticPr fontId="5"/>
  </si>
  <si>
    <t>　　　個人均等割</t>
    <phoneticPr fontId="5"/>
  </si>
  <si>
    <t>　　　所得割</t>
    <phoneticPr fontId="5"/>
  </si>
  <si>
    <t>分離課税所得割交付金</t>
    <phoneticPr fontId="20"/>
  </si>
  <si>
    <t>　　　法人均等割</t>
    <phoneticPr fontId="5"/>
  </si>
  <si>
    <t>道府県民税所得割臨時交付金</t>
    <phoneticPr fontId="20"/>
  </si>
  <si>
    <t>　　　法人税割</t>
    <phoneticPr fontId="5"/>
  </si>
  <si>
    <t>　　固定資産税</t>
    <phoneticPr fontId="5"/>
  </si>
  <si>
    <t>　　　うち純固定資産税</t>
    <phoneticPr fontId="5"/>
  </si>
  <si>
    <t>　　軽自動車税</t>
    <phoneticPr fontId="5"/>
  </si>
  <si>
    <t>　　市町村たばこ税</t>
    <phoneticPr fontId="5"/>
  </si>
  <si>
    <t>　　鉱産税</t>
    <phoneticPr fontId="5"/>
  </si>
  <si>
    <t>地方特例交付金</t>
    <phoneticPr fontId="12"/>
  </si>
  <si>
    <t>　　特別土地保有税</t>
    <phoneticPr fontId="5"/>
  </si>
  <si>
    <t>　法定外普通税</t>
    <phoneticPr fontId="5"/>
  </si>
  <si>
    <t>　普通交付税</t>
    <phoneticPr fontId="5"/>
  </si>
  <si>
    <t>　特別交付税</t>
    <phoneticPr fontId="5"/>
  </si>
  <si>
    <t>　法定目的税</t>
    <phoneticPr fontId="5"/>
  </si>
  <si>
    <t>　震災復興特別交付税</t>
    <phoneticPr fontId="20"/>
  </si>
  <si>
    <t>　　入湯税</t>
    <phoneticPr fontId="5"/>
  </si>
  <si>
    <t>(一般財源計)</t>
    <phoneticPr fontId="5"/>
  </si>
  <si>
    <t>　　事業所税</t>
    <phoneticPr fontId="5"/>
  </si>
  <si>
    <t>　　都市計画税</t>
    <phoneticPr fontId="5"/>
  </si>
  <si>
    <t>充当一般財源等</t>
    <phoneticPr fontId="5"/>
  </si>
  <si>
    <t>　法定外目的税</t>
    <phoneticPr fontId="5"/>
  </si>
  <si>
    <t>　人件費</t>
    <phoneticPr fontId="5"/>
  </si>
  <si>
    <t>　公債費</t>
    <phoneticPr fontId="5"/>
  </si>
  <si>
    <t>元利償還金</t>
    <phoneticPr fontId="5"/>
  </si>
  <si>
    <t>・計</t>
    <phoneticPr fontId="5"/>
  </si>
  <si>
    <t>　うち利子</t>
    <phoneticPr fontId="20"/>
  </si>
  <si>
    <t>一時借入金利子</t>
    <phoneticPr fontId="5"/>
  </si>
  <si>
    <t>合計</t>
    <phoneticPr fontId="5"/>
  </si>
  <si>
    <t>　維持補修費</t>
    <phoneticPr fontId="5"/>
  </si>
  <si>
    <t>下水道</t>
    <phoneticPr fontId="5"/>
  </si>
  <si>
    <t>病院</t>
    <phoneticPr fontId="5"/>
  </si>
  <si>
    <t>　　うち一部事務組合負担金</t>
    <phoneticPr fontId="5"/>
  </si>
  <si>
    <t>簡易水道</t>
    <phoneticPr fontId="5"/>
  </si>
  <si>
    <t>被保険者
1人当り</t>
    <phoneticPr fontId="5"/>
  </si>
  <si>
    <t>保険税(料)収入額</t>
    <phoneticPr fontId="5"/>
  </si>
  <si>
    <t>　積立金</t>
    <phoneticPr fontId="5"/>
  </si>
  <si>
    <t>　投資・出資金・貸付金</t>
    <phoneticPr fontId="5"/>
  </si>
  <si>
    <t>その他</t>
    <phoneticPr fontId="5"/>
  </si>
  <si>
    <t>保険給付費</t>
    <phoneticPr fontId="5"/>
  </si>
  <si>
    <t>　　うち人件費</t>
    <phoneticPr fontId="5"/>
  </si>
  <si>
    <t>　うち補助</t>
    <phoneticPr fontId="5"/>
  </si>
  <si>
    <t>災害復旧事業費</t>
    <phoneticPr fontId="5"/>
  </si>
  <si>
    <t>失業対策事業費</t>
    <phoneticPr fontId="5"/>
  </si>
  <si>
    <t>歳出合計</t>
    <phoneticPr fontId="5"/>
  </si>
  <si>
    <t>歳出</t>
    <phoneticPr fontId="26"/>
  </si>
  <si>
    <t>実質収支</t>
    <phoneticPr fontId="26"/>
  </si>
  <si>
    <t>地方債
現在高</t>
    <phoneticPr fontId="5"/>
  </si>
  <si>
    <t>経常損益</t>
    <phoneticPr fontId="5"/>
  </si>
  <si>
    <t>純資産又は
正味財産</t>
    <phoneticPr fontId="5"/>
  </si>
  <si>
    <t>当該団体
からの
補助金</t>
    <phoneticPr fontId="5"/>
  </si>
  <si>
    <t>当該団体
からの
貸付金</t>
    <phoneticPr fontId="5"/>
  </si>
  <si>
    <t>当該団体からの損失補償に係る債務残高</t>
    <phoneticPr fontId="5"/>
  </si>
  <si>
    <t>一般会計等
負担見込額</t>
    <phoneticPr fontId="5"/>
  </si>
  <si>
    <t>一般会計</t>
    <phoneticPr fontId="5"/>
  </si>
  <si>
    <t>○</t>
    <phoneticPr fontId="11"/>
  </si>
  <si>
    <t>津幡町土地開発公社</t>
    <rPh sb="0" eb="3">
      <t>ツ</t>
    </rPh>
    <rPh sb="3" eb="5">
      <t>トチ</t>
    </rPh>
    <rPh sb="5" eb="7">
      <t>カイハツ</t>
    </rPh>
    <rPh sb="7" eb="9">
      <t>コウシャ</t>
    </rPh>
    <phoneticPr fontId="11"/>
  </si>
  <si>
    <t>-</t>
    <phoneticPr fontId="2"/>
  </si>
  <si>
    <t>-</t>
    <phoneticPr fontId="2"/>
  </si>
  <si>
    <t>津幡町バス事業特別会計</t>
    <phoneticPr fontId="5"/>
  </si>
  <si>
    <t>津幡町公共施設等管理公社</t>
    <rPh sb="0" eb="3">
      <t>ツ</t>
    </rPh>
    <rPh sb="3" eb="5">
      <t>コウキョウ</t>
    </rPh>
    <rPh sb="5" eb="7">
      <t>シセツ</t>
    </rPh>
    <rPh sb="7" eb="8">
      <t>トウ</t>
    </rPh>
    <rPh sb="8" eb="10">
      <t>カンリ</t>
    </rPh>
    <rPh sb="10" eb="12">
      <t>コウシャ</t>
    </rPh>
    <phoneticPr fontId="11"/>
  </si>
  <si>
    <t>津幡町ケーブルテレビ事業特別会計</t>
    <phoneticPr fontId="5"/>
  </si>
  <si>
    <t>株式会社ティたすティ</t>
    <rPh sb="0" eb="2">
      <t>カブシキ</t>
    </rPh>
    <rPh sb="2" eb="4">
      <t>カイシャ</t>
    </rPh>
    <phoneticPr fontId="11"/>
  </si>
  <si>
    <t>-</t>
    <phoneticPr fontId="5"/>
  </si>
  <si>
    <t>　※一般会計等（純計）は、各会計の相互間の繰入・繰出等の重複を控除したものであり、各会計の合計と一致しない場合がある。</t>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</si>
  <si>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</si>
  <si>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</si>
  <si>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</si>
  <si>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</si>
  <si>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</si>
  <si>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</si>
  <si>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</si>
  <si>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津幡町国民健康保険特別会計</t>
    <phoneticPr fontId="5"/>
  </si>
  <si>
    <t>津幡町介護保険特別会計</t>
    <phoneticPr fontId="5"/>
  </si>
  <si>
    <t>津幡町後期高齢者医療特別会計</t>
    <phoneticPr fontId="5"/>
  </si>
  <si>
    <t>津幡町国民健康保険直営河北中央病院事業会計</t>
    <phoneticPr fontId="5"/>
  </si>
  <si>
    <t>-</t>
    <phoneticPr fontId="5"/>
  </si>
  <si>
    <t>法適用企業</t>
    <phoneticPr fontId="5"/>
  </si>
  <si>
    <t>津幡町水道事業会計</t>
    <phoneticPr fontId="5"/>
  </si>
  <si>
    <t>津幡町下水道事業会計</t>
    <phoneticPr fontId="5"/>
  </si>
  <si>
    <t>津幡町簡易水道事業特別会計</t>
    <phoneticPr fontId="5"/>
  </si>
  <si>
    <t>法非適用企業</t>
    <phoneticPr fontId="5"/>
  </si>
  <si>
    <t>左のうち
一般会計等
負担見込額</t>
    <phoneticPr fontId="5"/>
  </si>
  <si>
    <t>石川県町村議会議員公務災害補償組合</t>
    <rPh sb="0" eb="3">
      <t>イシカワケン</t>
    </rPh>
    <rPh sb="3" eb="5">
      <t>チョウソン</t>
    </rPh>
    <rPh sb="5" eb="7">
      <t>ギカイ</t>
    </rPh>
    <rPh sb="7" eb="9">
      <t>ギイン</t>
    </rPh>
    <rPh sb="9" eb="11">
      <t>コウム</t>
    </rPh>
    <rPh sb="11" eb="13">
      <t>サイガイ</t>
    </rPh>
    <rPh sb="13" eb="15">
      <t>ホショウ</t>
    </rPh>
    <rPh sb="15" eb="17">
      <t>クミアイ</t>
    </rPh>
    <phoneticPr fontId="11"/>
  </si>
  <si>
    <t>石川県市町村職員退職手当組合</t>
    <rPh sb="0" eb="3">
      <t>イシカワケン</t>
    </rPh>
    <rPh sb="3" eb="6">
      <t>シチョウソン</t>
    </rPh>
    <rPh sb="6" eb="8">
      <t>ショクイン</t>
    </rPh>
    <rPh sb="8" eb="10">
      <t>タイショク</t>
    </rPh>
    <rPh sb="10" eb="12">
      <t>テアテ</t>
    </rPh>
    <rPh sb="12" eb="14">
      <t>クミアイ</t>
    </rPh>
    <phoneticPr fontId="11"/>
  </si>
  <si>
    <t>石川県後期高齢者医療広域連合（一般会計）</t>
    <rPh sb="0" eb="3">
      <t>イシカワケン</t>
    </rPh>
    <rPh sb="3" eb="5">
      <t>コウキ</t>
    </rPh>
    <rPh sb="5" eb="8">
      <t>コウレイシャ</t>
    </rPh>
    <rPh sb="8" eb="10">
      <t>イリョウ</t>
    </rPh>
    <rPh sb="10" eb="12">
      <t>コウイキ</t>
    </rPh>
    <rPh sb="12" eb="14">
      <t>レンゴウ</t>
    </rPh>
    <rPh sb="15" eb="17">
      <t>イッパン</t>
    </rPh>
    <rPh sb="17" eb="19">
      <t>カイケイ</t>
    </rPh>
    <phoneticPr fontId="11"/>
  </si>
  <si>
    <t>石川県後期高齢者医療広域連合（特別会計）</t>
    <rPh sb="0" eb="3">
      <t>イシカワケン</t>
    </rPh>
    <rPh sb="3" eb="5">
      <t>コウキ</t>
    </rPh>
    <rPh sb="5" eb="8">
      <t>コウレイシャ</t>
    </rPh>
    <rPh sb="8" eb="10">
      <t>イリョウ</t>
    </rPh>
    <rPh sb="10" eb="12">
      <t>コウイキ</t>
    </rPh>
    <rPh sb="12" eb="14">
      <t>レンゴウ</t>
    </rPh>
    <rPh sb="15" eb="17">
      <t>トクベツ</t>
    </rPh>
    <rPh sb="17" eb="19">
      <t>カイケイ</t>
    </rPh>
    <phoneticPr fontId="11"/>
  </si>
  <si>
    <t>河北郡市広域事務組合</t>
    <rPh sb="0" eb="3">
      <t>カホクグン</t>
    </rPh>
    <rPh sb="3" eb="4">
      <t>シ</t>
    </rPh>
    <rPh sb="4" eb="6">
      <t>コウイキ</t>
    </rPh>
    <rPh sb="6" eb="8">
      <t>ジム</t>
    </rPh>
    <rPh sb="8" eb="10">
      <t>クミアイ</t>
    </rPh>
    <phoneticPr fontId="11"/>
  </si>
  <si>
    <t>石川県市町村消防団員等公務災害補償等組合</t>
    <rPh sb="0" eb="3">
      <t>イシカワケン</t>
    </rPh>
    <rPh sb="3" eb="6">
      <t>シチョウソン</t>
    </rPh>
    <rPh sb="6" eb="9">
      <t>ショウボウダン</t>
    </rPh>
    <rPh sb="9" eb="10">
      <t>イン</t>
    </rPh>
    <rPh sb="10" eb="11">
      <t>トウ</t>
    </rPh>
    <rPh sb="11" eb="13">
      <t>コウム</t>
    </rPh>
    <rPh sb="13" eb="15">
      <t>サイガイ</t>
    </rPh>
    <rPh sb="15" eb="17">
      <t>ホショウ</t>
    </rPh>
    <rPh sb="17" eb="18">
      <t>トウ</t>
    </rPh>
    <rPh sb="18" eb="20">
      <t>クミアイ</t>
    </rPh>
    <phoneticPr fontId="11"/>
  </si>
  <si>
    <t>石川県市町村消防賞じゅつ金組合</t>
    <rPh sb="0" eb="3">
      <t>イシカワケン</t>
    </rPh>
    <rPh sb="3" eb="6">
      <t>シチョウソン</t>
    </rPh>
    <rPh sb="6" eb="8">
      <t>ショウボウ</t>
    </rPh>
    <rPh sb="8" eb="9">
      <t>ショウ</t>
    </rPh>
    <rPh sb="12" eb="13">
      <t>キン</t>
    </rPh>
    <rPh sb="13" eb="15">
      <t>クミアイ</t>
    </rPh>
    <phoneticPr fontId="11"/>
  </si>
  <si>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</si>
  <si>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</si>
  <si>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将来負担の状況</t>
    <phoneticPr fontId="5"/>
  </si>
  <si>
    <t>森林総合研究所等が行う事業に係るもの</t>
    <phoneticPr fontId="5"/>
  </si>
  <si>
    <t>　うち、健全化法施行規則附則第三条に係る負担見込額</t>
    <phoneticPr fontId="5"/>
  </si>
  <si>
    <t>(Ａ)</t>
    <phoneticPr fontId="5"/>
  </si>
  <si>
    <t xml:space="preserve">連結実質赤字額 </t>
    <phoneticPr fontId="5"/>
  </si>
  <si>
    <t>(Ｅ)</t>
    <phoneticPr fontId="5"/>
  </si>
  <si>
    <t>津幡町国民健康保険直営河北中央病院事業会計</t>
    <phoneticPr fontId="5"/>
  </si>
  <si>
    <t>津幡町水道事業会計</t>
    <phoneticPr fontId="5"/>
  </si>
  <si>
    <t>(Ｆ)</t>
    <phoneticPr fontId="5"/>
  </si>
  <si>
    <t>その他の会計</t>
    <phoneticPr fontId="5"/>
  </si>
  <si>
    <t>-</t>
    <phoneticPr fontId="5"/>
  </si>
  <si>
    <t>地方独立行政法人に係る将来負担額</t>
    <phoneticPr fontId="5"/>
  </si>
  <si>
    <t>(Ｃ)</t>
    <phoneticPr fontId="5"/>
  </si>
  <si>
    <t>(Ｄ)</t>
    <phoneticPr fontId="5"/>
  </si>
  <si>
    <t xml:space="preserve"> </t>
    <phoneticPr fontId="5"/>
  </si>
  <si>
    <t>（注）人口については、各調査年度の1月1日現在の住民基本台帳に登載されている人口に基づいている。</t>
    <phoneticPr fontId="5"/>
  </si>
  <si>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</si>
  <si>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</si>
  <si>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</si>
  <si>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※平成30年度中に市町村合併した団体で、合併前の団体ごとの決算に基づく実質公債費比率を算出していない団体については、グラフを表記しない。</t>
    <phoneticPr fontId="5"/>
  </si>
  <si>
    <t xml:space="preserve"> </t>
    <phoneticPr fontId="5"/>
  </si>
  <si>
    <t>標準財政規模比（％）</t>
    <phoneticPr fontId="5"/>
  </si>
  <si>
    <t>標準財政規模比（％）</t>
    <phoneticPr fontId="5"/>
  </si>
  <si>
    <t>※平成30年度中に市町村合併した団体で、合併前の団体ごとの決算に基づく連結実質赤字比率を算出していない団体については、グラフを表記しない。</t>
    <phoneticPr fontId="5"/>
  </si>
  <si>
    <t>元利償還金等(A)</t>
    <phoneticPr fontId="5"/>
  </si>
  <si>
    <t>減債基金積立不足算定額</t>
    <phoneticPr fontId="5"/>
  </si>
  <si>
    <t>満期一括償還地方債に係る年度割相当額</t>
    <phoneticPr fontId="5"/>
  </si>
  <si>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</si>
  <si>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</si>
  <si>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</si>
  <si>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</si>
  <si>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</si>
  <si>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</si>
  <si>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</si>
  <si>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うち、健全化法施行規則附則第三条に係る負担見込額</t>
    <phoneticPr fontId="5"/>
  </si>
  <si>
    <t>充当可能財源等(B)</t>
    <phoneticPr fontId="5"/>
  </si>
  <si>
    <t>(A)－(B)</t>
    <phoneticPr fontId="5"/>
  </si>
  <si>
    <t>※平成30年度中に市町村合併した団体で、合併前の団体ごとの決算に基づく将来負担比率を算出していない団体については、グラフを表記しない。</t>
    <phoneticPr fontId="5"/>
  </si>
  <si>
    <t>庁舎整備基金</t>
    <rPh sb="0" eb="2">
      <t>チョウシャ</t>
    </rPh>
    <rPh sb="2" eb="4">
      <t>セイビ</t>
    </rPh>
    <rPh sb="4" eb="6">
      <t>キキン</t>
    </rPh>
    <phoneticPr fontId="11"/>
  </si>
  <si>
    <t>福祉文化施設建設基金</t>
    <rPh sb="0" eb="2">
      <t>フクシ</t>
    </rPh>
    <rPh sb="2" eb="4">
      <t>ブンカ</t>
    </rPh>
    <rPh sb="4" eb="6">
      <t>シセツ</t>
    </rPh>
    <rPh sb="6" eb="8">
      <t>ケンセツ</t>
    </rPh>
    <rPh sb="8" eb="10">
      <t>キキン</t>
    </rPh>
    <phoneticPr fontId="11"/>
  </si>
  <si>
    <t>環境整備基金</t>
    <rPh sb="0" eb="2">
      <t>カンキョウ</t>
    </rPh>
    <rPh sb="2" eb="4">
      <t>セイビ</t>
    </rPh>
    <rPh sb="4" eb="6">
      <t>キキン</t>
    </rPh>
    <phoneticPr fontId="11"/>
  </si>
  <si>
    <t>バス事業調整基金</t>
    <rPh sb="2" eb="4">
      <t>ジギョウ</t>
    </rPh>
    <rPh sb="4" eb="6">
      <t>チョウセイ</t>
    </rPh>
    <rPh sb="6" eb="8">
      <t>キキン</t>
    </rPh>
    <phoneticPr fontId="11"/>
  </si>
  <si>
    <t>人材育成基金</t>
    <rPh sb="0" eb="2">
      <t>ジンザイ</t>
    </rPh>
    <rPh sb="2" eb="4">
      <t>イクセイ</t>
    </rPh>
    <rPh sb="4" eb="6">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</si>
</sst>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9" fillId="0" borderId="69" xfId="9"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7" xfId="8" applyFont="1" applyFill="1" applyBorder="1" applyAlignment="1">
      <alignment horizontal="left" vertical="center"/>
    </xf>
    <xf numFmtId="0" fontId="15" fillId="0" borderId="72"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0" fontId="15" fillId="0" borderId="52" xfId="11" applyFont="1" applyBorder="1">
      <alignment vertical="center"/>
    </xf>
    <xf numFmtId="0" fontId="15" fillId="0" borderId="0" xfId="11" applyFont="1" applyBorder="1">
      <alignment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12" xfId="11" applyFont="1" applyBorder="1">
      <alignment vertical="center"/>
    </xf>
    <xf numFmtId="0" fontId="29" fillId="6" borderId="73" xfId="12" applyFont="1" applyFill="1" applyBorder="1" applyAlignment="1" applyProtection="1">
      <alignment horizontal="center" vertical="center"/>
    </xf>
    <xf numFmtId="0" fontId="29" fillId="6" borderId="0" xfId="12" applyFont="1" applyFill="1" applyBorder="1" applyProtection="1">
      <alignment vertical="center"/>
    </xf>
    <xf numFmtId="0" fontId="29" fillId="6" borderId="0"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Protection="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0" xfId="8" applyFont="1" applyFill="1" applyBorder="1" applyAlignment="1" applyProtection="1">
      <alignment horizontal="center" vertical="center" shrinkToFit="1"/>
      <protection hidden="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30" xfId="8" applyFont="1" applyFill="1" applyBorder="1" applyAlignment="1">
      <alignment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9" fillId="0" borderId="31" xfId="8" applyFont="1" applyFill="1" applyBorder="1" applyAlignment="1">
      <alignment vertical="center"/>
    </xf>
    <xf numFmtId="0" fontId="19" fillId="0" borderId="42" xfId="8" applyFont="1" applyFill="1" applyBorder="1" applyAlignment="1">
      <alignmen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38" xfId="11" applyNumberForma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15" fillId="0" borderId="34" xfId="11" applyFont="1" applyBorder="1" applyAlignment="1">
      <alignment horizontal="center"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([1]データシート!$F$3,[1]データシート!$F$5,[1]データシート!$F$7,[1]データシート!$F$9,[1]データシート!$F$11)</c:f>
              <c:numCache>
                <c:formatCode>General</c:formatCode>
                <c:ptCount val="5"/>
                <c:pt idx="0">
                  <c:v>53270</c:v>
                </c:pt>
                <c:pt idx="1">
                  <c:v>53292</c:v>
                </c:pt>
                <c:pt idx="2">
                  <c:v>49919</c:v>
                </c:pt>
                <c:pt idx="3">
                  <c:v>47738</c:v>
                </c:pt>
                <c:pt idx="4">
                  <c:v>52191</c:v>
                </c:pt>
              </c:numCache>
            </c:numRef>
          </c:val>
          <c:smooth val="0"/>
          <c:extLst>
            <c:ext xmlns:c16="http://schemas.microsoft.com/office/drawing/2014/chart" uri="{C3380CC4-5D6E-409C-BE32-E72D297353CC}">
              <c16:uniqueId val="{00000000-F6CC-4BCE-9657-BD12FF4CCA2E}"/>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([1]データシート!$D$3,[1]データシート!$D$5,[1]データシート!$D$7,[1]データシート!$D$9,[1]データシート!$D$11)</c:f>
              <c:numCache>
                <c:formatCode>General</c:formatCode>
                <c:ptCount val="5"/>
                <c:pt idx="0">
                  <c:v>39384</c:v>
                </c:pt>
                <c:pt idx="1">
                  <c:v>41795</c:v>
                </c:pt>
                <c:pt idx="2">
                  <c:v>41799</c:v>
                </c:pt>
                <c:pt idx="3">
                  <c:v>29776</c:v>
                </c:pt>
                <c:pt idx="4">
                  <c:v>19101</c:v>
                </c:pt>
              </c:numCache>
            </c:numRef>
          </c:val>
          <c:smooth val="0"/>
          <c:extLst>
            <c:ext xmlns:c16="http://schemas.microsoft.com/office/drawing/2014/chart" uri="{C3380CC4-5D6E-409C-BE32-E72D297353CC}">
              <c16:uniqueId val="{00000001-F6CC-4BCE-9657-BD12FF4CCA2E}"/>
            </c:ext>
          </c:extLst>
        </c:ser>
        <c:dLbls>
          <c:showLegendKey val="0"/>
          <c:showVal val="0"/>
          <c:showCatName val="0"/>
          <c:showSerName val="0"/>
          <c:showPercent val="0"/>
          <c:showBubbleSize val="0"/>
        </c:dLbls>
        <c:marker val="1"/>
        <c:smooth val="0"/>
        <c:axId val="424934608"/>
        <c:axId val="424935392"/>
      </c:lineChart>
      <c:catAx>
        <c:axId val="4249346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4935392"/>
        <c:crosses val="autoZero"/>
        <c:auto val="1"/>
        <c:lblAlgn val="ctr"/>
        <c:lblOffset val="100"/>
        <c:tickLblSkip val="1"/>
        <c:tickMarkSkip val="1"/>
        <c:noMultiLvlLbl val="0"/>
      </c:catAx>
      <c:valAx>
        <c:axId val="42493539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4934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[1]データシート!$B$19:$F$19</c:f>
              <c:numCache>
                <c:formatCode>General</c:formatCode>
                <c:ptCount val="5"/>
                <c:pt idx="0">
                  <c:v>2.14</c:v>
                </c:pt>
                <c:pt idx="1">
                  <c:v>2.04</c:v>
                </c:pt>
                <c:pt idx="2">
                  <c:v>2.16</c:v>
                </c:pt>
                <c:pt idx="3">
                  <c:v>2.23</c:v>
                </c:pt>
                <c:pt idx="4">
                  <c:v>1.7</c:v>
                </c:pt>
              </c:numCache>
            </c:numRef>
          </c:val>
          <c:extLst>
            <c:ext xmlns:c16="http://schemas.microsoft.com/office/drawing/2014/chart" uri="{C3380CC4-5D6E-409C-BE32-E72D297353CC}">
              <c16:uniqueId val="{00000000-3184-4876-80F3-107B8C1B90EA}"/>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[1]データシート!$B$20:$F$20</c:f>
              <c:numCache>
                <c:formatCode>General</c:formatCode>
                <c:ptCount val="5"/>
                <c:pt idx="0">
                  <c:v>12.18</c:v>
                </c:pt>
                <c:pt idx="1">
                  <c:v>9.01</c:v>
                </c:pt>
                <c:pt idx="2">
                  <c:v>9.43</c:v>
                </c:pt>
                <c:pt idx="3">
                  <c:v>9.93</c:v>
                </c:pt>
                <c:pt idx="4">
                  <c:v>9.69</c:v>
                </c:pt>
              </c:numCache>
            </c:numRef>
          </c:val>
          <c:extLst>
            <c:ext xmlns:c16="http://schemas.microsoft.com/office/drawing/2014/chart" uri="{C3380CC4-5D6E-409C-BE32-E72D297353CC}">
              <c16:uniqueId val="{00000001-3184-4876-80F3-107B8C1B90EA}"/>
            </c:ext>
          </c:extLst>
        </c:ser>
        <c:dLbls>
          <c:showLegendKey val="0"/>
          <c:showVal val="0"/>
          <c:showCatName val="0"/>
          <c:showSerName val="0"/>
          <c:showPercent val="0"/>
          <c:showBubbleSize val="0"/>
        </c:dLbls>
        <c:gapWidth val="250"/>
        <c:overlap val="100"/>
        <c:axId val="424937352"/>
        <c:axId val="424935784"/>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H25</c:v>
                </c:pt>
                <c:pt idx="1">
                  <c:v>H26</c:v>
                </c:pt>
                <c:pt idx="2">
                  <c:v>H27</c:v>
                </c:pt>
                <c:pt idx="3">
                  <c:v>H28</c:v>
                </c:pt>
                <c:pt idx="4">
                  <c:v>H29</c:v>
                </c:pt>
              </c:strCache>
            </c:strRef>
          </c:cat>
          <c:val>
            <c:numRef>
              <c:f>[1]データシート!$B$21:$F$21</c:f>
              <c:numCache>
                <c:formatCode>General</c:formatCode>
                <c:ptCount val="5"/>
                <c:pt idx="0">
                  <c:v>-1.52</c:v>
                </c:pt>
                <c:pt idx="1">
                  <c:v>-4.55</c:v>
                </c:pt>
                <c:pt idx="2">
                  <c:v>-0.4</c:v>
                </c:pt>
                <c:pt idx="3">
                  <c:v>-0.56000000000000005</c:v>
                </c:pt>
                <c:pt idx="4">
                  <c:v>-1.84</c:v>
                </c:pt>
              </c:numCache>
            </c:numRef>
          </c:val>
          <c:smooth val="0"/>
          <c:extLst>
            <c:ext xmlns:c16="http://schemas.microsoft.com/office/drawing/2014/chart" uri="{C3380CC4-5D6E-409C-BE32-E72D297353CC}">
              <c16:uniqueId val="{00000002-3184-4876-80F3-107B8C1B90EA}"/>
            </c:ext>
          </c:extLst>
        </c:ser>
        <c:dLbls>
          <c:showLegendKey val="0"/>
          <c:showVal val="0"/>
          <c:showCatName val="0"/>
          <c:showSerName val="0"/>
          <c:showPercent val="0"/>
          <c:showBubbleSize val="0"/>
        </c:dLbls>
        <c:marker val="1"/>
        <c:smooth val="0"/>
        <c:axId val="424937352"/>
        <c:axId val="424935784"/>
      </c:lineChart>
      <c:catAx>
        <c:axId val="424937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4935784"/>
        <c:crosses val="autoZero"/>
        <c:auto val="1"/>
        <c:lblAlgn val="ctr"/>
        <c:lblOffset val="100"/>
        <c:tickLblSkip val="1"/>
        <c:tickMarkSkip val="1"/>
        <c:noMultiLvlLbl val="0"/>
      </c:catAx>
      <c:valAx>
        <c:axId val="424935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4937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[1]データシート!$B$27:$K$27</c:f>
              <c:numCache>
                <c:formatCode>General</c:formatCode>
                <c:ptCount val="10"/>
                <c:pt idx="0">
                  <c:v>#N/A</c:v>
                </c:pt>
                <c:pt idx="1">
                  <c:v>3.97</c:v>
                </c:pt>
                <c:pt idx="2">
                  <c:v>#N/A</c:v>
                </c:pt>
                <c:pt idx="3">
                  <c:v>1.37</c:v>
                </c:pt>
                <c:pt idx="4">
                  <c:v>#N/A</c:v>
                </c:pt>
                <c:pt idx="5">
                  <c:v>1.79</c:v>
                </c:pt>
                <c:pt idx="6">
                  <c:v>#N/A</c:v>
                </c:pt>
                <c:pt idx="7">
                  <c:v>1.1100000000000001</c:v>
                </c:pt>
                <c:pt idx="8">
                  <c:v>#N/A</c:v>
                </c:pt>
                <c:pt idx="9">
                  <c:v>0</c:v>
                </c:pt>
              </c:numCache>
            </c:numRef>
          </c:val>
          <c:extLst>
            <c:ext xmlns:c16="http://schemas.microsoft.com/office/drawing/2014/chart" uri="{C3380CC4-5D6E-409C-BE32-E72D297353CC}">
              <c16:uniqueId val="{00000000-E200-499A-B255-D33C5BEEF109}"/>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200-499A-B255-D33C5BEEF109}"/>
            </c:ext>
          </c:extLst>
        </c:ser>
        <c:ser>
          <c:idx val="2"/>
          <c:order val="2"/>
          <c:tx>
            <c:strRef>
              <c:f>[1]データシート!$A$29</c:f>
              <c:strCache>
                <c:ptCount val="1"/>
                <c:pt idx="0">
                  <c:v>津幡町簡易水道事業特別会計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200-499A-B255-D33C5BEEF109}"/>
            </c:ext>
          </c:extLst>
        </c:ser>
        <c:ser>
          <c:idx val="3"/>
          <c:order val="3"/>
          <c:tx>
            <c:strRef>
              <c:f>[1]データシート!$A$30</c:f>
              <c:strCache>
                <c:ptCount val="1"/>
                <c:pt idx="0">
                  <c:v>津幡町バス事業特別会計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[1]データシート!$B$30:$K$30</c:f>
              <c:numCache>
                <c:formatCode>General</c:formatCode>
                <c:ptCount val="10"/>
                <c:pt idx="0">
                  <c:v>#N/A</c:v>
                </c:pt>
                <c:pt idx="1">
                  <c:v>0.02</c:v>
                </c:pt>
                <c:pt idx="2">
                  <c:v>#N/A</c:v>
                </c:pt>
                <c:pt idx="3">
                  <c:v>7.0000000000000007E-2</c:v>
                </c:pt>
                <c:pt idx="4">
                  <c:v>#N/A</c:v>
                </c:pt>
                <c:pt idx="5">
                  <c:v>7.0000000000000007E-2</c:v>
                </c:pt>
                <c:pt idx="6">
                  <c:v>#N/A</c:v>
                </c:pt>
                <c:pt idx="7">
                  <c:v>0.03</c:v>
                </c:pt>
                <c:pt idx="8">
                  <c:v>#N/A</c:v>
                </c:pt>
                <c:pt idx="9">
                  <c:v>0.04</c:v>
                </c:pt>
              </c:numCache>
            </c:numRef>
          </c:val>
          <c:extLst>
            <c:ext xmlns:c16="http://schemas.microsoft.com/office/drawing/2014/chart" uri="{C3380CC4-5D6E-409C-BE32-E72D297353CC}">
              <c16:uniqueId val="{00000003-E200-499A-B255-D33C5BEEF109}"/>
            </c:ext>
          </c:extLst>
        </c:ser>
        <c:ser>
          <c:idx val="4"/>
          <c:order val="4"/>
          <c:tx>
            <c:strRef>
              <c:f>[1]データシート!$A$31</c:f>
              <c:strCache>
                <c:ptCount val="1"/>
                <c:pt idx="0">
                  <c:v>津幡町後期高齢者医療特別会計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[1]データシート!$B$31:$K$31</c:f>
              <c:numCache>
                <c:formatCode>General</c:formatCode>
                <c:ptCount val="10"/>
                <c:pt idx="0">
                  <c:v>#N/A</c:v>
                </c:pt>
                <c:pt idx="1">
                  <c:v>0.05</c:v>
                </c:pt>
                <c:pt idx="2">
                  <c:v>#N/A</c:v>
                </c:pt>
                <c:pt idx="3">
                  <c:v>7.0000000000000007E-2</c:v>
                </c:pt>
                <c:pt idx="4">
                  <c:v>#N/A</c:v>
                </c:pt>
                <c:pt idx="5">
                  <c:v>7.0000000000000007E-2</c:v>
                </c:pt>
                <c:pt idx="6">
                  <c:v>#N/A</c:v>
                </c:pt>
                <c:pt idx="7">
                  <c:v>0.08</c:v>
                </c:pt>
                <c:pt idx="8">
                  <c:v>#N/A</c:v>
                </c:pt>
                <c:pt idx="9">
                  <c:v>0.08</c:v>
                </c:pt>
              </c:numCache>
            </c:numRef>
          </c:val>
          <c:extLst>
            <c:ext xmlns:c16="http://schemas.microsoft.com/office/drawing/2014/chart" uri="{C3380CC4-5D6E-409C-BE32-E72D297353CC}">
              <c16:uniqueId val="{00000004-E200-499A-B255-D33C5BEEF109}"/>
            </c:ext>
          </c:extLst>
        </c:ser>
        <c:ser>
          <c:idx val="5"/>
          <c:order val="5"/>
          <c:tx>
            <c:strRef>
              <c:f>[1]データシート!$A$32</c:f>
              <c:strCache>
                <c:ptCount val="1"/>
                <c:pt idx="0">
                  <c:v>津幡町国民健康保険特別会計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[1]データシート!$B$32:$K$32</c:f>
              <c:numCache>
                <c:formatCode>General</c:formatCode>
                <c:ptCount val="10"/>
                <c:pt idx="0">
                  <c:v>#N/A</c:v>
                </c:pt>
                <c:pt idx="1">
                  <c:v>0.78</c:v>
                </c:pt>
                <c:pt idx="2">
                  <c:v>#N/A</c:v>
                </c:pt>
                <c:pt idx="3">
                  <c:v>0.91</c:v>
                </c:pt>
                <c:pt idx="4">
                  <c:v>#N/A</c:v>
                </c:pt>
                <c:pt idx="5">
                  <c:v>0.33</c:v>
                </c:pt>
                <c:pt idx="6">
                  <c:v>#N/A</c:v>
                </c:pt>
                <c:pt idx="7">
                  <c:v>1.51</c:v>
                </c:pt>
                <c:pt idx="8">
                  <c:v>#N/A</c:v>
                </c:pt>
                <c:pt idx="9">
                  <c:v>1.05</c:v>
                </c:pt>
              </c:numCache>
            </c:numRef>
          </c:val>
          <c:extLst>
            <c:ext xmlns:c16="http://schemas.microsoft.com/office/drawing/2014/chart" uri="{C3380CC4-5D6E-409C-BE32-E72D297353CC}">
              <c16:uniqueId val="{00000005-E200-499A-B255-D33C5BEEF109}"/>
            </c:ext>
          </c:extLst>
        </c:ser>
        <c:ser>
          <c:idx val="6"/>
          <c:order val="6"/>
          <c:tx>
            <c:strRef>
              <c:f>[1]データシート!$A$33</c:f>
              <c:strCache>
                <c:ptCount val="1"/>
                <c:pt idx="0">
                  <c:v>津幡町介護保険特別会計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[1]データシート!$B$33:$K$33</c:f>
              <c:numCache>
                <c:formatCode>General</c:formatCode>
                <c:ptCount val="10"/>
                <c:pt idx="0">
                  <c:v>#N/A</c:v>
                </c:pt>
                <c:pt idx="1">
                  <c:v>0.78</c:v>
                </c:pt>
                <c:pt idx="2">
                  <c:v>#N/A</c:v>
                </c:pt>
                <c:pt idx="3">
                  <c:v>1.1100000000000001</c:v>
                </c:pt>
                <c:pt idx="4">
                  <c:v>#N/A</c:v>
                </c:pt>
                <c:pt idx="5">
                  <c:v>0.96</c:v>
                </c:pt>
                <c:pt idx="6">
                  <c:v>#N/A</c:v>
                </c:pt>
                <c:pt idx="7">
                  <c:v>1.05</c:v>
                </c:pt>
                <c:pt idx="8">
                  <c:v>#N/A</c:v>
                </c:pt>
                <c:pt idx="9">
                  <c:v>1.2</c:v>
                </c:pt>
              </c:numCache>
            </c:numRef>
          </c:val>
          <c:extLst>
            <c:ext xmlns:c16="http://schemas.microsoft.com/office/drawing/2014/chart" uri="{C3380CC4-5D6E-409C-BE32-E72D297353CC}">
              <c16:uniqueId val="{00000006-E200-499A-B255-D33C5BEEF109}"/>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[1]データシート!$B$34:$K$34</c:f>
              <c:numCache>
                <c:formatCode>General</c:formatCode>
                <c:ptCount val="10"/>
                <c:pt idx="0">
                  <c:v>#N/A</c:v>
                </c:pt>
                <c:pt idx="1">
                  <c:v>2.1</c:v>
                </c:pt>
                <c:pt idx="2">
                  <c:v>#N/A</c:v>
                </c:pt>
                <c:pt idx="3">
                  <c:v>1.96</c:v>
                </c:pt>
                <c:pt idx="4">
                  <c:v>#N/A</c:v>
                </c:pt>
                <c:pt idx="5">
                  <c:v>2.08</c:v>
                </c:pt>
                <c:pt idx="6">
                  <c:v>#N/A</c:v>
                </c:pt>
                <c:pt idx="7">
                  <c:v>2.19</c:v>
                </c:pt>
                <c:pt idx="8">
                  <c:v>#N/A</c:v>
                </c:pt>
                <c:pt idx="9">
                  <c:v>1.66</c:v>
                </c:pt>
              </c:numCache>
            </c:numRef>
          </c:val>
          <c:extLst>
            <c:ext xmlns:c16="http://schemas.microsoft.com/office/drawing/2014/chart" uri="{C3380CC4-5D6E-409C-BE32-E72D297353CC}">
              <c16:uniqueId val="{00000007-E200-499A-B255-D33C5BEEF109}"/>
            </c:ext>
          </c:extLst>
        </c:ser>
        <c:ser>
          <c:idx val="8"/>
          <c:order val="8"/>
          <c:tx>
            <c:strRef>
              <c:f>[1]データシート!$A$35</c:f>
              <c:strCache>
                <c:ptCount val="1"/>
                <c:pt idx="0">
                  <c:v>津幡町下水道事業会計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[1]データシート!$B$35:$K$35</c:f>
              <c:numCache>
                <c:formatCode>General</c:formatCode>
                <c:ptCount val="10"/>
                <c:pt idx="0">
                  <c:v>0</c:v>
                </c:pt>
                <c:pt idx="1">
                  <c:v>0</c:v>
                </c:pt>
                <c:pt idx="2">
                  <c:v>0</c:v>
                </c:pt>
                <c:pt idx="3">
                  <c:v>0</c:v>
                </c:pt>
                <c:pt idx="4">
                  <c:v>#N/A</c:v>
                </c:pt>
                <c:pt idx="5">
                  <c:v>2.37</c:v>
                </c:pt>
                <c:pt idx="6">
                  <c:v>#N/A</c:v>
                </c:pt>
                <c:pt idx="7">
                  <c:v>3.08</c:v>
                </c:pt>
                <c:pt idx="8">
                  <c:v>#N/A</c:v>
                </c:pt>
                <c:pt idx="9">
                  <c:v>2.84</c:v>
                </c:pt>
              </c:numCache>
            </c:numRef>
          </c:val>
          <c:extLst>
            <c:ext xmlns:c16="http://schemas.microsoft.com/office/drawing/2014/chart" uri="{C3380CC4-5D6E-409C-BE32-E72D297353CC}">
              <c16:uniqueId val="{00000008-E200-499A-B255-D33C5BEEF109}"/>
            </c:ext>
          </c:extLst>
        </c:ser>
        <c:ser>
          <c:idx val="9"/>
          <c:order val="9"/>
          <c:tx>
            <c:strRef>
              <c:f>[1]データシート!$A$36</c:f>
              <c:strCache>
                <c:ptCount val="1"/>
                <c:pt idx="0">
                  <c:v>津幡町水道事業会計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[1]データシート!$B$36:$K$36</c:f>
              <c:numCache>
                <c:formatCode>General</c:formatCode>
                <c:ptCount val="10"/>
                <c:pt idx="0">
                  <c:v>#N/A</c:v>
                </c:pt>
                <c:pt idx="1">
                  <c:v>6.51</c:v>
                </c:pt>
                <c:pt idx="2">
                  <c:v>#N/A</c:v>
                </c:pt>
                <c:pt idx="3">
                  <c:v>5.73</c:v>
                </c:pt>
                <c:pt idx="4">
                  <c:v>#N/A</c:v>
                </c:pt>
                <c:pt idx="5">
                  <c:v>8.4700000000000006</c:v>
                </c:pt>
                <c:pt idx="6">
                  <c:v>#N/A</c:v>
                </c:pt>
                <c:pt idx="7">
                  <c:v>9.4499999999999993</c:v>
                </c:pt>
                <c:pt idx="8">
                  <c:v>#N/A</c:v>
                </c:pt>
                <c:pt idx="9">
                  <c:v>10.26</c:v>
                </c:pt>
              </c:numCache>
            </c:numRef>
          </c:val>
          <c:extLst>
            <c:ext xmlns:c16="http://schemas.microsoft.com/office/drawing/2014/chart" uri="{C3380CC4-5D6E-409C-BE32-E72D297353CC}">
              <c16:uniqueId val="{00000009-E200-499A-B255-D33C5BEEF109}"/>
            </c:ext>
          </c:extLst>
        </c:ser>
        <c:dLbls>
          <c:showLegendKey val="0"/>
          <c:showVal val="0"/>
          <c:showCatName val="0"/>
          <c:showSerName val="0"/>
          <c:showPercent val="0"/>
          <c:showBubbleSize val="0"/>
        </c:dLbls>
        <c:gapWidth val="150"/>
        <c:overlap val="100"/>
        <c:axId val="505543840"/>
        <c:axId val="505537960"/>
      </c:barChart>
      <c:catAx>
        <c:axId val="505543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5537960"/>
        <c:crosses val="autoZero"/>
        <c:auto val="1"/>
        <c:lblAlgn val="ctr"/>
        <c:lblOffset val="100"/>
        <c:tickLblSkip val="1"/>
        <c:tickMarkSkip val="1"/>
        <c:noMultiLvlLbl val="0"/>
      </c:catAx>
      <c:valAx>
        <c:axId val="505537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5543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[1]データシート!$B$42:$P$42</c:f>
              <c:numCache>
                <c:formatCode>General</c:formatCode>
                <c:ptCount val="15"/>
                <c:pt idx="2">
                  <c:v>2088</c:v>
                </c:pt>
                <c:pt idx="5">
                  <c:v>2144</c:v>
                </c:pt>
                <c:pt idx="8">
                  <c:v>2099</c:v>
                </c:pt>
                <c:pt idx="11">
                  <c:v>2106</c:v>
                </c:pt>
                <c:pt idx="14">
                  <c:v>2050</c:v>
                </c:pt>
              </c:numCache>
            </c:numRef>
          </c:val>
          <c:extLst>
            <c:ext xmlns:c16="http://schemas.microsoft.com/office/drawing/2014/chart" uri="{C3380CC4-5D6E-409C-BE32-E72D297353CC}">
              <c16:uniqueId val="{00000000-4986-4C72-BC41-20EC7FE21BB2}"/>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986-4C72-BC41-20EC7FE21BB2}"/>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[1]データシート!$B$44:$P$44</c:f>
              <c:numCache>
                <c:formatCode>General</c:formatCode>
                <c:ptCount val="15"/>
                <c:pt idx="0">
                  <c:v>0</c:v>
                </c:pt>
                <c:pt idx="3">
                  <c:v>0</c:v>
                </c:pt>
                <c:pt idx="6">
                  <c:v>0</c:v>
                </c:pt>
                <c:pt idx="9">
                  <c:v>5</c:v>
                </c:pt>
                <c:pt idx="12">
                  <c:v>0</c:v>
                </c:pt>
              </c:numCache>
            </c:numRef>
          </c:val>
          <c:extLst>
            <c:ext xmlns:c16="http://schemas.microsoft.com/office/drawing/2014/chart" uri="{C3380CC4-5D6E-409C-BE32-E72D297353CC}">
              <c16:uniqueId val="{00000002-4986-4C72-BC41-20EC7FE21BB2}"/>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[1]データシート!$B$45:$P$45</c:f>
              <c:numCache>
                <c:formatCode>General</c:formatCode>
                <c:ptCount val="15"/>
                <c:pt idx="0">
                  <c:v>256</c:v>
                </c:pt>
                <c:pt idx="3">
                  <c:v>223</c:v>
                </c:pt>
                <c:pt idx="6">
                  <c:v>220</c:v>
                </c:pt>
                <c:pt idx="9">
                  <c:v>217</c:v>
                </c:pt>
                <c:pt idx="12">
                  <c:v>157</c:v>
                </c:pt>
              </c:numCache>
            </c:numRef>
          </c:val>
          <c:extLst>
            <c:ext xmlns:c16="http://schemas.microsoft.com/office/drawing/2014/chart" uri="{C3380CC4-5D6E-409C-BE32-E72D297353CC}">
              <c16:uniqueId val="{00000003-4986-4C72-BC41-20EC7FE21BB2}"/>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[1]データシート!$B$46:$P$46</c:f>
              <c:numCache>
                <c:formatCode>General</c:formatCode>
                <c:ptCount val="15"/>
                <c:pt idx="0">
                  <c:v>735</c:v>
                </c:pt>
                <c:pt idx="3">
                  <c:v>738</c:v>
                </c:pt>
                <c:pt idx="6">
                  <c:v>827</c:v>
                </c:pt>
                <c:pt idx="9">
                  <c:v>823</c:v>
                </c:pt>
                <c:pt idx="12">
                  <c:v>809</c:v>
                </c:pt>
              </c:numCache>
            </c:numRef>
          </c:val>
          <c:extLst>
            <c:ext xmlns:c16="http://schemas.microsoft.com/office/drawing/2014/chart" uri="{C3380CC4-5D6E-409C-BE32-E72D297353CC}">
              <c16:uniqueId val="{00000004-4986-4C72-BC41-20EC7FE21BB2}"/>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986-4C72-BC41-20EC7FE21BB2}"/>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986-4C72-BC41-20EC7FE21BB2}"/>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[1]データシート!$B$49:$P$49</c:f>
              <c:numCache>
                <c:formatCode>General</c:formatCode>
                <c:ptCount val="15"/>
                <c:pt idx="0">
                  <c:v>2006</c:v>
                </c:pt>
                <c:pt idx="3">
                  <c:v>1944</c:v>
                </c:pt>
                <c:pt idx="6">
                  <c:v>1854</c:v>
                </c:pt>
                <c:pt idx="9">
                  <c:v>1823</c:v>
                </c:pt>
                <c:pt idx="12">
                  <c:v>1819</c:v>
                </c:pt>
              </c:numCache>
            </c:numRef>
          </c:val>
          <c:extLst>
            <c:ext xmlns:c16="http://schemas.microsoft.com/office/drawing/2014/chart" uri="{C3380CC4-5D6E-409C-BE32-E72D297353CC}">
              <c16:uniqueId val="{00000007-4986-4C72-BC41-20EC7FE21BB2}"/>
            </c:ext>
          </c:extLst>
        </c:ser>
        <c:dLbls>
          <c:showLegendKey val="0"/>
          <c:showVal val="0"/>
          <c:showCatName val="0"/>
          <c:showSerName val="0"/>
          <c:showPercent val="0"/>
          <c:showBubbleSize val="0"/>
        </c:dLbls>
        <c:gapWidth val="100"/>
        <c:overlap val="100"/>
        <c:axId val="505536000"/>
        <c:axId val="505537176"/>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[1]データシート!$B$50:$P$50</c:f>
              <c:numCache>
                <c:formatCode>General</c:formatCode>
                <c:ptCount val="15"/>
                <c:pt idx="0">
                  <c:v>#N/A</c:v>
                </c:pt>
                <c:pt idx="1">
                  <c:v>909</c:v>
                </c:pt>
                <c:pt idx="2">
                  <c:v>#N/A</c:v>
                </c:pt>
                <c:pt idx="3">
                  <c:v>#N/A</c:v>
                </c:pt>
                <c:pt idx="4">
                  <c:v>761</c:v>
                </c:pt>
                <c:pt idx="5">
                  <c:v>#N/A</c:v>
                </c:pt>
                <c:pt idx="6">
                  <c:v>#N/A</c:v>
                </c:pt>
                <c:pt idx="7">
                  <c:v>802</c:v>
                </c:pt>
                <c:pt idx="8">
                  <c:v>#N/A</c:v>
                </c:pt>
                <c:pt idx="9">
                  <c:v>#N/A</c:v>
                </c:pt>
                <c:pt idx="10">
                  <c:v>762</c:v>
                </c:pt>
                <c:pt idx="11">
                  <c:v>#N/A</c:v>
                </c:pt>
                <c:pt idx="12">
                  <c:v>#N/A</c:v>
                </c:pt>
                <c:pt idx="13">
                  <c:v>735</c:v>
                </c:pt>
                <c:pt idx="14">
                  <c:v>#N/A</c:v>
                </c:pt>
              </c:numCache>
            </c:numRef>
          </c:val>
          <c:smooth val="0"/>
          <c:extLst>
            <c:ext xmlns:c16="http://schemas.microsoft.com/office/drawing/2014/chart" uri="{C3380CC4-5D6E-409C-BE32-E72D297353CC}">
              <c16:uniqueId val="{00000008-4986-4C72-BC41-20EC7FE21BB2}"/>
            </c:ext>
          </c:extLst>
        </c:ser>
        <c:dLbls>
          <c:showLegendKey val="0"/>
          <c:showVal val="0"/>
          <c:showCatName val="0"/>
          <c:showSerName val="0"/>
          <c:showPercent val="0"/>
          <c:showBubbleSize val="0"/>
        </c:dLbls>
        <c:marker val="1"/>
        <c:smooth val="0"/>
        <c:axId val="505536000"/>
        <c:axId val="505537176"/>
      </c:lineChart>
      <c:catAx>
        <c:axId val="505536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5537176"/>
        <c:crosses val="autoZero"/>
        <c:auto val="1"/>
        <c:lblAlgn val="ctr"/>
        <c:lblOffset val="100"/>
        <c:tickLblSkip val="1"/>
        <c:tickMarkSkip val="1"/>
        <c:noMultiLvlLbl val="0"/>
      </c:catAx>
      <c:valAx>
        <c:axId val="505537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5536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[1]データシート!$B$56:$P$56</c:f>
              <c:numCache>
                <c:formatCode>General</c:formatCode>
                <c:ptCount val="15"/>
                <c:pt idx="2">
                  <c:v>21006</c:v>
                </c:pt>
                <c:pt idx="5">
                  <c:v>20327</c:v>
                </c:pt>
                <c:pt idx="8">
                  <c:v>19712</c:v>
                </c:pt>
                <c:pt idx="11">
                  <c:v>18899</c:v>
                </c:pt>
                <c:pt idx="14">
                  <c:v>17953</c:v>
                </c:pt>
              </c:numCache>
            </c:numRef>
          </c:val>
          <c:extLst>
            <c:ext xmlns:c16="http://schemas.microsoft.com/office/drawing/2014/chart" uri="{C3380CC4-5D6E-409C-BE32-E72D297353CC}">
              <c16:uniqueId val="{00000000-DABD-4838-A935-0879165D551D}"/>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[1]データシート!$B$57:$P$57</c:f>
              <c:numCache>
                <c:formatCode>General</c:formatCode>
                <c:ptCount val="15"/>
                <c:pt idx="2">
                  <c:v>2212</c:v>
                </c:pt>
                <c:pt idx="5">
                  <c:v>2179</c:v>
                </c:pt>
                <c:pt idx="8">
                  <c:v>2122</c:v>
                </c:pt>
                <c:pt idx="11">
                  <c:v>2176</c:v>
                </c:pt>
                <c:pt idx="14">
                  <c:v>2088</c:v>
                </c:pt>
              </c:numCache>
            </c:numRef>
          </c:val>
          <c:extLst>
            <c:ext xmlns:c16="http://schemas.microsoft.com/office/drawing/2014/chart" uri="{C3380CC4-5D6E-409C-BE32-E72D297353CC}">
              <c16:uniqueId val="{00000001-DABD-4838-A935-0879165D551D}"/>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[1]データシート!$B$58:$P$58</c:f>
              <c:numCache>
                <c:formatCode>General</c:formatCode>
                <c:ptCount val="15"/>
                <c:pt idx="2">
                  <c:v>1456</c:v>
                </c:pt>
                <c:pt idx="5">
                  <c:v>1229</c:v>
                </c:pt>
                <c:pt idx="8">
                  <c:v>1503</c:v>
                </c:pt>
                <c:pt idx="11">
                  <c:v>1623</c:v>
                </c:pt>
                <c:pt idx="14">
                  <c:v>1691</c:v>
                </c:pt>
              </c:numCache>
            </c:numRef>
          </c:val>
          <c:extLst>
            <c:ext xmlns:c16="http://schemas.microsoft.com/office/drawing/2014/chart" uri="{C3380CC4-5D6E-409C-BE32-E72D297353CC}">
              <c16:uniqueId val="{00000002-DABD-4838-A935-0879165D551D}"/>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ABD-4838-A935-0879165D551D}"/>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ABD-4838-A935-0879165D551D}"/>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[1]データシート!$B$61:$P$61</c:f>
              <c:numCache>
                <c:formatCode>General</c:formatCode>
                <c:ptCount val="15"/>
                <c:pt idx="0">
                  <c:v>400</c:v>
                </c:pt>
                <c:pt idx="3">
                  <c:v>382</c:v>
                </c:pt>
                <c:pt idx="6">
                  <c:v>362</c:v>
                </c:pt>
                <c:pt idx="9">
                  <c:v>302</c:v>
                </c:pt>
                <c:pt idx="12">
                  <c:v>291</c:v>
                </c:pt>
              </c:numCache>
            </c:numRef>
          </c:val>
          <c:extLst>
            <c:ext xmlns:c16="http://schemas.microsoft.com/office/drawing/2014/chart" uri="{C3380CC4-5D6E-409C-BE32-E72D297353CC}">
              <c16:uniqueId val="{00000005-DABD-4838-A935-0879165D551D}"/>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[1]データシート!$B$62:$P$62</c:f>
              <c:numCache>
                <c:formatCode>General</c:formatCode>
                <c:ptCount val="15"/>
                <c:pt idx="0">
                  <c:v>2221</c:v>
                </c:pt>
                <c:pt idx="3">
                  <c:v>2122</c:v>
                </c:pt>
                <c:pt idx="6">
                  <c:v>2079</c:v>
                </c:pt>
                <c:pt idx="9">
                  <c:v>1863</c:v>
                </c:pt>
                <c:pt idx="12">
                  <c:v>1763</c:v>
                </c:pt>
              </c:numCache>
            </c:numRef>
          </c:val>
          <c:extLst>
            <c:ext xmlns:c16="http://schemas.microsoft.com/office/drawing/2014/chart" uri="{C3380CC4-5D6E-409C-BE32-E72D297353CC}">
              <c16:uniqueId val="{00000006-DABD-4838-A935-0879165D551D}"/>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[1]データシート!$B$63:$P$63</c:f>
              <c:numCache>
                <c:formatCode>General</c:formatCode>
                <c:ptCount val="15"/>
                <c:pt idx="0">
                  <c:v>1026</c:v>
                </c:pt>
                <c:pt idx="3">
                  <c:v>973</c:v>
                </c:pt>
                <c:pt idx="6">
                  <c:v>759</c:v>
                </c:pt>
                <c:pt idx="9">
                  <c:v>543</c:v>
                </c:pt>
                <c:pt idx="12">
                  <c:v>387</c:v>
                </c:pt>
              </c:numCache>
            </c:numRef>
          </c:val>
          <c:extLst>
            <c:ext xmlns:c16="http://schemas.microsoft.com/office/drawing/2014/chart" uri="{C3380CC4-5D6E-409C-BE32-E72D297353CC}">
              <c16:uniqueId val="{00000007-DABD-4838-A935-0879165D551D}"/>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[1]データシート!$B$64:$P$64</c:f>
              <c:numCache>
                <c:formatCode>General</c:formatCode>
                <c:ptCount val="15"/>
                <c:pt idx="0">
                  <c:v>11968</c:v>
                </c:pt>
                <c:pt idx="3">
                  <c:v>11948</c:v>
                </c:pt>
                <c:pt idx="6">
                  <c:v>11682</c:v>
                </c:pt>
                <c:pt idx="9">
                  <c:v>11113</c:v>
                </c:pt>
                <c:pt idx="12">
                  <c:v>10524</c:v>
                </c:pt>
              </c:numCache>
            </c:numRef>
          </c:val>
          <c:extLst>
            <c:ext xmlns:c16="http://schemas.microsoft.com/office/drawing/2014/chart" uri="{C3380CC4-5D6E-409C-BE32-E72D297353CC}">
              <c16:uniqueId val="{00000008-DABD-4838-A935-0879165D551D}"/>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[1]データシート!$B$65:$P$65</c:f>
              <c:numCache>
                <c:formatCode>General</c:formatCode>
                <c:ptCount val="15"/>
                <c:pt idx="0">
                  <c:v>0</c:v>
                </c:pt>
                <c:pt idx="3">
                  <c:v>0</c:v>
                </c:pt>
                <c:pt idx="6">
                  <c:v>5</c:v>
                </c:pt>
                <c:pt idx="9">
                  <c:v>4</c:v>
                </c:pt>
                <c:pt idx="12">
                  <c:v>6</c:v>
                </c:pt>
              </c:numCache>
            </c:numRef>
          </c:val>
          <c:extLst>
            <c:ext xmlns:c16="http://schemas.microsoft.com/office/drawing/2014/chart" uri="{C3380CC4-5D6E-409C-BE32-E72D297353CC}">
              <c16:uniqueId val="{00000009-DABD-4838-A935-0879165D551D}"/>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[1]データシート!$B$66:$P$66</c:f>
              <c:numCache>
                <c:formatCode>General</c:formatCode>
                <c:ptCount val="15"/>
                <c:pt idx="0">
                  <c:v>17179</c:v>
                </c:pt>
                <c:pt idx="3">
                  <c:v>16659</c:v>
                </c:pt>
                <c:pt idx="6">
                  <c:v>16362</c:v>
                </c:pt>
                <c:pt idx="9">
                  <c:v>15777</c:v>
                </c:pt>
                <c:pt idx="12">
                  <c:v>14860</c:v>
                </c:pt>
              </c:numCache>
            </c:numRef>
          </c:val>
          <c:extLst>
            <c:ext xmlns:c16="http://schemas.microsoft.com/office/drawing/2014/chart" uri="{C3380CC4-5D6E-409C-BE32-E72D297353CC}">
              <c16:uniqueId val="{0000000A-DABD-4838-A935-0879165D551D}"/>
            </c:ext>
          </c:extLst>
        </c:ser>
        <c:dLbls>
          <c:showLegendKey val="0"/>
          <c:showVal val="0"/>
          <c:showCatName val="0"/>
          <c:showSerName val="0"/>
          <c:showPercent val="0"/>
          <c:showBubbleSize val="0"/>
        </c:dLbls>
        <c:gapWidth val="100"/>
        <c:overlap val="100"/>
        <c:axId val="505542272"/>
        <c:axId val="505543056"/>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[1]データシート!$B$67:$P$67</c:f>
              <c:numCache>
                <c:formatCode>General</c:formatCode>
                <c:ptCount val="15"/>
                <c:pt idx="0">
                  <c:v>#N/A</c:v>
                </c:pt>
                <c:pt idx="1">
                  <c:v>8122</c:v>
                </c:pt>
                <c:pt idx="2">
                  <c:v>#N/A</c:v>
                </c:pt>
                <c:pt idx="3">
                  <c:v>#N/A</c:v>
                </c:pt>
                <c:pt idx="4">
                  <c:v>8349</c:v>
                </c:pt>
                <c:pt idx="5">
                  <c:v>#N/A</c:v>
                </c:pt>
                <c:pt idx="6">
                  <c:v>#N/A</c:v>
                </c:pt>
                <c:pt idx="7">
                  <c:v>7913</c:v>
                </c:pt>
                <c:pt idx="8">
                  <c:v>#N/A</c:v>
                </c:pt>
                <c:pt idx="9">
                  <c:v>#N/A</c:v>
                </c:pt>
                <c:pt idx="10">
                  <c:v>6904</c:v>
                </c:pt>
                <c:pt idx="11">
                  <c:v>#N/A</c:v>
                </c:pt>
                <c:pt idx="12">
                  <c:v>#N/A</c:v>
                </c:pt>
                <c:pt idx="13">
                  <c:v>6098</c:v>
                </c:pt>
                <c:pt idx="14">
                  <c:v>#N/A</c:v>
                </c:pt>
              </c:numCache>
            </c:numRef>
          </c:val>
          <c:smooth val="0"/>
          <c:extLst>
            <c:ext xmlns:c16="http://schemas.microsoft.com/office/drawing/2014/chart" uri="{C3380CC4-5D6E-409C-BE32-E72D297353CC}">
              <c16:uniqueId val="{0000000B-DABD-4838-A935-0879165D551D}"/>
            </c:ext>
          </c:extLst>
        </c:ser>
        <c:dLbls>
          <c:showLegendKey val="0"/>
          <c:showVal val="0"/>
          <c:showCatName val="0"/>
          <c:showSerName val="0"/>
          <c:showPercent val="0"/>
          <c:showBubbleSize val="0"/>
        </c:dLbls>
        <c:marker val="1"/>
        <c:smooth val="0"/>
        <c:axId val="505542272"/>
        <c:axId val="505543056"/>
      </c:lineChart>
      <c:catAx>
        <c:axId val="50554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5543056"/>
        <c:crosses val="autoZero"/>
        <c:auto val="1"/>
        <c:lblAlgn val="ctr"/>
        <c:lblOffset val="100"/>
        <c:tickLblSkip val="1"/>
        <c:tickMarkSkip val="1"/>
        <c:noMultiLvlLbl val="0"/>
      </c:catAx>
      <c:valAx>
        <c:axId val="505543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5542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General</c:formatCode>
                <c:ptCount val="3"/>
                <c:pt idx="0">
                  <c:v>808</c:v>
                </c:pt>
                <c:pt idx="1">
                  <c:v>853</c:v>
                </c:pt>
                <c:pt idx="2">
                  <c:v>838</c:v>
                </c:pt>
              </c:numCache>
            </c:numRef>
          </c:val>
          <c:extLst>
            <c:ext xmlns:c16="http://schemas.microsoft.com/office/drawing/2014/chart" uri="{C3380CC4-5D6E-409C-BE32-E72D297353CC}">
              <c16:uniqueId val="{00000000-EE9E-45D0-BBCC-B454F86D1B9B}"/>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General</c:formatCode>
                <c:ptCount val="3"/>
                <c:pt idx="0">
                  <c:v>16</c:v>
                </c:pt>
                <c:pt idx="1">
                  <c:v>7</c:v>
                </c:pt>
                <c:pt idx="2">
                  <c:v>1</c:v>
                </c:pt>
              </c:numCache>
            </c:numRef>
          </c:val>
          <c:extLst>
            <c:ext xmlns:c16="http://schemas.microsoft.com/office/drawing/2014/chart" uri="{C3380CC4-5D6E-409C-BE32-E72D297353CC}">
              <c16:uniqueId val="{00000001-EE9E-45D0-BBCC-B454F86D1B9B}"/>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General</c:formatCode>
                <c:ptCount val="3"/>
                <c:pt idx="0">
                  <c:v>352</c:v>
                </c:pt>
                <c:pt idx="1">
                  <c:v>351</c:v>
                </c:pt>
                <c:pt idx="2">
                  <c:v>413</c:v>
                </c:pt>
              </c:numCache>
            </c:numRef>
          </c:val>
          <c:extLst>
            <c:ext xmlns:c16="http://schemas.microsoft.com/office/drawing/2014/chart" uri="{C3380CC4-5D6E-409C-BE32-E72D297353CC}">
              <c16:uniqueId val="{00000002-EE9E-45D0-BBCC-B454F86D1B9B}"/>
            </c:ext>
          </c:extLst>
        </c:ser>
        <c:dLbls>
          <c:showLegendKey val="0"/>
          <c:showVal val="0"/>
          <c:showCatName val="0"/>
          <c:showSerName val="0"/>
          <c:showPercent val="0"/>
          <c:showBubbleSize val="0"/>
        </c:dLbls>
        <c:gapWidth val="120"/>
        <c:overlap val="100"/>
        <c:axId val="515356504"/>
        <c:axId val="515363560"/>
      </c:barChart>
      <c:catAx>
        <c:axId val="515356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15363560"/>
        <c:crosses val="autoZero"/>
        <c:auto val="1"/>
        <c:lblAlgn val="ctr"/>
        <c:lblOffset val="100"/>
        <c:tickLblSkip val="1"/>
        <c:tickMarkSkip val="1"/>
        <c:noMultiLvlLbl val="0"/>
      </c:catAx>
      <c:valAx>
        <c:axId val="5153635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5356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{DDCAD3B1-B69E-4996-8C26-227743AB69DA}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D6E-4EB2-BB76-E54DE957B3E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{EB65FCF6-8464-48AF-BCDE-9616EB779AC7}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D6E-4EB2-BB76-E54DE957B3E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{EC3A7501-3BB3-44F9-8709-7A36799E1133}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D6E-4EB2-BB76-E54DE957B3E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{3524A7A5-BF66-4B36-B198-190947209E32}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D6E-4EB2-BB76-E54DE957B3E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{34E6C965-AB97-440B-9B41-604063CD122D}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D6E-4EB2-BB76-E54DE957B3E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{DEF6869E-905D-4661-A344-6D60DBBC6ECA}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D6E-4EB2-BB76-E54DE957B3E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{623D918B-855B-46C4-B9FD-E973EBEA34EB}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D6E-4EB2-BB76-E54DE957B3E4}"/>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{C3CA68AD-E6D1-4156-AEDA-6371480500BF}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D6E-4EB2-BB76-E54DE957B3E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{EF5758C0-DEFB-47A9-BC4A-96619FCA34CF}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D6E-4EB2-BB76-E54DE957B3E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48.3</c:v>
                </c:pt>
                <c:pt idx="24">
                  <c:v>40.299999999999997</c:v>
                </c:pt>
                <c:pt idx="32">
                  <c:v>51.7</c:v>
                </c:pt>
              </c:numCache>
            </c:numRef>
          </c:xVal>
          <c:yVal>
            <c:numRef>
              <c:f>公会計指標分析・財政指標組合せ分析表!$BP$51:$DC$51</c:f>
              <c:numCache>
                <c:formatCode>#,##0.0;"▲ "#,##0.0</c:formatCode>
                <c:ptCount val="40"/>
                <c:pt idx="16">
                  <c:v>119.2</c:v>
                </c:pt>
                <c:pt idx="24">
                  <c:v>103.5</c:v>
                </c:pt>
                <c:pt idx="32">
                  <c:v>90</c:v>
                </c:pt>
              </c:numCache>
            </c:numRef>
          </c:yVal>
          <c:smooth val="0"/>
          <c:extLst>
            <c:ext xmlns:c16="http://schemas.microsoft.com/office/drawing/2014/chart" uri="{C3380CC4-5D6E-409C-BE32-E72D297353CC}">
              <c16:uniqueId val="{00000009-ED6E-4EB2-BB76-E54DE957B3E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{A24D2BAE-B21A-42FC-A32A-5723376F081F}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D6E-4EB2-BB76-E54DE957B3E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{1FF9976F-584B-4354-A567-4EE2CB53FCDB}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D6E-4EB2-BB76-E54DE957B3E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{07388662-1182-4F8F-850B-E054A429AF38}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D6E-4EB2-BB76-E54DE957B3E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{B5CF1871-A287-4C65-B5D0-0E72AB69ADF7}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D6E-4EB2-BB76-E54DE957B3E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{85117313-6934-4362-9CE9-831A81D4401B}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D6E-4EB2-BB76-E54DE957B3E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{E68937AF-C6D8-441B-831C-6AEEE2E455EF}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D6E-4EB2-BB76-E54DE957B3E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{F93CD142-9626-4728-9ACE-EB82847156EB}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D6E-4EB2-BB76-E54DE957B3E4}"/>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{FA23F28C-74E6-4D6B-81B0-18537BEBBD6C}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D6E-4EB2-BB76-E54DE957B3E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{3D86612F-BF05-4EFE-9FAC-CD2C7829EFCD}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D6E-4EB2-BB76-E54DE957B3E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56.1</c:v>
                </c:pt>
                <c:pt idx="32">
                  <c:v>58.1</c:v>
                </c:pt>
              </c:numCache>
            </c:numRef>
          </c:xVal>
          <c:yVal>
            <c:numRef>
              <c:f>公会計指標分析・財政指標組合せ分析表!$BP$55:$DC$55</c:f>
              <c:numCache>
                <c:formatCode>#,##0.0;"▲ "#,##0.0</c:formatCode>
                <c:ptCount val="40"/>
                <c:pt idx="16">
                  <c:v>13</c:v>
                </c:pt>
                <c:pt idx="24">
                  <c:v>21</c:v>
                </c:pt>
                <c:pt idx="32">
                  <c:v>20.2</c:v>
                </c:pt>
              </c:numCache>
            </c:numRef>
          </c:yVal>
          <c:smooth val="0"/>
          <c:extLst>
            <c:ext xmlns:c16="http://schemas.microsoft.com/office/drawing/2014/chart" uri="{C3380CC4-5D6E-409C-BE32-E72D297353CC}">
              <c16:uniqueId val="{00000013-ED6E-4EB2-BB76-E54DE957B3E4}"/>
            </c:ext>
          </c:extLst>
        </c:ser>
        <c:dLbls>
          <c:showLegendKey val="0"/>
          <c:showVal val="1"/>
          <c:showCatName val="0"/>
          <c:showSerName val="0"/>
          <c:showPercent val="0"/>
          <c:showBubbleSize val="0"/>
        </c:dLbls>
        <c:axId val="407751224"/>
        <c:axId val="424938528"/>
      </c:scatterChart>
      <c:valAx>
        <c:axId val="407751224"/>
        <c:scaling>
          <c:orientation val="minMax"/>
          <c:max val="60"/>
          <c:min val="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4938528"/>
        <c:crosses val="autoZero"/>
        <c:crossBetween val="midCat"/>
      </c:valAx>
      <c:valAx>
        <c:axId val="424938528"/>
        <c:scaling>
          <c:orientation val="minMax"/>
          <c:max val="14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77512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{79ED4043-4D55-4377-B3E6-23A5C8ACC1B3}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5A7-4788-9101-F9D544FD3E2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{864CACA4-59E6-44B8-B286-CB3478C552CB}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5A7-4788-9101-F9D544FD3E2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{A7D21899-E2F2-4C8C-A9BA-F7F83312E256}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5A7-4788-9101-F9D544FD3E2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{939396EE-EEFA-44BE-9DAB-A3C93D8A9DF8}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5A7-4788-9101-F9D544FD3E2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{20E66C2F-7DCB-4353-AA5F-85D66AC5CC12}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5A7-4788-9101-F9D544FD3E2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{0A1A5E0E-5102-4039-B04C-AF77F27E633F}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5A7-4788-9101-F9D544FD3E24}"/>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{C66FA384-8760-4451-9156-CD166699FDC8}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5A7-4788-9101-F9D544FD3E24}"/>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{34385F93-BA83-40D9-8ACF-6296CDA35A70}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5A7-4788-9101-F9D544FD3E24}"/>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{AA286F1E-1063-4C9A-9C63-4CA449AFFAA5}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5A7-4788-9101-F9D544FD3E2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15.2</c:v>
                </c:pt>
                <c:pt idx="8">
                  <c:v>13.6</c:v>
                </c:pt>
                <c:pt idx="16">
                  <c:v>12.6</c:v>
                </c:pt>
                <c:pt idx="24">
                  <c:v>11.7</c:v>
                </c:pt>
                <c:pt idx="32">
                  <c:v>11.4</c:v>
                </c:pt>
              </c:numCache>
            </c:numRef>
          </c:xVal>
          <c:yVal>
            <c:numRef>
              <c:f>公会計指標分析・財政指標組合せ分析表!$BP$73:$DC$73</c:f>
              <c:numCache>
                <c:formatCode>#,##0.0;"▲ "#,##0.0</c:formatCode>
                <c:ptCount val="40"/>
                <c:pt idx="0">
                  <c:v>124.4</c:v>
                </c:pt>
                <c:pt idx="8">
                  <c:v>130</c:v>
                </c:pt>
                <c:pt idx="16">
                  <c:v>119.2</c:v>
                </c:pt>
                <c:pt idx="24">
                  <c:v>103.5</c:v>
                </c:pt>
                <c:pt idx="32">
                  <c:v>90</c:v>
                </c:pt>
              </c:numCache>
            </c:numRef>
          </c:yVal>
          <c:smooth val="0"/>
          <c:extLst>
            <c:ext xmlns:c16="http://schemas.microsoft.com/office/drawing/2014/chart" uri="{C3380CC4-5D6E-409C-BE32-E72D297353CC}">
              <c16:uniqueId val="{00000009-E5A7-4788-9101-F9D544FD3E2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{ADAED473-267E-410F-BCC0-7F177E33E1AE}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5A7-4788-9101-F9D544FD3E2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{7F36207F-B20C-4AE8-9973-B059150202DB}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5A7-4788-9101-F9D544FD3E2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{745CC32E-0836-4EB1-A91A-42996E78DB63}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5A7-4788-9101-F9D544FD3E2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{2FE0A907-39AC-4C37-B105-9876C3E50AB4}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5A7-4788-9101-F9D544FD3E2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{50CF0BAE-588F-4EB0-9DA7-45810B8866A8}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5A7-4788-9101-F9D544FD3E2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{86BA4F0C-0045-4B71-84DE-74C9B78BA194}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5A7-4788-9101-F9D544FD3E24}"/>
                </c:ext>
              </c:extLst>
            </c:dLbl>
            <c:dLbl>
              <c:idx val="16"/>
              <c:layout>
                <c:manualLayout>
                  <c:x val="-4.5160355153971272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{399BD791-B1FE-4D8B-BD14-E12D28C8C01B}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5A7-4788-9101-F9D544FD3E24}"/>
                </c:ext>
              </c:extLst>
            </c:dLbl>
            <c:dLbl>
              <c:idx val="24"/>
              <c:layout>
                <c:manualLayout>
                  <c:x val="-3.842913748977660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{271AF7D5-D5D0-4FD3-8405-08F6916AB02B}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5A7-4788-9101-F9D544FD3E24}"/>
                </c:ext>
              </c:extLst>
            </c:dLbl>
            <c:dLbl>
              <c:idx val="32"/>
              <c:layout>
                <c:manualLayout>
                  <c:x val="-1.1504410420055322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{15F0EBEA-85D7-43CD-AD4F-371E6A685A6B}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5A7-4788-9101-F9D544FD3E2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c:ext xmlns:c16="http://schemas.microsoft.com/office/drawing/2014/chart" uri="{C3380CC4-5D6E-409C-BE32-E72D297353CC}">
              <c16:uniqueId val="{00000013-E5A7-4788-9101-F9D544FD3E24}"/>
            </c:ext>
          </c:extLst>
        </c:ser>
        <c:dLbls>
          <c:showLegendKey val="0"/>
          <c:showVal val="1"/>
          <c:showCatName val="0"/>
          <c:showSerName val="0"/>
          <c:showPercent val="0"/>
          <c:showBubbleSize val="0"/>
        </c:dLbls>
        <c:axId val="505541880"/>
        <c:axId val="505534824"/>
      </c:scatterChart>
      <c:valAx>
        <c:axId val="505541880"/>
        <c:scaling>
          <c:orientation val="minMax"/>
          <c:max val="15.9"/>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5534824"/>
        <c:crosses val="autoZero"/>
        <c:crossBetween val="midCat"/>
      </c:valAx>
      <c:valAx>
        <c:axId val="505534824"/>
        <c:scaling>
          <c:orientation val="minMax"/>
          <c:max val="15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5541880"/>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石川県津幡町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普通会計では、当該年度借入額は償還元金額以内とするシーリングを平成</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より実施しており、その効果が顕著に表れ、元利償還金は今後も緩やかに減少する見込みである。公営企業債の元利償還金に対する繰入金は、依然として実質公債費比率の分子を大きくさせる要因となっているものの、</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下水道事業の経営改善等による基準外繰出の減額等により</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公債費比率の分子についても減となった。今後も、普通会計についてはシーリングを堅持するとともに、公営企業会計や一部事務組合についてもより一層の経費削減や適正な料金設定の見直し等を行い、健全な経営に努め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石川県津幡町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近年、地方債発行を厳しく抑制してきた結果が顕著に効果として表れ、一般会計等に係る地方債の現在高は年々減少している。また、将来負担額の多くを占めている下水道事業等の公営企業債等繰入見込額やその他の将来負担額を構成する要素についても減少傾向にある。</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年度は、将来負担額を構成する全ての要素が改善し、分子について</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減となった。今後も、公営企業会計の使用料等の見直しや歳出削減など、より一層の経営健全化を実施し、充当可能財源等については、大半を占める都市計画税の増収も視野に入れた税基盤の強化や、充当可能基金である財政調整基金残高が増加するよう事務の整理・合理化等による歳出の削減に努め、さらなる比率の改善を目指す。</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石川県津幡町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除雪経費の増等により、財政調整基金残高は微減となったが、Ｈ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にかけて実施予定である庁舎の一部建替えに備えるため、庁舎整備基金に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庁舎の一部建替えが終了するＨ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で庁舎整備基金はゼロとなる見込みであるため、特定目的基金は減少する見込みとなっている。財政調整基金については、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他団体と比較した時、本町の残高は少ないため、突発的な支出に備え、これ以上残高が大きく減少しないよう税基盤の強化や歳出の削減に努め、残高の増加を目指す。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環境整備基金：地域福祉向上や定住の促進をはじめとした町の環境整備を行う。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人材育成基金：未来を担う、心豊かで創造性に満ちた青少年を育成する。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庁舎整備基金：本庁舎の一部建替（Ｈ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）に向けて、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からの本庁舎建替えの財源として充当するため、Ｈ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で残高がゼロとなる予定。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税収の増等により、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百万円積立てたものの、除雪経費の増等により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百万円取崩したため、結果として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他団体と比較した時、本町の残高は少ないため、突発的な支出に備え、これ以上残高が大きく減少しないよう税基盤の強化や歳出の削減に努め、残高の増加を目指す。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過去に普通交付税で一括交付された臨時財政特例債に係る元利償還金相当額積立分のうち、当年度償還額を取り崩したため減少した。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臨時財政特例債の償還も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年度で終了し、また、満期一括償還地方債残高もないため、現在は少ない残高となっている。地方債償還額も毎年確実に減少しており、活用予定はないが、基金の趣旨にのっとり適切に運用していく。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8AD8AD8-ABB9-4878-86A6-402C316421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014F948-58AE-46D9-AE82-448953FA6C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E42FBD49-0AFA-4C7F-83FC-9030480461C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57BCD45C-8FA8-49FF-A119-54D993ADB54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EF3DDEA-AB7D-4613-A874-99EC6D1818E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8860ACD5-B3E1-4A37-B537-72FD0427B8C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石川県津幡町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6884B721-17C2-433E-828D-B3E8B39A039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5C8A3CDD-84E7-4A75-BAC7-D02D10F6DC6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740809D-D712-49F4-87C4-E66D310F5FB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122E538-F2C9-4075-A247-FB1C70B0D08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1302C70-A7F2-4AAE-BC48-3081BFFD5B7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DB75360D-3341-412E-8BBB-513CA904852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37,745
37,521
110.59
13,167,053
12,977,103
147,098
8,647,887
14,859,737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55C7F69-47FF-4334-B4F3-C6909BAC157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22D8253-FC3F-47C5-B898-AF594FBCF4F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99F08D78-8A06-4F3A-90FA-4B142A4D205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3CF7206-900F-4B3F-9366-D5D5D09B7D3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EAB2D265-365E-44CB-A98F-570801968B5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7FF11475-CBF7-412B-9C2A-C03E3F242C0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1972B90-EFB4-4889-8A92-9C9F57E74C2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8FD79066-0A68-40E4-8C82-C396525814D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E7DCD6B-9CB7-4051-852E-3B90184E0AB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758F3F89-1F56-44EA-A339-5F8CD2CAD54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418712CF-EBE9-4363-B2E8-02B05D20C85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B1094A9-67DF-443B-8937-AEA7B601BCF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7002BB22-FAD7-49D8-B60F-7D5A0ABF45F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187897E0-DF37-4168-ADC0-66190F461DE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475BD900-96A3-41E7-83D6-CC4EC757F5A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FAB1E9A6-25F4-4E64-B083-EF7B1A9415D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7C87247-0DB1-45E6-B7A1-919E5056C1B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15A10145-E49F-4626-A4C9-C5282571ECFA}"/>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A0D63031-4EF0-42F1-9E78-98A34EE434EF}"/>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604F2706-ACE6-4F7E-8735-B5FC4DA499B5}"/>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39359D9A-1D68-439D-8F0B-71B79251890E}"/>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E0534224-17BD-4539-B742-97EE20D906C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194C0945-4E16-4D29-A732-01728C0C3C3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B1D8D2AA-F191-4977-849E-8597E7E8412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5DE6902-1BD1-43D5-9083-2E5F2251196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29440668-F9AD-47E3-AC62-BB271E44F18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9DBB5313-227F-4E59-A1A7-FC759295AC5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C876D656-E00E-43AD-A2C6-2E79E55539C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C95A7540-CBB9-4786-9FB9-526B83EB7DE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1C623770-0D99-4702-8141-EF3C445EC26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88EB171B-ED07-4A56-B69A-5FA635E82BF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379F932A-9A79-4A95-8190-3B5C74F9AD1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445C6A46-05A7-4B31-AFF3-DCD88E0341A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62C60074-A495-4DA1-9E95-E3983F17013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類似団体平均値よりも低い数値になっているが、年々上昇傾向にある（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）。今後も減価償却費が投資的経費を上回ることが予想されるため、数値は上昇傾向となる見込みである。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年度に策定した津幡町公共施設等総合計画等の方針に従い、施設の長寿命化や、更には統合や廃止についても検討していく必要がある。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数値　正：</a:t>
          </a:r>
          <a:r>
            <a:rPr kumimoji="1" lang="en-US" altLang="ja-JP" sz="1100">
              <a:latin typeface="ＭＳ Ｐゴシック" panose="020B0600070205080204" pitchFamily="50" charset="-128"/>
              <a:ea typeface="ＭＳ Ｐゴシック" panose="020B0600070205080204" pitchFamily="50" charset="-128"/>
            </a:rPr>
            <a:t>49.5</a:t>
          </a:r>
          <a:r>
            <a:rPr kumimoji="1" lang="ja-JP" altLang="en-US" sz="1100">
              <a:latin typeface="ＭＳ Ｐゴシック" panose="020B0600070205080204" pitchFamily="50" charset="-128"/>
              <a:ea typeface="ＭＳ Ｐゴシック" panose="020B0600070205080204" pitchFamily="50" charset="-128"/>
            </a:rPr>
            <a:t>％　誤：</a:t>
          </a:r>
          <a:r>
            <a:rPr kumimoji="1" lang="en-US" altLang="ja-JP" sz="1100">
              <a:latin typeface="ＭＳ Ｐゴシック" panose="020B0600070205080204" pitchFamily="50" charset="-128"/>
              <a:ea typeface="ＭＳ Ｐゴシック" panose="020B0600070205080204" pitchFamily="50" charset="-128"/>
            </a:rPr>
            <a:t>40.3</a:t>
          </a:r>
          <a:r>
            <a:rPr kumimoji="1" lang="ja-JP" altLang="en-US" sz="1100">
              <a:latin typeface="ＭＳ Ｐゴシック" panose="020B0600070205080204" pitchFamily="50" charset="-128"/>
              <a:ea typeface="ＭＳ Ｐゴシック" panose="020B0600070205080204" pitchFamily="50" charset="-128"/>
            </a:rPr>
            <a:t>％</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66C30D22-8994-4FDF-AFE4-F4BE042DA84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BED35478-B94C-4D66-AB03-9C8C22A9E41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51DF08EC-2C91-484E-8876-531D121F669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1EC99879-0B79-4178-96C0-A50EAC7BC664}"/>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057C973F-48F4-4752-86EF-19BB5F2BC7FC}"/>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821932A6-4D25-41EE-8B19-D985D4A754AB}"/>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B403C364-43AA-45E1-B88F-5F3EC3B54467}"/>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E35CBA26-5273-405F-B6B8-E849A7B191BE}"/>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3EA4AA03-A5FB-407D-AC21-B5A217FDD394}"/>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F2E6F200-9AB3-49C8-9BAD-422CD8FAA0EB}"/>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396C8797-D216-432C-8F6C-8F53DB1100B2}"/>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D5391B55-D2CF-44C0-A4B1-27E984CD5609}"/>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FD6E74F8-4D44-4FC0-A4B4-1FD7685EA178}"/>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76355964-F6E8-456B-9BF4-200926D68586}"/>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E22D2891-10B1-40E3-A753-A450583C98E2}"/>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2BBD3EBE-CAA4-47C7-A6ED-4A105FDE840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3467A243-ADBC-4A18-9816-9816BDB7D57A}"/>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D58A53B3-15F1-4D5A-9F03-278B6962310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66" name="直線コネクタ 65">
          <a:extLst>
            <a:ext uri="{FF2B5EF4-FFF2-40B4-BE49-F238E27FC236}">
              <a16:creationId xmlns:a16="http://schemas.microsoft.com/office/drawing/2014/main" id="{4CFF76DE-9AEE-4E01-9905-27DF1D6D87CE}"/>
            </a:ext>
          </a:extLst>
        </xdr:cNvPr>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67" name="有形固定資産減価償却率最小値テキスト">
          <a:extLst>
            <a:ext uri="{FF2B5EF4-FFF2-40B4-BE49-F238E27FC236}">
              <a16:creationId xmlns:a16="http://schemas.microsoft.com/office/drawing/2014/main" id="{0DE868F5-4BD4-4F36-8BDC-DC5480838170}"/>
            </a:ext>
          </a:extLst>
        </xdr:cNvPr>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68" name="直線コネクタ 67">
          <a:extLst>
            <a:ext uri="{FF2B5EF4-FFF2-40B4-BE49-F238E27FC236}">
              <a16:creationId xmlns:a16="http://schemas.microsoft.com/office/drawing/2014/main" id="{CC8B587B-4312-41B0-974D-31305385ADB7}"/>
            </a:ext>
          </a:extLst>
        </xdr:cNvPr>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69" name="有形固定資産減価償却率最大値テキスト">
          <a:extLst>
            <a:ext uri="{FF2B5EF4-FFF2-40B4-BE49-F238E27FC236}">
              <a16:creationId xmlns:a16="http://schemas.microsoft.com/office/drawing/2014/main" id="{7931FFF5-FC82-41B8-B911-2F6F3171AC80}"/>
            </a:ext>
          </a:extLst>
        </xdr:cNvPr>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0" name="直線コネクタ 69">
          <a:extLst>
            <a:ext uri="{FF2B5EF4-FFF2-40B4-BE49-F238E27FC236}">
              <a16:creationId xmlns:a16="http://schemas.microsoft.com/office/drawing/2014/main" id="{3DE526BB-6ED0-4692-97F6-D6DFC8B51BAD}"/>
            </a:ext>
          </a:extLst>
        </xdr:cNvPr>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165389</xdr:rowOff>
    </xdr:from>
    <xdr:ext cx="405111" cy="259045"/>
    <xdr:sp macro="" textlink="">
      <xdr:nvSpPr>
        <xdr:cNvPr id="71" name="有形固定資産減価償却率平均値テキスト">
          <a:extLst>
            <a:ext uri="{FF2B5EF4-FFF2-40B4-BE49-F238E27FC236}">
              <a16:creationId xmlns:a16="http://schemas.microsoft.com/office/drawing/2014/main" id="{091123AC-4AB6-43C5-8716-1D6A0CC92FF5}"/>
            </a:ext>
          </a:extLst>
        </xdr:cNvPr>
        <xdr:cNvSpPr txBox="1"/>
      </xdr:nvSpPr>
      <xdr:spPr>
        <a:xfrm>
          <a:off x="4813300" y="5737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2" name="フローチャート: 判断 71">
          <a:extLst>
            <a:ext uri="{FF2B5EF4-FFF2-40B4-BE49-F238E27FC236}">
              <a16:creationId xmlns:a16="http://schemas.microsoft.com/office/drawing/2014/main" id="{17A56651-D23C-4568-8D47-A5066CDB7686}"/>
            </a:ext>
          </a:extLst>
        </xdr:cNvPr>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3" name="フローチャート: 判断 72">
          <a:extLst>
            <a:ext uri="{FF2B5EF4-FFF2-40B4-BE49-F238E27FC236}">
              <a16:creationId xmlns:a16="http://schemas.microsoft.com/office/drawing/2014/main" id="{0C19DD84-4706-4DA8-887B-EF07DE707B32}"/>
            </a:ext>
          </a:extLst>
        </xdr:cNvPr>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a:extLst>
            <a:ext uri="{FF2B5EF4-FFF2-40B4-BE49-F238E27FC236}">
              <a16:creationId xmlns:a16="http://schemas.microsoft.com/office/drawing/2014/main" id="{81026893-4601-4E85-8C4F-5A1E15D1315F}"/>
            </a:ext>
          </a:extLst>
        </xdr:cNvPr>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5F3FF7C3-B697-4BEF-BDA6-717585008AD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363C94FD-433F-417C-B123-89C6F4F849C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3D2C8D44-EC6D-42BB-BF55-5BA6D2456B1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66BEC731-03CC-44BF-9D00-847E73B672C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C7694813-2026-4E6E-9B0F-FD84A0DC1A4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168456</xdr:rowOff>
    </xdr:from>
    <xdr:to>
      <xdr:col>23</xdr:col>
      <xdr:colOff>136525</xdr:colOff>
      <xdr:row>31</xdr:row>
      <xdr:rowOff>98606</xdr:rowOff>
    </xdr:to>
    <xdr:sp macro="" textlink="">
      <xdr:nvSpPr>
        <xdr:cNvPr id="80" name="楕円 79">
          <a:extLst>
            <a:ext uri="{FF2B5EF4-FFF2-40B4-BE49-F238E27FC236}">
              <a16:creationId xmlns:a16="http://schemas.microsoft.com/office/drawing/2014/main" id="{888431B2-B82A-41E7-A2D0-1470DD866005}"/>
            </a:ext>
          </a:extLst>
        </xdr:cNvPr>
        <xdr:cNvSpPr/>
      </xdr:nvSpPr>
      <xdr:spPr>
        <a:xfrm>
          <a:off x="4711700" y="608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146883</xdr:rowOff>
    </xdr:from>
    <xdr:ext cx="405111" cy="259045"/>
    <xdr:sp macro="" textlink="">
      <xdr:nvSpPr>
        <xdr:cNvPr id="81" name="有形固定資産減価償却率該当値テキスト">
          <a:extLst>
            <a:ext uri="{FF2B5EF4-FFF2-40B4-BE49-F238E27FC236}">
              <a16:creationId xmlns:a16="http://schemas.microsoft.com/office/drawing/2014/main" id="{23472595-98D2-4207-AC4D-AE8ACC9C7DBC}"/>
            </a:ext>
          </a:extLst>
        </xdr:cNvPr>
        <xdr:cNvSpPr txBox="1"/>
      </xdr:nvSpPr>
      <xdr:spPr>
        <a:xfrm>
          <a:off x="4813300" y="6061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5715</xdr:rowOff>
    </xdr:from>
    <xdr:to>
      <xdr:col>19</xdr:col>
      <xdr:colOff>187325</xdr:colOff>
      <xdr:row>33</xdr:row>
      <xdr:rowOff>107315</xdr:rowOff>
    </xdr:to>
    <xdr:sp macro="" textlink="">
      <xdr:nvSpPr>
        <xdr:cNvPr id="82" name="楕円 81">
          <a:extLst>
            <a:ext uri="{FF2B5EF4-FFF2-40B4-BE49-F238E27FC236}">
              <a16:creationId xmlns:a16="http://schemas.microsoft.com/office/drawing/2014/main" id="{43251AC2-CB93-41A7-8099-0912C5A20587}"/>
            </a:ext>
          </a:extLst>
        </xdr:cNvPr>
        <xdr:cNvSpPr/>
      </xdr:nvSpPr>
      <xdr:spPr>
        <a:xfrm>
          <a:off x="4000500" y="64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47806</xdr:rowOff>
    </xdr:from>
    <xdr:to>
      <xdr:col>23</xdr:col>
      <xdr:colOff>85725</xdr:colOff>
      <xdr:row>33</xdr:row>
      <xdr:rowOff>56515</xdr:rowOff>
    </xdr:to>
    <xdr:cxnSp macro="">
      <xdr:nvCxnSpPr>
        <xdr:cNvPr id="83" name="直線コネクタ 82">
          <a:extLst>
            <a:ext uri="{FF2B5EF4-FFF2-40B4-BE49-F238E27FC236}">
              <a16:creationId xmlns:a16="http://schemas.microsoft.com/office/drawing/2014/main" id="{96AFD8A3-5A02-4258-A614-11A35BE088FF}"/>
            </a:ext>
          </a:extLst>
        </xdr:cNvPr>
        <xdr:cNvCxnSpPr/>
      </xdr:nvCxnSpPr>
      <xdr:spPr>
        <a:xfrm flipV="1">
          <a:off x="4051300" y="6134281"/>
          <a:ext cx="711200" cy="35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101872</xdr:rowOff>
    </xdr:from>
    <xdr:to>
      <xdr:col>15</xdr:col>
      <xdr:colOff>187325</xdr:colOff>
      <xdr:row>32</xdr:row>
      <xdr:rowOff>32022</xdr:rowOff>
    </xdr:to>
    <xdr:sp macro="" textlink="">
      <xdr:nvSpPr>
        <xdr:cNvPr id="84" name="楕円 83">
          <a:extLst>
            <a:ext uri="{FF2B5EF4-FFF2-40B4-BE49-F238E27FC236}">
              <a16:creationId xmlns:a16="http://schemas.microsoft.com/office/drawing/2014/main" id="{F6DA3983-1E27-451F-87FC-3CDBA9A7912D}"/>
            </a:ext>
          </a:extLst>
        </xdr:cNvPr>
        <xdr:cNvSpPr/>
      </xdr:nvSpPr>
      <xdr:spPr>
        <a:xfrm>
          <a:off x="3238500" y="618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152672</xdr:rowOff>
    </xdr:from>
    <xdr:to>
      <xdr:col>19</xdr:col>
      <xdr:colOff>136525</xdr:colOff>
      <xdr:row>33</xdr:row>
      <xdr:rowOff>56515</xdr:rowOff>
    </xdr:to>
    <xdr:cxnSp macro="">
      <xdr:nvCxnSpPr>
        <xdr:cNvPr id="85" name="直線コネクタ 84">
          <a:extLst>
            <a:ext uri="{FF2B5EF4-FFF2-40B4-BE49-F238E27FC236}">
              <a16:creationId xmlns:a16="http://schemas.microsoft.com/office/drawing/2014/main" id="{1652C782-7D19-4A8D-B51F-5AC4F71A6392}"/>
            </a:ext>
          </a:extLst>
        </xdr:cNvPr>
        <xdr:cNvCxnSpPr/>
      </xdr:nvCxnSpPr>
      <xdr:spPr>
        <a:xfrm>
          <a:off x="3289300" y="6239147"/>
          <a:ext cx="762000" cy="24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150875</xdr:rowOff>
    </xdr:from>
    <xdr:ext cx="405111" cy="259045"/>
    <xdr:sp macro="" textlink="">
      <xdr:nvSpPr>
        <xdr:cNvPr id="86" name="n_1aveValue有形固定資産減価償却率">
          <a:extLst>
            <a:ext uri="{FF2B5EF4-FFF2-40B4-BE49-F238E27FC236}">
              <a16:creationId xmlns:a16="http://schemas.microsoft.com/office/drawing/2014/main" id="{307C0737-C47C-4947-BFBC-7869CA306233}"/>
            </a:ext>
          </a:extLst>
        </xdr:cNvPr>
        <xdr:cNvSpPr txBox="1"/>
      </xdr:nvSpPr>
      <xdr:spPr>
        <a:xfrm>
          <a:off x="3836044" y="572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87" name="n_2aveValue有形固定資産減価償却率">
          <a:extLst>
            <a:ext uri="{FF2B5EF4-FFF2-40B4-BE49-F238E27FC236}">
              <a16:creationId xmlns:a16="http://schemas.microsoft.com/office/drawing/2014/main" id="{0A3CC50E-41CB-4486-B01B-FBE6271DDEDA}"/>
            </a:ext>
          </a:extLst>
        </xdr:cNvPr>
        <xdr:cNvSpPr txBox="1"/>
      </xdr:nvSpPr>
      <xdr:spPr>
        <a:xfrm>
          <a:off x="3086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98442</xdr:rowOff>
    </xdr:from>
    <xdr:ext cx="405111" cy="259045"/>
    <xdr:sp macro="" textlink="">
      <xdr:nvSpPr>
        <xdr:cNvPr id="88" name="n_1mainValue有形固定資産減価償却率">
          <a:extLst>
            <a:ext uri="{FF2B5EF4-FFF2-40B4-BE49-F238E27FC236}">
              <a16:creationId xmlns:a16="http://schemas.microsoft.com/office/drawing/2014/main" id="{A40C82BF-0FC6-47D0-8910-16871AC9C1A6}"/>
            </a:ext>
          </a:extLst>
        </xdr:cNvPr>
        <xdr:cNvSpPr txBox="1"/>
      </xdr:nvSpPr>
      <xdr:spPr>
        <a:xfrm>
          <a:off x="3836044" y="652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23149</xdr:rowOff>
    </xdr:from>
    <xdr:ext cx="405111" cy="259045"/>
    <xdr:sp macro="" textlink="">
      <xdr:nvSpPr>
        <xdr:cNvPr id="89" name="n_2mainValue有形固定資産減価償却率">
          <a:extLst>
            <a:ext uri="{FF2B5EF4-FFF2-40B4-BE49-F238E27FC236}">
              <a16:creationId xmlns:a16="http://schemas.microsoft.com/office/drawing/2014/main" id="{89630872-22AF-44DB-8B79-976228C20095}"/>
            </a:ext>
          </a:extLst>
        </xdr:cNvPr>
        <xdr:cNvSpPr txBox="1"/>
      </xdr:nvSpPr>
      <xdr:spPr>
        <a:xfrm>
          <a:off x="3086744" y="6281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881AECCD-9878-4E9A-B58E-209401B7DA5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a:extLst>
            <a:ext uri="{FF2B5EF4-FFF2-40B4-BE49-F238E27FC236}">
              <a16:creationId xmlns:a16="http://schemas.microsoft.com/office/drawing/2014/main" id="{143E1D98-4327-46A2-8844-ABB92D12E734}"/>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a:extLst>
            <a:ext uri="{FF2B5EF4-FFF2-40B4-BE49-F238E27FC236}">
              <a16:creationId xmlns:a16="http://schemas.microsoft.com/office/drawing/2014/main" id="{48A673D5-96E3-41B3-A423-10345D8BA782}"/>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29394C1D-4E53-47FF-A9A5-1C5CFE79C43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DE232285-01FC-422F-B104-14BEACFFD77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25B48F8C-D1ED-44A2-B28C-4F8284BD2A6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2488571D-9C64-4E24-B28D-E9797976B13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C0AE1B52-7C0E-4722-BE2E-9A14DA4CD80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B8620CF0-70C9-4535-9791-EE24592DF61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AD58D874-7C29-43BB-A1C6-8E483BBBA33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12FF6A2A-FA7F-4E82-9E66-4425FE176C5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BCFE6BE4-11F8-4294-BD5C-6F7EC942DE5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9AA88031-18F5-43D9-B3D6-6FF0352B826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算定式における分子（主に将来負担額）、分母（主に、経常経費への充当分を除く経常一般財源額）ともに年数を長くする要因となっており、類似団体平均値よりも長くなっている。分子・分母とも改善傾向にあるため、今後も地方債発行時のシーリングや経費の削減等、数値が改善されるよう取り組んでいく。</a:t>
          </a: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6358347C-CE7E-46E8-98C6-034B8EEABE0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5D065078-10A7-4F3F-8066-ECCE9E3A2EDA}"/>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a:extLst>
            <a:ext uri="{FF2B5EF4-FFF2-40B4-BE49-F238E27FC236}">
              <a16:creationId xmlns:a16="http://schemas.microsoft.com/office/drawing/2014/main" id="{ADE231F3-F29C-439C-AA8A-A107C06B70F9}"/>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a:extLst>
            <a:ext uri="{FF2B5EF4-FFF2-40B4-BE49-F238E27FC236}">
              <a16:creationId xmlns:a16="http://schemas.microsoft.com/office/drawing/2014/main" id="{39417905-528D-40B4-B656-FBA2E9D0CEAB}"/>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a:extLst>
            <a:ext uri="{FF2B5EF4-FFF2-40B4-BE49-F238E27FC236}">
              <a16:creationId xmlns:a16="http://schemas.microsoft.com/office/drawing/2014/main" id="{38322A69-B99D-4F8C-B424-92B6AE0E22D9}"/>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a:extLst>
            <a:ext uri="{FF2B5EF4-FFF2-40B4-BE49-F238E27FC236}">
              <a16:creationId xmlns:a16="http://schemas.microsoft.com/office/drawing/2014/main" id="{D87B37EF-07CF-4325-8EAD-D4FCF1E87075}"/>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a:extLst>
            <a:ext uri="{FF2B5EF4-FFF2-40B4-BE49-F238E27FC236}">
              <a16:creationId xmlns:a16="http://schemas.microsoft.com/office/drawing/2014/main" id="{3E072851-31BE-415D-B9AA-8B509CE291AD}"/>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0" name="テキスト ボックス 109">
          <a:extLst>
            <a:ext uri="{FF2B5EF4-FFF2-40B4-BE49-F238E27FC236}">
              <a16:creationId xmlns:a16="http://schemas.microsoft.com/office/drawing/2014/main" id="{D69A97EF-5BB6-478B-8C6D-B333D38A9314}"/>
            </a:ext>
          </a:extLst>
        </xdr:cNvPr>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a:extLst>
            <a:ext uri="{FF2B5EF4-FFF2-40B4-BE49-F238E27FC236}">
              <a16:creationId xmlns:a16="http://schemas.microsoft.com/office/drawing/2014/main" id="{7EB1E04F-6D12-421B-A291-4065EF497D3E}"/>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2" name="テキスト ボックス 111">
          <a:extLst>
            <a:ext uri="{FF2B5EF4-FFF2-40B4-BE49-F238E27FC236}">
              <a16:creationId xmlns:a16="http://schemas.microsoft.com/office/drawing/2014/main" id="{54094D07-3BBD-4236-84F8-9ABCB9ABCBA6}"/>
            </a:ext>
          </a:extLst>
        </xdr:cNvPr>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a:extLst>
            <a:ext uri="{FF2B5EF4-FFF2-40B4-BE49-F238E27FC236}">
              <a16:creationId xmlns:a16="http://schemas.microsoft.com/office/drawing/2014/main" id="{9332F480-EFD6-426C-B5BD-B90A2309B937}"/>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a:extLst>
            <a:ext uri="{FF2B5EF4-FFF2-40B4-BE49-F238E27FC236}">
              <a16:creationId xmlns:a16="http://schemas.microsoft.com/office/drawing/2014/main" id="{788A1F17-857E-4740-AC40-9EB95635CBD6}"/>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52FFB1D5-B3DF-4B94-B637-EEFEE3F7F69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a:extLst>
            <a:ext uri="{FF2B5EF4-FFF2-40B4-BE49-F238E27FC236}">
              <a16:creationId xmlns:a16="http://schemas.microsoft.com/office/drawing/2014/main" id="{0AD737AC-3A13-40E2-AA3F-A91958075025}"/>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a:extLst>
            <a:ext uri="{FF2B5EF4-FFF2-40B4-BE49-F238E27FC236}">
              <a16:creationId xmlns:a16="http://schemas.microsoft.com/office/drawing/2014/main" id="{71B4046B-D813-4381-8FC4-5DF7792EFE1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18" name="直線コネクタ 117">
          <a:extLst>
            <a:ext uri="{FF2B5EF4-FFF2-40B4-BE49-F238E27FC236}">
              <a16:creationId xmlns:a16="http://schemas.microsoft.com/office/drawing/2014/main" id="{EE2C4388-B07E-4134-94DB-2D18C41353EA}"/>
            </a:ext>
          </a:extLst>
        </xdr:cNvPr>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a:extLst>
            <a:ext uri="{FF2B5EF4-FFF2-40B4-BE49-F238E27FC236}">
              <a16:creationId xmlns:a16="http://schemas.microsoft.com/office/drawing/2014/main" id="{079BEF69-E906-45AB-84C9-108AAC07669D}"/>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a:extLst>
            <a:ext uri="{FF2B5EF4-FFF2-40B4-BE49-F238E27FC236}">
              <a16:creationId xmlns:a16="http://schemas.microsoft.com/office/drawing/2014/main" id="{A8D48E57-BBF1-4FAC-B76E-634BDBB9DA7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21" name="債務償還可能年数最大値テキスト">
          <a:extLst>
            <a:ext uri="{FF2B5EF4-FFF2-40B4-BE49-F238E27FC236}">
              <a16:creationId xmlns:a16="http://schemas.microsoft.com/office/drawing/2014/main" id="{6E4D44BA-F1E0-4993-882B-A3DD49F85F67}"/>
            </a:ext>
          </a:extLst>
        </xdr:cNvPr>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22" name="直線コネクタ 121">
          <a:extLst>
            <a:ext uri="{FF2B5EF4-FFF2-40B4-BE49-F238E27FC236}">
              <a16:creationId xmlns:a16="http://schemas.microsoft.com/office/drawing/2014/main" id="{11BCB939-847D-4F82-9717-C097D957CD4D}"/>
            </a:ext>
          </a:extLst>
        </xdr:cNvPr>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168715</xdr:rowOff>
    </xdr:from>
    <xdr:ext cx="340478" cy="259045"/>
    <xdr:sp macro="" textlink="">
      <xdr:nvSpPr>
        <xdr:cNvPr id="123" name="債務償還可能年数平均値テキスト">
          <a:extLst>
            <a:ext uri="{FF2B5EF4-FFF2-40B4-BE49-F238E27FC236}">
              <a16:creationId xmlns:a16="http://schemas.microsoft.com/office/drawing/2014/main" id="{D1D7EA7F-C1AD-4E19-9B99-CCFC63E92209}"/>
            </a:ext>
          </a:extLst>
        </xdr:cNvPr>
        <xdr:cNvSpPr txBox="1"/>
      </xdr:nvSpPr>
      <xdr:spPr>
        <a:xfrm>
          <a:off x="14846300" y="6255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24" name="フローチャート: 判断 123">
          <a:extLst>
            <a:ext uri="{FF2B5EF4-FFF2-40B4-BE49-F238E27FC236}">
              <a16:creationId xmlns:a16="http://schemas.microsoft.com/office/drawing/2014/main" id="{7BB1B524-2CFA-4C1B-AFB4-13DF2FC00720}"/>
            </a:ext>
          </a:extLst>
        </xdr:cNvPr>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6D8A2D6E-1154-4F65-AA32-B46BC133376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4947B6F3-88F4-4F8A-A12A-5A2A061BF23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6882FCDD-2B22-4B86-93DA-8C4B50955D3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36E2455E-1DEE-4F49-9D34-D7B307A257B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34758A5D-7D92-47F9-B322-1E33E756C42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89535</xdr:rowOff>
    </xdr:from>
    <xdr:to>
      <xdr:col>76</xdr:col>
      <xdr:colOff>73025</xdr:colOff>
      <xdr:row>32</xdr:row>
      <xdr:rowOff>19685</xdr:rowOff>
    </xdr:to>
    <xdr:sp macro="" textlink="">
      <xdr:nvSpPr>
        <xdr:cNvPr id="130" name="楕円 129">
          <a:extLst>
            <a:ext uri="{FF2B5EF4-FFF2-40B4-BE49-F238E27FC236}">
              <a16:creationId xmlns:a16="http://schemas.microsoft.com/office/drawing/2014/main" id="{7D56BB56-642A-4E89-8628-70D5A370D2B8}"/>
            </a:ext>
          </a:extLst>
        </xdr:cNvPr>
        <xdr:cNvSpPr/>
      </xdr:nvSpPr>
      <xdr:spPr>
        <a:xfrm>
          <a:off x="147447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112412</xdr:rowOff>
    </xdr:from>
    <xdr:ext cx="340478" cy="259045"/>
    <xdr:sp macro="" textlink="">
      <xdr:nvSpPr>
        <xdr:cNvPr id="131" name="債務償還可能年数該当値テキスト">
          <a:extLst>
            <a:ext uri="{FF2B5EF4-FFF2-40B4-BE49-F238E27FC236}">
              <a16:creationId xmlns:a16="http://schemas.microsoft.com/office/drawing/2014/main" id="{1938FB65-46C7-4014-9BA5-4CABE3A058FF}"/>
            </a:ext>
          </a:extLst>
        </xdr:cNvPr>
        <xdr:cNvSpPr txBox="1"/>
      </xdr:nvSpPr>
      <xdr:spPr>
        <a:xfrm>
          <a:off x="14846300" y="60274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a:extLst>
            <a:ext uri="{FF2B5EF4-FFF2-40B4-BE49-F238E27FC236}">
              <a16:creationId xmlns:a16="http://schemas.microsoft.com/office/drawing/2014/main" id="{4FA69A8D-57B3-4C56-9B6A-729E4F8086F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a:extLst>
            <a:ext uri="{FF2B5EF4-FFF2-40B4-BE49-F238E27FC236}">
              <a16:creationId xmlns:a16="http://schemas.microsoft.com/office/drawing/2014/main" id="{98DDFC89-11E9-4659-AE19-7172E7EA5F3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a:extLst>
            <a:ext uri="{FF2B5EF4-FFF2-40B4-BE49-F238E27FC236}">
              <a16:creationId xmlns:a16="http://schemas.microsoft.com/office/drawing/2014/main" id="{33E69649-D86E-46F2-B26C-2954F0D147B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a:extLst>
            <a:ext uri="{FF2B5EF4-FFF2-40B4-BE49-F238E27FC236}">
              <a16:creationId xmlns:a16="http://schemas.microsoft.com/office/drawing/2014/main" id="{E310AC36-3008-4C08-8D00-A42A6628659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a:extLst>
            <a:ext uri="{FF2B5EF4-FFF2-40B4-BE49-F238E27FC236}">
              <a16:creationId xmlns:a16="http://schemas.microsoft.com/office/drawing/2014/main" id="{6846AC16-4E08-4F87-978D-59C9C484737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a:extLst>
            <a:ext uri="{FF2B5EF4-FFF2-40B4-BE49-F238E27FC236}">
              <a16:creationId xmlns:a16="http://schemas.microsoft.com/office/drawing/2014/main" id="{5C55679E-AA34-4124-B0F8-75CCFF8A875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2E3B4AD-E830-4ED4-82F2-EF0A5BBF9AA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CA25AEA-9D8B-40FB-965B-D92670F1878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E7CCAFC-FFCD-47DF-910B-4B9D0FBB468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74DA2B3-D3E3-4EE6-86E3-F87F07D5563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石川県津幡町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AF12737-2887-4DB7-A0F8-C539AB223F7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5B0469B-4B97-4C7A-AB5D-35EE34E41A2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67CED92-EBCC-4A99-8CBE-8EEAF9DB2C9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83ED2B0-A0B2-43DC-B060-435D718578E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0C3D901-3410-4E45-BB79-21386623183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03C7B80-7F5C-49D4-8D08-5EE525FF4EE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37,745
37,521
110.59
13,167,053
12,977,103
147,098
8,647,887
14,859,737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28A15AC-68DD-44B8-A1B0-135BF6C8907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07EE182-9B0C-4DFD-8027-BF69567F66E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3E60A34-1AAD-4854-BFA1-1CA6FF74F96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C7FDAF5-7EE3-4A23-98FC-9D3E9FCC324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6B0C842-8AED-4F9E-BFCD-1BA0ED989A9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9F9E01F-E99C-4257-8E8C-B1368491572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A7FAED1-41C3-4E01-A7A5-B4F11610A21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8FB02EF-D34E-4023-8743-FC85E509A60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6359376-EBB4-4EF2-BB77-2ED3CC9CCFA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61902F4-A18E-437A-A8CE-6E03D782865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B35665B-1882-45D5-A083-35B2B6AB1FB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70451C2-6149-435A-B045-D689EE90DC3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021C908-D3A0-4960-A7FE-E6366332C31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481C14D-4472-4B81-AD00-1F1645F19D1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B9EA7C5-6193-4011-B52C-FB255B25382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10293C1-8A2E-4EAC-9FF9-B4EB254897C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0581C42-96C2-4269-A33F-45A48796EB3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2EC50FE-C37F-4D70-B0D5-7E071DA305B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B48C1E6F-4752-4A3F-BE99-B22F6B3EA88D}"/>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41474A4-8BBB-407D-A6EC-A6B8AD2C5F3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EFE2C068-5323-4D3D-86BF-80C4666BB8C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6799F944-41FE-48B7-BBD3-35A355FB107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B26B6629-E83D-4D84-877E-673B04E8641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B4F1F3F1-25A7-42CB-B981-0F350BDED0D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1AD3E732-AB2D-4AF5-88D8-A9772F2B3A4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F4EFA1CA-0C8D-4F6B-86D4-DFD87BBE217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64BBA436-D89C-4D08-A922-BF1927C07F2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B503AC0-8F38-493B-A336-EF36CE8F3DB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B096AF7C-4715-4CD3-8AF6-CFC68205019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B5A0F58F-F279-48C7-89D8-373572FEDAE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5C1FFF65-F96F-4CC8-B07E-535AFFDD9CE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CFD8EFC8-50BE-49B9-BEAB-E804008BE44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F08610BD-DC36-4E91-A3E7-38F4C7AEE1E9}"/>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617B9CCC-A645-4A39-8489-67F2A247775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5F60DC0F-7E34-42EC-B72B-EC2BBEF1BAF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3454CE71-6866-4F56-96E8-82275674C5E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55D980B8-C202-48CE-AC3D-599A7CE0FDA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E3137CB5-338A-4637-A888-4D5375A2CF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4BA87536-606D-4A3F-8F68-BC6251AC2C3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F9C3E032-FB72-4844-A9B3-A9E00D0A785D}"/>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D216ECE2-10D7-4F7C-93E2-0B379F93830B}"/>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C66EAC8E-17B2-4DC3-A9A5-422F40A6D85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B88DFA09-C531-4F11-820A-071EB36960F5}"/>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C20EE2D-77E4-4423-8F1A-24229C2D40C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a:extLst>
            <a:ext uri="{FF2B5EF4-FFF2-40B4-BE49-F238E27FC236}">
              <a16:creationId xmlns:a16="http://schemas.microsoft.com/office/drawing/2014/main" id="{5E4C2268-0F08-4745-BD3C-773D8F4B1BF8}"/>
            </a:ext>
          </a:extLst>
        </xdr:cNvPr>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a:extLst>
            <a:ext uri="{FF2B5EF4-FFF2-40B4-BE49-F238E27FC236}">
              <a16:creationId xmlns:a16="http://schemas.microsoft.com/office/drawing/2014/main" id="{1365242F-C280-4C48-85CB-6E25916797D1}"/>
            </a:ext>
          </a:extLst>
        </xdr:cNvPr>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a:extLst>
            <a:ext uri="{FF2B5EF4-FFF2-40B4-BE49-F238E27FC236}">
              <a16:creationId xmlns:a16="http://schemas.microsoft.com/office/drawing/2014/main" id="{389FD85C-20FF-45B8-A3D1-99FC2C0248D5}"/>
            </a:ext>
          </a:extLst>
        </xdr:cNvPr>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a:extLst>
            <a:ext uri="{FF2B5EF4-FFF2-40B4-BE49-F238E27FC236}">
              <a16:creationId xmlns:a16="http://schemas.microsoft.com/office/drawing/2014/main" id="{8EA926A1-C1AF-4129-87A2-0321FE52E4C9}"/>
            </a:ext>
          </a:extLst>
        </xdr:cNvPr>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a:extLst>
            <a:ext uri="{FF2B5EF4-FFF2-40B4-BE49-F238E27FC236}">
              <a16:creationId xmlns:a16="http://schemas.microsoft.com/office/drawing/2014/main" id="{4D06F5BF-6195-43A9-9B58-1B1D6BBA4F9A}"/>
            </a:ext>
          </a:extLst>
        </xdr:cNvPr>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63517</xdr:rowOff>
    </xdr:from>
    <xdr:ext cx="405111" cy="259045"/>
    <xdr:sp macro="" textlink="">
      <xdr:nvSpPr>
        <xdr:cNvPr id="61" name="【道路】&#10;有形固定資産減価償却率平均値テキスト">
          <a:extLst>
            <a:ext uri="{FF2B5EF4-FFF2-40B4-BE49-F238E27FC236}">
              <a16:creationId xmlns:a16="http://schemas.microsoft.com/office/drawing/2014/main" id="{6674F6C3-F05F-4882-9CF7-BC5194FCB15E}"/>
            </a:ext>
          </a:extLst>
        </xdr:cNvPr>
        <xdr:cNvSpPr txBox="1"/>
      </xdr:nvSpPr>
      <xdr:spPr>
        <a:xfrm>
          <a:off x="4673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a:extLst>
            <a:ext uri="{FF2B5EF4-FFF2-40B4-BE49-F238E27FC236}">
              <a16:creationId xmlns:a16="http://schemas.microsoft.com/office/drawing/2014/main" id="{8E6FA813-DFE7-4A41-B3F4-C4FCCDE3B85F}"/>
            </a:ext>
          </a:extLst>
        </xdr:cNvPr>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a:extLst>
            <a:ext uri="{FF2B5EF4-FFF2-40B4-BE49-F238E27FC236}">
              <a16:creationId xmlns:a16="http://schemas.microsoft.com/office/drawing/2014/main" id="{CDF5EE70-C956-48AD-8C6F-1999830AE1F2}"/>
            </a:ext>
          </a:extLst>
        </xdr:cNvPr>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a:extLst>
            <a:ext uri="{FF2B5EF4-FFF2-40B4-BE49-F238E27FC236}">
              <a16:creationId xmlns:a16="http://schemas.microsoft.com/office/drawing/2014/main" id="{F31DD411-C02A-4395-9697-DA16FC4E26FF}"/>
            </a:ext>
          </a:extLst>
        </xdr:cNvPr>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E517AA2F-F519-4E7B-9DF4-47F93A68AAE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5AF7A1DE-2550-4CDF-9BEE-4DBED848811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F351394-216E-4372-AE1B-5EB1E95B719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4E7BA9E-5642-4AEE-9D8F-B28EF0D0D1D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3D71C9F-A273-4162-8B16-74DD071188A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130175</xdr:rowOff>
    </xdr:from>
    <xdr:to>
      <xdr:col>24</xdr:col>
      <xdr:colOff>114300</xdr:colOff>
      <xdr:row>39</xdr:row>
      <xdr:rowOff>60325</xdr:rowOff>
    </xdr:to>
    <xdr:sp macro="" textlink="">
      <xdr:nvSpPr>
        <xdr:cNvPr id="70" name="楕円 69">
          <a:extLst>
            <a:ext uri="{FF2B5EF4-FFF2-40B4-BE49-F238E27FC236}">
              <a16:creationId xmlns:a16="http://schemas.microsoft.com/office/drawing/2014/main" id="{85804CFF-C7A0-4E4B-812B-7ED3589FF9FD}"/>
            </a:ext>
          </a:extLst>
        </xdr:cNvPr>
        <xdr:cNvSpPr/>
      </xdr:nvSpPr>
      <xdr:spPr>
        <a:xfrm>
          <a:off x="45847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108602</xdr:rowOff>
    </xdr:from>
    <xdr:ext cx="405111" cy="259045"/>
    <xdr:sp macro="" textlink="">
      <xdr:nvSpPr>
        <xdr:cNvPr id="71" name="【道路】&#10;有形固定資産減価償却率該当値テキスト">
          <a:extLst>
            <a:ext uri="{FF2B5EF4-FFF2-40B4-BE49-F238E27FC236}">
              <a16:creationId xmlns:a16="http://schemas.microsoft.com/office/drawing/2014/main" id="{2484AC3B-AEB2-47E9-A34D-0F35AD2DCFC0}"/>
            </a:ext>
          </a:extLst>
        </xdr:cNvPr>
        <xdr:cNvSpPr txBox="1"/>
      </xdr:nvSpPr>
      <xdr:spPr>
        <a:xfrm>
          <a:off x="4673600"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164465</xdr:rowOff>
    </xdr:from>
    <xdr:to>
      <xdr:col>20</xdr:col>
      <xdr:colOff>38100</xdr:colOff>
      <xdr:row>39</xdr:row>
      <xdr:rowOff>94615</xdr:rowOff>
    </xdr:to>
    <xdr:sp macro="" textlink="">
      <xdr:nvSpPr>
        <xdr:cNvPr id="72" name="楕円 71">
          <a:extLst>
            <a:ext uri="{FF2B5EF4-FFF2-40B4-BE49-F238E27FC236}">
              <a16:creationId xmlns:a16="http://schemas.microsoft.com/office/drawing/2014/main" id="{8566F2D6-B07C-4616-8AD1-899C5FD10AC1}"/>
            </a:ext>
          </a:extLst>
        </xdr:cNvPr>
        <xdr:cNvSpPr/>
      </xdr:nvSpPr>
      <xdr:spPr>
        <a:xfrm>
          <a:off x="3746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9525</xdr:rowOff>
    </xdr:from>
    <xdr:to>
      <xdr:col>24</xdr:col>
      <xdr:colOff>63500</xdr:colOff>
      <xdr:row>39</xdr:row>
      <xdr:rowOff>43815</xdr:rowOff>
    </xdr:to>
    <xdr:cxnSp macro="">
      <xdr:nvCxnSpPr>
        <xdr:cNvPr id="73" name="直線コネクタ 72">
          <a:extLst>
            <a:ext uri="{FF2B5EF4-FFF2-40B4-BE49-F238E27FC236}">
              <a16:creationId xmlns:a16="http://schemas.microsoft.com/office/drawing/2014/main" id="{8AE5A799-B7BE-4B91-B6E9-841634007FA3}"/>
            </a:ext>
          </a:extLst>
        </xdr:cNvPr>
        <xdr:cNvCxnSpPr/>
      </xdr:nvCxnSpPr>
      <xdr:spPr>
        <a:xfrm flipV="1">
          <a:off x="3797300" y="669607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4445</xdr:rowOff>
    </xdr:from>
    <xdr:to>
      <xdr:col>15</xdr:col>
      <xdr:colOff>101600</xdr:colOff>
      <xdr:row>39</xdr:row>
      <xdr:rowOff>106045</xdr:rowOff>
    </xdr:to>
    <xdr:sp macro="" textlink="">
      <xdr:nvSpPr>
        <xdr:cNvPr id="74" name="楕円 73">
          <a:extLst>
            <a:ext uri="{FF2B5EF4-FFF2-40B4-BE49-F238E27FC236}">
              <a16:creationId xmlns:a16="http://schemas.microsoft.com/office/drawing/2014/main" id="{E163D8D9-F094-4D95-A8F5-EC54F7D7DA46}"/>
            </a:ext>
          </a:extLst>
        </xdr:cNvPr>
        <xdr:cNvSpPr/>
      </xdr:nvSpPr>
      <xdr:spPr>
        <a:xfrm>
          <a:off x="2857500" y="66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43815</xdr:rowOff>
    </xdr:from>
    <xdr:to>
      <xdr:col>19</xdr:col>
      <xdr:colOff>177800</xdr:colOff>
      <xdr:row>39</xdr:row>
      <xdr:rowOff>55245</xdr:rowOff>
    </xdr:to>
    <xdr:cxnSp macro="">
      <xdr:nvCxnSpPr>
        <xdr:cNvPr id="75" name="直線コネクタ 74">
          <a:extLst>
            <a:ext uri="{FF2B5EF4-FFF2-40B4-BE49-F238E27FC236}">
              <a16:creationId xmlns:a16="http://schemas.microsoft.com/office/drawing/2014/main" id="{8B764532-1A66-4215-8329-E1E6644F0C23}"/>
            </a:ext>
          </a:extLst>
        </xdr:cNvPr>
        <xdr:cNvCxnSpPr/>
      </xdr:nvCxnSpPr>
      <xdr:spPr>
        <a:xfrm flipV="1">
          <a:off x="2908300" y="67303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76" name="n_1aveValue【道路】&#10;有形固定資産減価償却率">
          <a:extLst>
            <a:ext uri="{FF2B5EF4-FFF2-40B4-BE49-F238E27FC236}">
              <a16:creationId xmlns:a16="http://schemas.microsoft.com/office/drawing/2014/main" id="{6CCBCC02-A006-4FA2-B693-CDAC0B055227}"/>
            </a:ext>
          </a:extLst>
        </xdr:cNvPr>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77" name="n_2aveValue【道路】&#10;有形固定資産減価償却率">
          <a:extLst>
            <a:ext uri="{FF2B5EF4-FFF2-40B4-BE49-F238E27FC236}">
              <a16:creationId xmlns:a16="http://schemas.microsoft.com/office/drawing/2014/main" id="{62923F4C-2E98-4B72-9FAC-FD39184F07F0}"/>
            </a:ext>
          </a:extLst>
        </xdr:cNvPr>
        <xdr:cNvSpPr txBox="1"/>
      </xdr:nvSpPr>
      <xdr:spPr>
        <a:xfrm>
          <a:off x="2705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85742</xdr:rowOff>
    </xdr:from>
    <xdr:ext cx="405111" cy="259045"/>
    <xdr:sp macro="" textlink="">
      <xdr:nvSpPr>
        <xdr:cNvPr id="78" name="n_1mainValue【道路】&#10;有形固定資産減価償却率">
          <a:extLst>
            <a:ext uri="{FF2B5EF4-FFF2-40B4-BE49-F238E27FC236}">
              <a16:creationId xmlns:a16="http://schemas.microsoft.com/office/drawing/2014/main" id="{7B4CD4E4-62B0-4C41-A5E1-F3DC1F09F689}"/>
            </a:ext>
          </a:extLst>
        </xdr:cNvPr>
        <xdr:cNvSpPr txBox="1"/>
      </xdr:nvSpPr>
      <xdr:spPr>
        <a:xfrm>
          <a:off x="3582044" y="677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97172</xdr:rowOff>
    </xdr:from>
    <xdr:ext cx="405111" cy="259045"/>
    <xdr:sp macro="" textlink="">
      <xdr:nvSpPr>
        <xdr:cNvPr id="79" name="n_2mainValue【道路】&#10;有形固定資産減価償却率">
          <a:extLst>
            <a:ext uri="{FF2B5EF4-FFF2-40B4-BE49-F238E27FC236}">
              <a16:creationId xmlns:a16="http://schemas.microsoft.com/office/drawing/2014/main" id="{E2CDDD18-ECE4-469F-AD5F-1B423CE5A90F}"/>
            </a:ext>
          </a:extLst>
        </xdr:cNvPr>
        <xdr:cNvSpPr txBox="1"/>
      </xdr:nvSpPr>
      <xdr:spPr>
        <a:xfrm>
          <a:off x="2705744"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D2365F65-CD26-44B3-89CC-75725946FE6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3CBDA8E9-86CE-44AB-857A-3D8300766C4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26C917CB-C129-43BA-B651-3DA03331F57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8A0C604D-3ECA-47F1-8155-7471EF578D1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2BA7A924-8D10-4E25-B90F-A239C5BE6F7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CF4C0A1-10F2-442E-B35C-0593C4189B7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FE81214C-A1DD-49CD-8EDD-5C180E50CD0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444FE448-92E2-4AD7-8B51-13997BCB187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672A0BE7-A491-4D04-BB84-827F6594843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454D0F2F-0C22-4777-A4F7-E96F2215C5A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a:extLst>
            <a:ext uri="{FF2B5EF4-FFF2-40B4-BE49-F238E27FC236}">
              <a16:creationId xmlns:a16="http://schemas.microsoft.com/office/drawing/2014/main" id="{99C5E3C1-060F-4091-8BFC-9A1614297678}"/>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a:extLst>
            <a:ext uri="{FF2B5EF4-FFF2-40B4-BE49-F238E27FC236}">
              <a16:creationId xmlns:a16="http://schemas.microsoft.com/office/drawing/2014/main" id="{C5B9C941-94DE-4001-83BF-3EA26CEA9BE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a:extLst>
            <a:ext uri="{FF2B5EF4-FFF2-40B4-BE49-F238E27FC236}">
              <a16:creationId xmlns:a16="http://schemas.microsoft.com/office/drawing/2014/main" id="{450B0AC4-C5E1-4D2C-A462-E7CFC49988C4}"/>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a:extLst>
            <a:ext uri="{FF2B5EF4-FFF2-40B4-BE49-F238E27FC236}">
              <a16:creationId xmlns:a16="http://schemas.microsoft.com/office/drawing/2014/main" id="{EA165BC2-9BA7-487D-86A1-C28728A90D53}"/>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a:extLst>
            <a:ext uri="{FF2B5EF4-FFF2-40B4-BE49-F238E27FC236}">
              <a16:creationId xmlns:a16="http://schemas.microsoft.com/office/drawing/2014/main" id="{FD3B25C7-5736-479D-BE3E-F5F3B582BDEA}"/>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a:extLst>
            <a:ext uri="{FF2B5EF4-FFF2-40B4-BE49-F238E27FC236}">
              <a16:creationId xmlns:a16="http://schemas.microsoft.com/office/drawing/2014/main" id="{AAFC4BBC-187D-4C01-B5B9-AD860B5851E4}"/>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a:extLst>
            <a:ext uri="{FF2B5EF4-FFF2-40B4-BE49-F238E27FC236}">
              <a16:creationId xmlns:a16="http://schemas.microsoft.com/office/drawing/2014/main" id="{43267AB7-C267-4CB6-9958-8E63F94B3697}"/>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a:extLst>
            <a:ext uri="{FF2B5EF4-FFF2-40B4-BE49-F238E27FC236}">
              <a16:creationId xmlns:a16="http://schemas.microsoft.com/office/drawing/2014/main" id="{C320FF93-3721-4528-8868-D3541A36B4DD}"/>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2908C37F-0427-4F3B-8C95-D34060F2415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a:extLst>
            <a:ext uri="{FF2B5EF4-FFF2-40B4-BE49-F238E27FC236}">
              <a16:creationId xmlns:a16="http://schemas.microsoft.com/office/drawing/2014/main" id="{0DED6172-F261-497D-A495-F70ADF055BDA}"/>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a:extLst>
            <a:ext uri="{FF2B5EF4-FFF2-40B4-BE49-F238E27FC236}">
              <a16:creationId xmlns:a16="http://schemas.microsoft.com/office/drawing/2014/main" id="{09B4409F-9904-458C-A2F2-562F4C049C6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101" name="直線コネクタ 100">
          <a:extLst>
            <a:ext uri="{FF2B5EF4-FFF2-40B4-BE49-F238E27FC236}">
              <a16:creationId xmlns:a16="http://schemas.microsoft.com/office/drawing/2014/main" id="{D05B1CC0-E990-415F-998D-81FD06E9F90B}"/>
            </a:ext>
          </a:extLst>
        </xdr:cNvPr>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102" name="【道路】&#10;一人当たり延長最小値テキスト">
          <a:extLst>
            <a:ext uri="{FF2B5EF4-FFF2-40B4-BE49-F238E27FC236}">
              <a16:creationId xmlns:a16="http://schemas.microsoft.com/office/drawing/2014/main" id="{7E3A4C25-D02D-4DA6-9DD9-3EA3599AE066}"/>
            </a:ext>
          </a:extLst>
        </xdr:cNvPr>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3" name="直線コネクタ 102">
          <a:extLst>
            <a:ext uri="{FF2B5EF4-FFF2-40B4-BE49-F238E27FC236}">
              <a16:creationId xmlns:a16="http://schemas.microsoft.com/office/drawing/2014/main" id="{1CA18F4A-284C-42BB-918B-2A1A021E3938}"/>
            </a:ext>
          </a:extLst>
        </xdr:cNvPr>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4" name="【道路】&#10;一人当たり延長最大値テキスト">
          <a:extLst>
            <a:ext uri="{FF2B5EF4-FFF2-40B4-BE49-F238E27FC236}">
              <a16:creationId xmlns:a16="http://schemas.microsoft.com/office/drawing/2014/main" id="{2C437CCB-7887-418E-9BF2-C9F542E645A9}"/>
            </a:ext>
          </a:extLst>
        </xdr:cNvPr>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5" name="直線コネクタ 104">
          <a:extLst>
            <a:ext uri="{FF2B5EF4-FFF2-40B4-BE49-F238E27FC236}">
              <a16:creationId xmlns:a16="http://schemas.microsoft.com/office/drawing/2014/main" id="{09941B75-4F6E-4BCB-80E0-20B4EC8533FD}"/>
            </a:ext>
          </a:extLst>
        </xdr:cNvPr>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157456</xdr:rowOff>
    </xdr:from>
    <xdr:ext cx="534377" cy="259045"/>
    <xdr:sp macro="" textlink="">
      <xdr:nvSpPr>
        <xdr:cNvPr id="106" name="【道路】&#10;一人当たり延長平均値テキスト">
          <a:extLst>
            <a:ext uri="{FF2B5EF4-FFF2-40B4-BE49-F238E27FC236}">
              <a16:creationId xmlns:a16="http://schemas.microsoft.com/office/drawing/2014/main" id="{318DF078-D1B2-4222-AB70-1AFDFF55A3D0}"/>
            </a:ext>
          </a:extLst>
        </xdr:cNvPr>
        <xdr:cNvSpPr txBox="1"/>
      </xdr:nvSpPr>
      <xdr:spPr>
        <a:xfrm>
          <a:off x="10515600" y="6501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7" name="フローチャート: 判断 106">
          <a:extLst>
            <a:ext uri="{FF2B5EF4-FFF2-40B4-BE49-F238E27FC236}">
              <a16:creationId xmlns:a16="http://schemas.microsoft.com/office/drawing/2014/main" id="{64B41D21-CB12-4820-842D-808C3D10AC25}"/>
            </a:ext>
          </a:extLst>
        </xdr:cNvPr>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8" name="フローチャート: 判断 107">
          <a:extLst>
            <a:ext uri="{FF2B5EF4-FFF2-40B4-BE49-F238E27FC236}">
              <a16:creationId xmlns:a16="http://schemas.microsoft.com/office/drawing/2014/main" id="{1D6CF855-C1E2-48A9-B6B0-908FFD8F44A4}"/>
            </a:ext>
          </a:extLst>
        </xdr:cNvPr>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9" name="フローチャート: 判断 108">
          <a:extLst>
            <a:ext uri="{FF2B5EF4-FFF2-40B4-BE49-F238E27FC236}">
              <a16:creationId xmlns:a16="http://schemas.microsoft.com/office/drawing/2014/main" id="{B4DB205F-A76F-4424-A9AC-99CF09FBA02C}"/>
            </a:ext>
          </a:extLst>
        </xdr:cNvPr>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5F50EC10-69D6-4D2F-9625-3B813B9DD3F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5A55AE0D-68DA-4285-9D5F-1A64F38A592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6817C070-5E76-443B-B1C5-5E68C0686DD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2D963DEE-D8B4-4216-8DE5-181B89EDB50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2690610-4100-4964-A009-64C40FB8E4E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11547</xdr:rowOff>
    </xdr:from>
    <xdr:to>
      <xdr:col>55</xdr:col>
      <xdr:colOff>50800</xdr:colOff>
      <xdr:row>39</xdr:row>
      <xdr:rowOff>113147</xdr:rowOff>
    </xdr:to>
    <xdr:sp macro="" textlink="">
      <xdr:nvSpPr>
        <xdr:cNvPr id="115" name="楕円 114">
          <a:extLst>
            <a:ext uri="{FF2B5EF4-FFF2-40B4-BE49-F238E27FC236}">
              <a16:creationId xmlns:a16="http://schemas.microsoft.com/office/drawing/2014/main" id="{6ED3D1E6-BBFD-4B72-9DF5-C5BE803169B2}"/>
            </a:ext>
          </a:extLst>
        </xdr:cNvPr>
        <xdr:cNvSpPr/>
      </xdr:nvSpPr>
      <xdr:spPr>
        <a:xfrm>
          <a:off x="10426700" y="669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161424</xdr:rowOff>
    </xdr:from>
    <xdr:ext cx="469744" cy="259045"/>
    <xdr:sp macro="" textlink="">
      <xdr:nvSpPr>
        <xdr:cNvPr id="116" name="【道路】&#10;一人当たり延長該当値テキスト">
          <a:extLst>
            <a:ext uri="{FF2B5EF4-FFF2-40B4-BE49-F238E27FC236}">
              <a16:creationId xmlns:a16="http://schemas.microsoft.com/office/drawing/2014/main" id="{F4B30C27-6C4B-4C3D-8344-1E24F0D1569C}"/>
            </a:ext>
          </a:extLst>
        </xdr:cNvPr>
        <xdr:cNvSpPr txBox="1"/>
      </xdr:nvSpPr>
      <xdr:spPr>
        <a:xfrm>
          <a:off x="10515600" y="6676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12461</xdr:rowOff>
    </xdr:from>
    <xdr:to>
      <xdr:col>50</xdr:col>
      <xdr:colOff>165100</xdr:colOff>
      <xdr:row>39</xdr:row>
      <xdr:rowOff>114061</xdr:rowOff>
    </xdr:to>
    <xdr:sp macro="" textlink="">
      <xdr:nvSpPr>
        <xdr:cNvPr id="117" name="楕円 116">
          <a:extLst>
            <a:ext uri="{FF2B5EF4-FFF2-40B4-BE49-F238E27FC236}">
              <a16:creationId xmlns:a16="http://schemas.microsoft.com/office/drawing/2014/main" id="{B0AF1A57-C5EC-4318-B879-8753868CD5FD}"/>
            </a:ext>
          </a:extLst>
        </xdr:cNvPr>
        <xdr:cNvSpPr/>
      </xdr:nvSpPr>
      <xdr:spPr>
        <a:xfrm>
          <a:off x="9588500" y="669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62347</xdr:rowOff>
    </xdr:from>
    <xdr:to>
      <xdr:col>55</xdr:col>
      <xdr:colOff>0</xdr:colOff>
      <xdr:row>39</xdr:row>
      <xdr:rowOff>63261</xdr:rowOff>
    </xdr:to>
    <xdr:cxnSp macro="">
      <xdr:nvCxnSpPr>
        <xdr:cNvPr id="118" name="直線コネクタ 117">
          <a:extLst>
            <a:ext uri="{FF2B5EF4-FFF2-40B4-BE49-F238E27FC236}">
              <a16:creationId xmlns:a16="http://schemas.microsoft.com/office/drawing/2014/main" id="{083A3B3E-06E3-4129-857B-5C48C7B171D1}"/>
            </a:ext>
          </a:extLst>
        </xdr:cNvPr>
        <xdr:cNvCxnSpPr/>
      </xdr:nvCxnSpPr>
      <xdr:spPr>
        <a:xfrm flipV="1">
          <a:off x="9639300" y="6748897"/>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16211</xdr:rowOff>
    </xdr:from>
    <xdr:to>
      <xdr:col>46</xdr:col>
      <xdr:colOff>38100</xdr:colOff>
      <xdr:row>39</xdr:row>
      <xdr:rowOff>117811</xdr:rowOff>
    </xdr:to>
    <xdr:sp macro="" textlink="">
      <xdr:nvSpPr>
        <xdr:cNvPr id="119" name="楕円 118">
          <a:extLst>
            <a:ext uri="{FF2B5EF4-FFF2-40B4-BE49-F238E27FC236}">
              <a16:creationId xmlns:a16="http://schemas.microsoft.com/office/drawing/2014/main" id="{390A12D6-E48A-4214-A5C1-79550814C719}"/>
            </a:ext>
          </a:extLst>
        </xdr:cNvPr>
        <xdr:cNvSpPr/>
      </xdr:nvSpPr>
      <xdr:spPr>
        <a:xfrm>
          <a:off x="8699500" y="670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63261</xdr:rowOff>
    </xdr:from>
    <xdr:to>
      <xdr:col>50</xdr:col>
      <xdr:colOff>114300</xdr:colOff>
      <xdr:row>39</xdr:row>
      <xdr:rowOff>67011</xdr:rowOff>
    </xdr:to>
    <xdr:cxnSp macro="">
      <xdr:nvCxnSpPr>
        <xdr:cNvPr id="120" name="直線コネクタ 119">
          <a:extLst>
            <a:ext uri="{FF2B5EF4-FFF2-40B4-BE49-F238E27FC236}">
              <a16:creationId xmlns:a16="http://schemas.microsoft.com/office/drawing/2014/main" id="{0FA3BE00-3344-42B1-82F9-2B3B3EE1CD30}"/>
            </a:ext>
          </a:extLst>
        </xdr:cNvPr>
        <xdr:cNvCxnSpPr/>
      </xdr:nvCxnSpPr>
      <xdr:spPr>
        <a:xfrm flipV="1">
          <a:off x="8750300" y="6749811"/>
          <a:ext cx="889000" cy="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89623</xdr:rowOff>
    </xdr:from>
    <xdr:ext cx="469744" cy="259045"/>
    <xdr:sp macro="" textlink="">
      <xdr:nvSpPr>
        <xdr:cNvPr id="121" name="n_1aveValue【道路】&#10;一人当たり延長">
          <a:extLst>
            <a:ext uri="{FF2B5EF4-FFF2-40B4-BE49-F238E27FC236}">
              <a16:creationId xmlns:a16="http://schemas.microsoft.com/office/drawing/2014/main" id="{7459A2E9-BB3E-411C-BD7F-AAD54B41D0D9}"/>
            </a:ext>
          </a:extLst>
        </xdr:cNvPr>
        <xdr:cNvSpPr txBox="1"/>
      </xdr:nvSpPr>
      <xdr:spPr>
        <a:xfrm>
          <a:off x="93917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109420</xdr:rowOff>
    </xdr:from>
    <xdr:ext cx="469744" cy="259045"/>
    <xdr:sp macro="" textlink="">
      <xdr:nvSpPr>
        <xdr:cNvPr id="122" name="n_2aveValue【道路】&#10;一人当たり延長">
          <a:extLst>
            <a:ext uri="{FF2B5EF4-FFF2-40B4-BE49-F238E27FC236}">
              <a16:creationId xmlns:a16="http://schemas.microsoft.com/office/drawing/2014/main" id="{4C5200FD-67CC-46C4-B5B3-700418987B48}"/>
            </a:ext>
          </a:extLst>
        </xdr:cNvPr>
        <xdr:cNvSpPr txBox="1"/>
      </xdr:nvSpPr>
      <xdr:spPr>
        <a:xfrm>
          <a:off x="8515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105188</xdr:rowOff>
    </xdr:from>
    <xdr:ext cx="469744" cy="259045"/>
    <xdr:sp macro="" textlink="">
      <xdr:nvSpPr>
        <xdr:cNvPr id="123" name="n_1mainValue【道路】&#10;一人当たり延長">
          <a:extLst>
            <a:ext uri="{FF2B5EF4-FFF2-40B4-BE49-F238E27FC236}">
              <a16:creationId xmlns:a16="http://schemas.microsoft.com/office/drawing/2014/main" id="{8A5A8676-EECC-45BA-8901-4B7A1B6E04A6}"/>
            </a:ext>
          </a:extLst>
        </xdr:cNvPr>
        <xdr:cNvSpPr txBox="1"/>
      </xdr:nvSpPr>
      <xdr:spPr>
        <a:xfrm>
          <a:off x="9391727" y="679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108938</xdr:rowOff>
    </xdr:from>
    <xdr:ext cx="469744" cy="259045"/>
    <xdr:sp macro="" textlink="">
      <xdr:nvSpPr>
        <xdr:cNvPr id="124" name="n_2mainValue【道路】&#10;一人当たり延長">
          <a:extLst>
            <a:ext uri="{FF2B5EF4-FFF2-40B4-BE49-F238E27FC236}">
              <a16:creationId xmlns:a16="http://schemas.microsoft.com/office/drawing/2014/main" id="{4C19536B-9684-4259-B251-8E64CE82D32A}"/>
            </a:ext>
          </a:extLst>
        </xdr:cNvPr>
        <xdr:cNvSpPr txBox="1"/>
      </xdr:nvSpPr>
      <xdr:spPr>
        <a:xfrm>
          <a:off x="8515427" y="679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a:extLst>
            <a:ext uri="{FF2B5EF4-FFF2-40B4-BE49-F238E27FC236}">
              <a16:creationId xmlns:a16="http://schemas.microsoft.com/office/drawing/2014/main" id="{40E9AB24-EB83-4509-B7E9-75789B69EE0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a:extLst>
            <a:ext uri="{FF2B5EF4-FFF2-40B4-BE49-F238E27FC236}">
              <a16:creationId xmlns:a16="http://schemas.microsoft.com/office/drawing/2014/main" id="{9C0B2317-D81C-4E8F-865F-1FA9CAB5CAA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a:extLst>
            <a:ext uri="{FF2B5EF4-FFF2-40B4-BE49-F238E27FC236}">
              <a16:creationId xmlns:a16="http://schemas.microsoft.com/office/drawing/2014/main" id="{F7FEE480-0638-41BA-B561-2B79B89D301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a:extLst>
            <a:ext uri="{FF2B5EF4-FFF2-40B4-BE49-F238E27FC236}">
              <a16:creationId xmlns:a16="http://schemas.microsoft.com/office/drawing/2014/main" id="{73FCB99B-66E5-4DED-BDAD-BB5E89E544C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a:extLst>
            <a:ext uri="{FF2B5EF4-FFF2-40B4-BE49-F238E27FC236}">
              <a16:creationId xmlns:a16="http://schemas.microsoft.com/office/drawing/2014/main" id="{B1B66B6E-EF3D-4152-8A91-6D2D6A49E99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a:extLst>
            <a:ext uri="{FF2B5EF4-FFF2-40B4-BE49-F238E27FC236}">
              <a16:creationId xmlns:a16="http://schemas.microsoft.com/office/drawing/2014/main" id="{0D66DCB0-7D02-47E5-ADA4-CCC23839723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a:extLst>
            <a:ext uri="{FF2B5EF4-FFF2-40B4-BE49-F238E27FC236}">
              <a16:creationId xmlns:a16="http://schemas.microsoft.com/office/drawing/2014/main" id="{1A6FBD0B-C4CE-43B6-A399-416B39A0BE4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a:extLst>
            <a:ext uri="{FF2B5EF4-FFF2-40B4-BE49-F238E27FC236}">
              <a16:creationId xmlns:a16="http://schemas.microsoft.com/office/drawing/2014/main" id="{86224B3F-B585-4F4F-BE26-F127EB5C2B1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a:extLst>
            <a:ext uri="{FF2B5EF4-FFF2-40B4-BE49-F238E27FC236}">
              <a16:creationId xmlns:a16="http://schemas.microsoft.com/office/drawing/2014/main" id="{18F2AF81-FF13-4BD1-8286-E6E7E7E589E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a:extLst>
            <a:ext uri="{FF2B5EF4-FFF2-40B4-BE49-F238E27FC236}">
              <a16:creationId xmlns:a16="http://schemas.microsoft.com/office/drawing/2014/main" id="{CB4F055E-C277-4FEA-94BC-70C2F8E1B57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a:extLst>
            <a:ext uri="{FF2B5EF4-FFF2-40B4-BE49-F238E27FC236}">
              <a16:creationId xmlns:a16="http://schemas.microsoft.com/office/drawing/2014/main" id="{94D730AD-F52F-49D0-A00A-7E20585E553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a:extLst>
            <a:ext uri="{FF2B5EF4-FFF2-40B4-BE49-F238E27FC236}">
              <a16:creationId xmlns:a16="http://schemas.microsoft.com/office/drawing/2014/main" id="{BBBE768B-DC26-4678-A33B-C411B89A1CB6}"/>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a:extLst>
            <a:ext uri="{FF2B5EF4-FFF2-40B4-BE49-F238E27FC236}">
              <a16:creationId xmlns:a16="http://schemas.microsoft.com/office/drawing/2014/main" id="{CA56EE48-E094-4A00-A666-C150B6AAE0B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a:extLst>
            <a:ext uri="{FF2B5EF4-FFF2-40B4-BE49-F238E27FC236}">
              <a16:creationId xmlns:a16="http://schemas.microsoft.com/office/drawing/2014/main" id="{838664EE-AEC9-4A57-8ACD-EBC6FF80646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a:extLst>
            <a:ext uri="{FF2B5EF4-FFF2-40B4-BE49-F238E27FC236}">
              <a16:creationId xmlns:a16="http://schemas.microsoft.com/office/drawing/2014/main" id="{785969B9-8F08-4ECB-BA40-DE021D21EA0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a:extLst>
            <a:ext uri="{FF2B5EF4-FFF2-40B4-BE49-F238E27FC236}">
              <a16:creationId xmlns:a16="http://schemas.microsoft.com/office/drawing/2014/main" id="{25C2BCA0-C8E2-46E6-B804-31C5B9CF10F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a:extLst>
            <a:ext uri="{FF2B5EF4-FFF2-40B4-BE49-F238E27FC236}">
              <a16:creationId xmlns:a16="http://schemas.microsoft.com/office/drawing/2014/main" id="{D91BBE99-B9CC-4435-BE9E-E3FDFCDE047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a:extLst>
            <a:ext uri="{FF2B5EF4-FFF2-40B4-BE49-F238E27FC236}">
              <a16:creationId xmlns:a16="http://schemas.microsoft.com/office/drawing/2014/main" id="{93FFB507-35EF-4472-B488-272DD7FBA99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a:extLst>
            <a:ext uri="{FF2B5EF4-FFF2-40B4-BE49-F238E27FC236}">
              <a16:creationId xmlns:a16="http://schemas.microsoft.com/office/drawing/2014/main" id="{ED1B19F8-754C-4410-8188-73A7F546718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a:extLst>
            <a:ext uri="{FF2B5EF4-FFF2-40B4-BE49-F238E27FC236}">
              <a16:creationId xmlns:a16="http://schemas.microsoft.com/office/drawing/2014/main" id="{246C752C-2EF4-4416-A04D-8AA3CF661CE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a:extLst>
            <a:ext uri="{FF2B5EF4-FFF2-40B4-BE49-F238E27FC236}">
              <a16:creationId xmlns:a16="http://schemas.microsoft.com/office/drawing/2014/main" id="{39E416A5-42EE-4D8B-A7F5-57119476D21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a:extLst>
            <a:ext uri="{FF2B5EF4-FFF2-40B4-BE49-F238E27FC236}">
              <a16:creationId xmlns:a16="http://schemas.microsoft.com/office/drawing/2014/main" id="{E5678C60-A602-49D2-86F9-9B52D544F289}"/>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id="{3D7F8941-4FDB-49C1-81C4-02A5F4F267C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a:extLst>
            <a:ext uri="{FF2B5EF4-FFF2-40B4-BE49-F238E27FC236}">
              <a16:creationId xmlns:a16="http://schemas.microsoft.com/office/drawing/2014/main" id="{29DCE00F-AE96-476C-B9DE-416A24787DE4}"/>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a:extLst>
            <a:ext uri="{FF2B5EF4-FFF2-40B4-BE49-F238E27FC236}">
              <a16:creationId xmlns:a16="http://schemas.microsoft.com/office/drawing/2014/main" id="{5F6AA101-2CA4-4CA0-9E36-67E1B72BCB9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50" name="直線コネクタ 149">
          <a:extLst>
            <a:ext uri="{FF2B5EF4-FFF2-40B4-BE49-F238E27FC236}">
              <a16:creationId xmlns:a16="http://schemas.microsoft.com/office/drawing/2014/main" id="{2046CE01-9ABF-4FB4-88E8-11A801CB4333}"/>
            </a:ext>
          </a:extLst>
        </xdr:cNvPr>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51" name="【橋りょう・トンネル】&#10;有形固定資産減価償却率最小値テキスト">
          <a:extLst>
            <a:ext uri="{FF2B5EF4-FFF2-40B4-BE49-F238E27FC236}">
              <a16:creationId xmlns:a16="http://schemas.microsoft.com/office/drawing/2014/main" id="{7E409371-F90C-4C9E-875C-118EABB871CC}"/>
            </a:ext>
          </a:extLst>
        </xdr:cNvPr>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52" name="直線コネクタ 151">
          <a:extLst>
            <a:ext uri="{FF2B5EF4-FFF2-40B4-BE49-F238E27FC236}">
              <a16:creationId xmlns:a16="http://schemas.microsoft.com/office/drawing/2014/main" id="{C39D8B0B-B35D-4DFB-9BDC-75842BE0828A}"/>
            </a:ext>
          </a:extLst>
        </xdr:cNvPr>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53" name="【橋りょう・トンネル】&#10;有形固定資産減価償却率最大値テキスト">
          <a:extLst>
            <a:ext uri="{FF2B5EF4-FFF2-40B4-BE49-F238E27FC236}">
              <a16:creationId xmlns:a16="http://schemas.microsoft.com/office/drawing/2014/main" id="{711CE92E-F373-4F67-9403-832E01BBF811}"/>
            </a:ext>
          </a:extLst>
        </xdr:cNvPr>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54" name="直線コネクタ 153">
          <a:extLst>
            <a:ext uri="{FF2B5EF4-FFF2-40B4-BE49-F238E27FC236}">
              <a16:creationId xmlns:a16="http://schemas.microsoft.com/office/drawing/2014/main" id="{8E0DAB23-2965-46FE-8A8A-69CBFEC5ECBB}"/>
            </a:ext>
          </a:extLst>
        </xdr:cNvPr>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87647</xdr:rowOff>
    </xdr:from>
    <xdr:ext cx="405111" cy="259045"/>
    <xdr:sp macro="" textlink="">
      <xdr:nvSpPr>
        <xdr:cNvPr id="155" name="【橋りょう・トンネル】&#10;有形固定資産減価償却率平均値テキスト">
          <a:extLst>
            <a:ext uri="{FF2B5EF4-FFF2-40B4-BE49-F238E27FC236}">
              <a16:creationId xmlns:a16="http://schemas.microsoft.com/office/drawing/2014/main" id="{18260DD3-602A-4E57-A25A-360D71D05B37}"/>
            </a:ext>
          </a:extLst>
        </xdr:cNvPr>
        <xdr:cNvSpPr txBox="1"/>
      </xdr:nvSpPr>
      <xdr:spPr>
        <a:xfrm>
          <a:off x="4673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6" name="フローチャート: 判断 155">
          <a:extLst>
            <a:ext uri="{FF2B5EF4-FFF2-40B4-BE49-F238E27FC236}">
              <a16:creationId xmlns:a16="http://schemas.microsoft.com/office/drawing/2014/main" id="{F0427395-6A35-4AFF-A2FD-CBDEB85F7806}"/>
            </a:ext>
          </a:extLst>
        </xdr:cNvPr>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7" name="フローチャート: 判断 156">
          <a:extLst>
            <a:ext uri="{FF2B5EF4-FFF2-40B4-BE49-F238E27FC236}">
              <a16:creationId xmlns:a16="http://schemas.microsoft.com/office/drawing/2014/main" id="{212AB6F3-8C47-41CC-ACAB-B78FD49D5A9A}"/>
            </a:ext>
          </a:extLst>
        </xdr:cNvPr>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8" name="フローチャート: 判断 157">
          <a:extLst>
            <a:ext uri="{FF2B5EF4-FFF2-40B4-BE49-F238E27FC236}">
              <a16:creationId xmlns:a16="http://schemas.microsoft.com/office/drawing/2014/main" id="{45856B5F-B596-4840-AE0B-A64D8F5BF6A0}"/>
            </a:ext>
          </a:extLst>
        </xdr:cNvPr>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8E26117-8DA2-4BAF-8103-E57A2339A12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1EF912CA-2F5E-40DB-A943-64180AEFFC9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6AEA8ED2-8AED-4ABB-B7E8-8004FCE49DE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28D0FA1-1ACB-4CCE-B4CC-686E5B40C94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B0555776-8001-45CC-98AB-7C1B4828E5C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64" name="楕円 163">
          <a:extLst>
            <a:ext uri="{FF2B5EF4-FFF2-40B4-BE49-F238E27FC236}">
              <a16:creationId xmlns:a16="http://schemas.microsoft.com/office/drawing/2014/main" id="{BE90C83A-EE94-47FE-A51C-6A5D18A5E493}"/>
            </a:ext>
          </a:extLst>
        </xdr:cNvPr>
        <xdr:cNvSpPr/>
      </xdr:nvSpPr>
      <xdr:spPr>
        <a:xfrm>
          <a:off x="4584700" y="100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130464</xdr:rowOff>
    </xdr:from>
    <xdr:ext cx="405111" cy="259045"/>
    <xdr:sp macro="" textlink="">
      <xdr:nvSpPr>
        <xdr:cNvPr id="165" name="【橋りょう・トンネル】&#10;有形固定資産減価償却率該当値テキスト">
          <a:extLst>
            <a:ext uri="{FF2B5EF4-FFF2-40B4-BE49-F238E27FC236}">
              <a16:creationId xmlns:a16="http://schemas.microsoft.com/office/drawing/2014/main" id="{BFE8E9B0-235A-43BF-812E-28BFC1C70092}"/>
            </a:ext>
          </a:extLst>
        </xdr:cNvPr>
        <xdr:cNvSpPr txBox="1"/>
      </xdr:nvSpPr>
      <xdr:spPr>
        <a:xfrm>
          <a:off x="4673600" y="9903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119017</xdr:rowOff>
    </xdr:from>
    <xdr:to>
      <xdr:col>20</xdr:col>
      <xdr:colOff>38100</xdr:colOff>
      <xdr:row>59</xdr:row>
      <xdr:rowOff>49167</xdr:rowOff>
    </xdr:to>
    <xdr:sp macro="" textlink="">
      <xdr:nvSpPr>
        <xdr:cNvPr id="166" name="楕円 165">
          <a:extLst>
            <a:ext uri="{FF2B5EF4-FFF2-40B4-BE49-F238E27FC236}">
              <a16:creationId xmlns:a16="http://schemas.microsoft.com/office/drawing/2014/main" id="{A77D7E88-6DEA-4483-9750-FA859E596755}"/>
            </a:ext>
          </a:extLst>
        </xdr:cNvPr>
        <xdr:cNvSpPr/>
      </xdr:nvSpPr>
      <xdr:spPr>
        <a:xfrm>
          <a:off x="37465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158387</xdr:rowOff>
    </xdr:from>
    <xdr:to>
      <xdr:col>24</xdr:col>
      <xdr:colOff>63500</xdr:colOff>
      <xdr:row>58</xdr:row>
      <xdr:rowOff>169817</xdr:rowOff>
    </xdr:to>
    <xdr:cxnSp macro="">
      <xdr:nvCxnSpPr>
        <xdr:cNvPr id="167" name="直線コネクタ 166">
          <a:extLst>
            <a:ext uri="{FF2B5EF4-FFF2-40B4-BE49-F238E27FC236}">
              <a16:creationId xmlns:a16="http://schemas.microsoft.com/office/drawing/2014/main" id="{59C70AE6-298B-4DB6-9955-AF86E206A72B}"/>
            </a:ext>
          </a:extLst>
        </xdr:cNvPr>
        <xdr:cNvCxnSpPr/>
      </xdr:nvCxnSpPr>
      <xdr:spPr>
        <a:xfrm flipV="1">
          <a:off x="3797300" y="1010248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60234</xdr:rowOff>
    </xdr:from>
    <xdr:to>
      <xdr:col>15</xdr:col>
      <xdr:colOff>101600</xdr:colOff>
      <xdr:row>58</xdr:row>
      <xdr:rowOff>161834</xdr:rowOff>
    </xdr:to>
    <xdr:sp macro="" textlink="">
      <xdr:nvSpPr>
        <xdr:cNvPr id="168" name="楕円 167">
          <a:extLst>
            <a:ext uri="{FF2B5EF4-FFF2-40B4-BE49-F238E27FC236}">
              <a16:creationId xmlns:a16="http://schemas.microsoft.com/office/drawing/2014/main" id="{52B4E794-D5CC-420B-9E89-94EA2F167134}"/>
            </a:ext>
          </a:extLst>
        </xdr:cNvPr>
        <xdr:cNvSpPr/>
      </xdr:nvSpPr>
      <xdr:spPr>
        <a:xfrm>
          <a:off x="28575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111034</xdr:rowOff>
    </xdr:from>
    <xdr:to>
      <xdr:col>19</xdr:col>
      <xdr:colOff>177800</xdr:colOff>
      <xdr:row>58</xdr:row>
      <xdr:rowOff>169817</xdr:rowOff>
    </xdr:to>
    <xdr:cxnSp macro="">
      <xdr:nvCxnSpPr>
        <xdr:cNvPr id="169" name="直線コネクタ 168">
          <a:extLst>
            <a:ext uri="{FF2B5EF4-FFF2-40B4-BE49-F238E27FC236}">
              <a16:creationId xmlns:a16="http://schemas.microsoft.com/office/drawing/2014/main" id="{E19B353B-A1BD-4BF0-99D1-AFBD9470186D}"/>
            </a:ext>
          </a:extLst>
        </xdr:cNvPr>
        <xdr:cNvCxnSpPr/>
      </xdr:nvCxnSpPr>
      <xdr:spPr>
        <a:xfrm>
          <a:off x="2908300" y="1005513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105608</xdr:rowOff>
    </xdr:from>
    <xdr:ext cx="405111" cy="259045"/>
    <xdr:sp macro="" textlink="">
      <xdr:nvSpPr>
        <xdr:cNvPr id="170" name="n_1aveValue【橋りょう・トンネル】&#10;有形固定資産減価償却率">
          <a:extLst>
            <a:ext uri="{FF2B5EF4-FFF2-40B4-BE49-F238E27FC236}">
              <a16:creationId xmlns:a16="http://schemas.microsoft.com/office/drawing/2014/main" id="{FCEC860F-3016-4CFD-8D5E-B59080D0791E}"/>
            </a:ext>
          </a:extLst>
        </xdr:cNvPr>
        <xdr:cNvSpPr txBox="1"/>
      </xdr:nvSpPr>
      <xdr:spPr>
        <a:xfrm>
          <a:off x="35820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169290</xdr:rowOff>
    </xdr:from>
    <xdr:ext cx="405111" cy="259045"/>
    <xdr:sp macro="" textlink="">
      <xdr:nvSpPr>
        <xdr:cNvPr id="171" name="n_2aveValue【橋りょう・トンネル】&#10;有形固定資産減価償却率">
          <a:extLst>
            <a:ext uri="{FF2B5EF4-FFF2-40B4-BE49-F238E27FC236}">
              <a16:creationId xmlns:a16="http://schemas.microsoft.com/office/drawing/2014/main" id="{2AD45A59-08FC-4C31-9726-D256AFE134A3}"/>
            </a:ext>
          </a:extLst>
        </xdr:cNvPr>
        <xdr:cNvSpPr txBox="1"/>
      </xdr:nvSpPr>
      <xdr:spPr>
        <a:xfrm>
          <a:off x="2705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65694</xdr:rowOff>
    </xdr:from>
    <xdr:ext cx="405111" cy="259045"/>
    <xdr:sp macro="" textlink="">
      <xdr:nvSpPr>
        <xdr:cNvPr id="172" name="n_1mainValue【橋りょう・トンネル】&#10;有形固定資産減価償却率">
          <a:extLst>
            <a:ext uri="{FF2B5EF4-FFF2-40B4-BE49-F238E27FC236}">
              <a16:creationId xmlns:a16="http://schemas.microsoft.com/office/drawing/2014/main" id="{86278A05-94D5-4B80-8051-06E04B4E74D3}"/>
            </a:ext>
          </a:extLst>
        </xdr:cNvPr>
        <xdr:cNvSpPr txBox="1"/>
      </xdr:nvSpPr>
      <xdr:spPr>
        <a:xfrm>
          <a:off x="35820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6911</xdr:rowOff>
    </xdr:from>
    <xdr:ext cx="405111" cy="259045"/>
    <xdr:sp macro="" textlink="">
      <xdr:nvSpPr>
        <xdr:cNvPr id="173" name="n_2mainValue【橋りょう・トンネル】&#10;有形固定資産減価償却率">
          <a:extLst>
            <a:ext uri="{FF2B5EF4-FFF2-40B4-BE49-F238E27FC236}">
              <a16:creationId xmlns:a16="http://schemas.microsoft.com/office/drawing/2014/main" id="{3453EA4D-F005-4EFE-BEB9-6103546B0EBE}"/>
            </a:ext>
          </a:extLst>
        </xdr:cNvPr>
        <xdr:cNvSpPr txBox="1"/>
      </xdr:nvSpPr>
      <xdr:spPr>
        <a:xfrm>
          <a:off x="2705744" y="977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a:extLst>
            <a:ext uri="{FF2B5EF4-FFF2-40B4-BE49-F238E27FC236}">
              <a16:creationId xmlns:a16="http://schemas.microsoft.com/office/drawing/2014/main" id="{5E350EFF-50AD-44D4-8CA4-787D5119ECF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a:extLst>
            <a:ext uri="{FF2B5EF4-FFF2-40B4-BE49-F238E27FC236}">
              <a16:creationId xmlns:a16="http://schemas.microsoft.com/office/drawing/2014/main" id="{786BB052-1133-45A4-9814-F7EB8D27E08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a:extLst>
            <a:ext uri="{FF2B5EF4-FFF2-40B4-BE49-F238E27FC236}">
              <a16:creationId xmlns:a16="http://schemas.microsoft.com/office/drawing/2014/main" id="{CEF5E2C4-3EFA-4175-8780-CCE5B42A5C7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a:extLst>
            <a:ext uri="{FF2B5EF4-FFF2-40B4-BE49-F238E27FC236}">
              <a16:creationId xmlns:a16="http://schemas.microsoft.com/office/drawing/2014/main" id="{E8EB08CB-D5E5-493C-8D2E-77193720C6B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a:extLst>
            <a:ext uri="{FF2B5EF4-FFF2-40B4-BE49-F238E27FC236}">
              <a16:creationId xmlns:a16="http://schemas.microsoft.com/office/drawing/2014/main" id="{D7D74341-4A06-442D-87C0-6F1BF34D772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a:extLst>
            <a:ext uri="{FF2B5EF4-FFF2-40B4-BE49-F238E27FC236}">
              <a16:creationId xmlns:a16="http://schemas.microsoft.com/office/drawing/2014/main" id="{1425BD57-8969-4C47-A5AE-434F4B35021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a:extLst>
            <a:ext uri="{FF2B5EF4-FFF2-40B4-BE49-F238E27FC236}">
              <a16:creationId xmlns:a16="http://schemas.microsoft.com/office/drawing/2014/main" id="{58988887-FC38-461B-A991-D9B616C14EC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a:extLst>
            <a:ext uri="{FF2B5EF4-FFF2-40B4-BE49-F238E27FC236}">
              <a16:creationId xmlns:a16="http://schemas.microsoft.com/office/drawing/2014/main" id="{E638F9C6-E284-48B9-9643-3B9FA0FC781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a:extLst>
            <a:ext uri="{FF2B5EF4-FFF2-40B4-BE49-F238E27FC236}">
              <a16:creationId xmlns:a16="http://schemas.microsoft.com/office/drawing/2014/main" id="{90175FDB-48B2-4A23-95EE-5048986B05F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a:extLst>
            <a:ext uri="{FF2B5EF4-FFF2-40B4-BE49-F238E27FC236}">
              <a16:creationId xmlns:a16="http://schemas.microsoft.com/office/drawing/2014/main" id="{57EBC030-E42B-41E3-B83B-5F348FBAEB8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a:extLst>
            <a:ext uri="{FF2B5EF4-FFF2-40B4-BE49-F238E27FC236}">
              <a16:creationId xmlns:a16="http://schemas.microsoft.com/office/drawing/2014/main" id="{101D6CB0-16CF-4CEB-A8F0-4BCAC76E7E3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a:extLst>
            <a:ext uri="{FF2B5EF4-FFF2-40B4-BE49-F238E27FC236}">
              <a16:creationId xmlns:a16="http://schemas.microsoft.com/office/drawing/2014/main" id="{D59E5AF0-9E96-4B8D-9D4B-EAF5955CD4DA}"/>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a:extLst>
            <a:ext uri="{FF2B5EF4-FFF2-40B4-BE49-F238E27FC236}">
              <a16:creationId xmlns:a16="http://schemas.microsoft.com/office/drawing/2014/main" id="{23E2FF42-E28C-4E7B-A5BB-6FD27B24830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7" name="テキスト ボックス 186">
          <a:extLst>
            <a:ext uri="{FF2B5EF4-FFF2-40B4-BE49-F238E27FC236}">
              <a16:creationId xmlns:a16="http://schemas.microsoft.com/office/drawing/2014/main" id="{0018E6F1-62FD-4FDD-A5D4-A6655ADCFBD6}"/>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a:extLst>
            <a:ext uri="{FF2B5EF4-FFF2-40B4-BE49-F238E27FC236}">
              <a16:creationId xmlns:a16="http://schemas.microsoft.com/office/drawing/2014/main" id="{E4CB2446-5E3C-4938-829D-7E6DC38A12D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9" name="テキスト ボックス 188">
          <a:extLst>
            <a:ext uri="{FF2B5EF4-FFF2-40B4-BE49-F238E27FC236}">
              <a16:creationId xmlns:a16="http://schemas.microsoft.com/office/drawing/2014/main" id="{FBA98CB8-20C2-40E8-ADBD-36F8A2BB21AE}"/>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a:extLst>
            <a:ext uri="{FF2B5EF4-FFF2-40B4-BE49-F238E27FC236}">
              <a16:creationId xmlns:a16="http://schemas.microsoft.com/office/drawing/2014/main" id="{FF4A1320-5AC0-46B1-8C3C-6A6BC895555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1" name="テキスト ボックス 190">
          <a:extLst>
            <a:ext uri="{FF2B5EF4-FFF2-40B4-BE49-F238E27FC236}">
              <a16:creationId xmlns:a16="http://schemas.microsoft.com/office/drawing/2014/main" id="{B5ECB868-329A-42BF-BA00-7BB729FF8842}"/>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a:extLst>
            <a:ext uri="{FF2B5EF4-FFF2-40B4-BE49-F238E27FC236}">
              <a16:creationId xmlns:a16="http://schemas.microsoft.com/office/drawing/2014/main" id="{CBCDBFA8-37A0-4D56-B802-A4E3ADD17CA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3" name="テキスト ボックス 192">
          <a:extLst>
            <a:ext uri="{FF2B5EF4-FFF2-40B4-BE49-F238E27FC236}">
              <a16:creationId xmlns:a16="http://schemas.microsoft.com/office/drawing/2014/main" id="{56B36B79-F883-44D0-9D2D-47C94F2E4492}"/>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a:extLst>
            <a:ext uri="{FF2B5EF4-FFF2-40B4-BE49-F238E27FC236}">
              <a16:creationId xmlns:a16="http://schemas.microsoft.com/office/drawing/2014/main" id="{45FB13A2-6FDD-4FAE-9EAF-89CA3DD6C7F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a:extLst>
            <a:ext uri="{FF2B5EF4-FFF2-40B4-BE49-F238E27FC236}">
              <a16:creationId xmlns:a16="http://schemas.microsoft.com/office/drawing/2014/main" id="{1905DCB0-61D7-4DF4-917B-4AE12EB8459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a:extLst>
            <a:ext uri="{FF2B5EF4-FFF2-40B4-BE49-F238E27FC236}">
              <a16:creationId xmlns:a16="http://schemas.microsoft.com/office/drawing/2014/main" id="{A241361D-3301-4A9C-86F3-E03AB54DE8E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97" name="直線コネクタ 196">
          <a:extLst>
            <a:ext uri="{FF2B5EF4-FFF2-40B4-BE49-F238E27FC236}">
              <a16:creationId xmlns:a16="http://schemas.microsoft.com/office/drawing/2014/main" id="{053E42A6-D8F6-4431-B0CE-878578A8A559}"/>
            </a:ext>
          </a:extLst>
        </xdr:cNvPr>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98" name="【橋りょう・トンネル】&#10;一人当たり有形固定資産（償却資産）額最小値テキスト">
          <a:extLst>
            <a:ext uri="{FF2B5EF4-FFF2-40B4-BE49-F238E27FC236}">
              <a16:creationId xmlns:a16="http://schemas.microsoft.com/office/drawing/2014/main" id="{014E6A1F-C3E8-417A-A859-B891B89C7F51}"/>
            </a:ext>
          </a:extLst>
        </xdr:cNvPr>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9" name="直線コネクタ 198">
          <a:extLst>
            <a:ext uri="{FF2B5EF4-FFF2-40B4-BE49-F238E27FC236}">
              <a16:creationId xmlns:a16="http://schemas.microsoft.com/office/drawing/2014/main" id="{39447FFC-EE4C-4D65-8648-A6384AFA32C4}"/>
            </a:ext>
          </a:extLst>
        </xdr:cNvPr>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200" name="【橋りょう・トンネル】&#10;一人当たり有形固定資産（償却資産）額最大値テキスト">
          <a:extLst>
            <a:ext uri="{FF2B5EF4-FFF2-40B4-BE49-F238E27FC236}">
              <a16:creationId xmlns:a16="http://schemas.microsoft.com/office/drawing/2014/main" id="{97599CA9-A6AA-4F48-8147-EF16310C6A94}"/>
            </a:ext>
          </a:extLst>
        </xdr:cNvPr>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201" name="直線コネクタ 200">
          <a:extLst>
            <a:ext uri="{FF2B5EF4-FFF2-40B4-BE49-F238E27FC236}">
              <a16:creationId xmlns:a16="http://schemas.microsoft.com/office/drawing/2014/main" id="{9617BC5C-FFFA-4115-9670-1F30E732E341}"/>
            </a:ext>
          </a:extLst>
        </xdr:cNvPr>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136417</xdr:rowOff>
    </xdr:from>
    <xdr:ext cx="599010" cy="259045"/>
    <xdr:sp macro="" textlink="">
      <xdr:nvSpPr>
        <xdr:cNvPr id="202" name="【橋りょう・トンネル】&#10;一人当たり有形固定資産（償却資産）額平均値テキスト">
          <a:extLst>
            <a:ext uri="{FF2B5EF4-FFF2-40B4-BE49-F238E27FC236}">
              <a16:creationId xmlns:a16="http://schemas.microsoft.com/office/drawing/2014/main" id="{ED2CA1B5-B8AC-4C7D-9D68-CAAF6B4D576C}"/>
            </a:ext>
          </a:extLst>
        </xdr:cNvPr>
        <xdr:cNvSpPr txBox="1"/>
      </xdr:nvSpPr>
      <xdr:spPr>
        <a:xfrm>
          <a:off x="10515600" y="10766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203" name="フローチャート: 判断 202">
          <a:extLst>
            <a:ext uri="{FF2B5EF4-FFF2-40B4-BE49-F238E27FC236}">
              <a16:creationId xmlns:a16="http://schemas.microsoft.com/office/drawing/2014/main" id="{648A0CD6-FDDA-4F2C-8502-4D2B6FE21DA5}"/>
            </a:ext>
          </a:extLst>
        </xdr:cNvPr>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204" name="フローチャート: 判断 203">
          <a:extLst>
            <a:ext uri="{FF2B5EF4-FFF2-40B4-BE49-F238E27FC236}">
              <a16:creationId xmlns:a16="http://schemas.microsoft.com/office/drawing/2014/main" id="{1CE4A3B8-A834-446A-BDA0-D2CDF6BF5FE6}"/>
            </a:ext>
          </a:extLst>
        </xdr:cNvPr>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205" name="フローチャート: 判断 204">
          <a:extLst>
            <a:ext uri="{FF2B5EF4-FFF2-40B4-BE49-F238E27FC236}">
              <a16:creationId xmlns:a16="http://schemas.microsoft.com/office/drawing/2014/main" id="{C1E66D60-9409-4001-B17C-6C756041ED4E}"/>
            </a:ext>
          </a:extLst>
        </xdr:cNvPr>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EB519416-446C-461A-BD47-3413644F51C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8CDE531E-4332-4506-B7F7-F72CA56C642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CBD0CC06-F005-4322-AF87-CAF7D5966F7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D912E9C9-249F-4150-89C5-91DA746C998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8989C1B0-87AB-40FD-A86C-F6679A933D0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103794</xdr:rowOff>
    </xdr:from>
    <xdr:to>
      <xdr:col>55</xdr:col>
      <xdr:colOff>50800</xdr:colOff>
      <xdr:row>63</xdr:row>
      <xdr:rowOff>33944</xdr:rowOff>
    </xdr:to>
    <xdr:sp macro="" textlink="">
      <xdr:nvSpPr>
        <xdr:cNvPr id="211" name="楕円 210">
          <a:extLst>
            <a:ext uri="{FF2B5EF4-FFF2-40B4-BE49-F238E27FC236}">
              <a16:creationId xmlns:a16="http://schemas.microsoft.com/office/drawing/2014/main" id="{706B5FB8-67DD-43AC-9891-11CDF5B88E5E}"/>
            </a:ext>
          </a:extLst>
        </xdr:cNvPr>
        <xdr:cNvSpPr/>
      </xdr:nvSpPr>
      <xdr:spPr>
        <a:xfrm>
          <a:off x="10426700" y="1073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126671</xdr:rowOff>
    </xdr:from>
    <xdr:ext cx="599010" cy="259045"/>
    <xdr:sp macro="" textlink="">
      <xdr:nvSpPr>
        <xdr:cNvPr id="212" name="【橋りょう・トンネル】&#10;一人当たり有形固定資産（償却資産）額該当値テキスト">
          <a:extLst>
            <a:ext uri="{FF2B5EF4-FFF2-40B4-BE49-F238E27FC236}">
              <a16:creationId xmlns:a16="http://schemas.microsoft.com/office/drawing/2014/main" id="{AEAB5AC2-F345-4301-B829-2229647C0FB0}"/>
            </a:ext>
          </a:extLst>
        </xdr:cNvPr>
        <xdr:cNvSpPr txBox="1"/>
      </xdr:nvSpPr>
      <xdr:spPr>
        <a:xfrm>
          <a:off x="10515600" y="1058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107723</xdr:rowOff>
    </xdr:from>
    <xdr:to>
      <xdr:col>50</xdr:col>
      <xdr:colOff>165100</xdr:colOff>
      <xdr:row>63</xdr:row>
      <xdr:rowOff>37873</xdr:rowOff>
    </xdr:to>
    <xdr:sp macro="" textlink="">
      <xdr:nvSpPr>
        <xdr:cNvPr id="213" name="楕円 212">
          <a:extLst>
            <a:ext uri="{FF2B5EF4-FFF2-40B4-BE49-F238E27FC236}">
              <a16:creationId xmlns:a16="http://schemas.microsoft.com/office/drawing/2014/main" id="{66702A8B-DFBE-4546-81A4-F38CA865C76F}"/>
            </a:ext>
          </a:extLst>
        </xdr:cNvPr>
        <xdr:cNvSpPr/>
      </xdr:nvSpPr>
      <xdr:spPr>
        <a:xfrm>
          <a:off x="9588500" y="1073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154594</xdr:rowOff>
    </xdr:from>
    <xdr:to>
      <xdr:col>55</xdr:col>
      <xdr:colOff>0</xdr:colOff>
      <xdr:row>62</xdr:row>
      <xdr:rowOff>158523</xdr:rowOff>
    </xdr:to>
    <xdr:cxnSp macro="">
      <xdr:nvCxnSpPr>
        <xdr:cNvPr id="214" name="直線コネクタ 213">
          <a:extLst>
            <a:ext uri="{FF2B5EF4-FFF2-40B4-BE49-F238E27FC236}">
              <a16:creationId xmlns:a16="http://schemas.microsoft.com/office/drawing/2014/main" id="{EE56360B-13AF-42CA-A9F7-E5A44417FAFA}"/>
            </a:ext>
          </a:extLst>
        </xdr:cNvPr>
        <xdr:cNvCxnSpPr/>
      </xdr:nvCxnSpPr>
      <xdr:spPr>
        <a:xfrm flipV="1">
          <a:off x="9639300" y="10784494"/>
          <a:ext cx="838200" cy="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136803</xdr:rowOff>
    </xdr:from>
    <xdr:to>
      <xdr:col>46</xdr:col>
      <xdr:colOff>38100</xdr:colOff>
      <xdr:row>63</xdr:row>
      <xdr:rowOff>66953</xdr:rowOff>
    </xdr:to>
    <xdr:sp macro="" textlink="">
      <xdr:nvSpPr>
        <xdr:cNvPr id="215" name="楕円 214">
          <a:extLst>
            <a:ext uri="{FF2B5EF4-FFF2-40B4-BE49-F238E27FC236}">
              <a16:creationId xmlns:a16="http://schemas.microsoft.com/office/drawing/2014/main" id="{35706071-EA91-4B55-BBAE-5907917674EE}"/>
            </a:ext>
          </a:extLst>
        </xdr:cNvPr>
        <xdr:cNvSpPr/>
      </xdr:nvSpPr>
      <xdr:spPr>
        <a:xfrm>
          <a:off x="8699500" y="1076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158523</xdr:rowOff>
    </xdr:from>
    <xdr:to>
      <xdr:col>50</xdr:col>
      <xdr:colOff>114300</xdr:colOff>
      <xdr:row>63</xdr:row>
      <xdr:rowOff>16153</xdr:rowOff>
    </xdr:to>
    <xdr:cxnSp macro="">
      <xdr:nvCxnSpPr>
        <xdr:cNvPr id="216" name="直線コネクタ 215">
          <a:extLst>
            <a:ext uri="{FF2B5EF4-FFF2-40B4-BE49-F238E27FC236}">
              <a16:creationId xmlns:a16="http://schemas.microsoft.com/office/drawing/2014/main" id="{44134765-92EA-4835-AA97-035811CAE03B}"/>
            </a:ext>
          </a:extLst>
        </xdr:cNvPr>
        <xdr:cNvCxnSpPr/>
      </xdr:nvCxnSpPr>
      <xdr:spPr>
        <a:xfrm flipV="1">
          <a:off x="8750300" y="10788423"/>
          <a:ext cx="889000" cy="2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56614</xdr:rowOff>
    </xdr:from>
    <xdr:ext cx="599010" cy="259045"/>
    <xdr:sp macro="" textlink="">
      <xdr:nvSpPr>
        <xdr:cNvPr id="217" name="n_1aveValue【橋りょう・トンネル】&#10;一人当たり有形固定資産（償却資産）額">
          <a:extLst>
            <a:ext uri="{FF2B5EF4-FFF2-40B4-BE49-F238E27FC236}">
              <a16:creationId xmlns:a16="http://schemas.microsoft.com/office/drawing/2014/main" id="{81BCDAAF-5F87-4EC3-8EC6-06E46990EB24}"/>
            </a:ext>
          </a:extLst>
        </xdr:cNvPr>
        <xdr:cNvSpPr txBox="1"/>
      </xdr:nvSpPr>
      <xdr:spPr>
        <a:xfrm>
          <a:off x="9327095" y="1085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103442</xdr:rowOff>
    </xdr:from>
    <xdr:ext cx="599010" cy="259045"/>
    <xdr:sp macro="" textlink="">
      <xdr:nvSpPr>
        <xdr:cNvPr id="218" name="n_2aveValue【橋りょう・トンネル】&#10;一人当たり有形固定資産（償却資産）額">
          <a:extLst>
            <a:ext uri="{FF2B5EF4-FFF2-40B4-BE49-F238E27FC236}">
              <a16:creationId xmlns:a16="http://schemas.microsoft.com/office/drawing/2014/main" id="{27D6E69E-348E-45E6-A1AD-FCBC796AA17B}"/>
            </a:ext>
          </a:extLst>
        </xdr:cNvPr>
        <xdr:cNvSpPr txBox="1"/>
      </xdr:nvSpPr>
      <xdr:spPr>
        <a:xfrm>
          <a:off x="8450795" y="1090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54400</xdr:rowOff>
    </xdr:from>
    <xdr:ext cx="599010" cy="259045"/>
    <xdr:sp macro="" textlink="">
      <xdr:nvSpPr>
        <xdr:cNvPr id="219" name="n_1mainValue【橋りょう・トンネル】&#10;一人当たり有形固定資産（償却資産）額">
          <a:extLst>
            <a:ext uri="{FF2B5EF4-FFF2-40B4-BE49-F238E27FC236}">
              <a16:creationId xmlns:a16="http://schemas.microsoft.com/office/drawing/2014/main" id="{D861FC56-FDD4-4A1F-A97A-E033F100F876}"/>
            </a:ext>
          </a:extLst>
        </xdr:cNvPr>
        <xdr:cNvSpPr txBox="1"/>
      </xdr:nvSpPr>
      <xdr:spPr>
        <a:xfrm>
          <a:off x="9327095" y="10512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83480</xdr:rowOff>
    </xdr:from>
    <xdr:ext cx="599010" cy="259045"/>
    <xdr:sp macro="" textlink="">
      <xdr:nvSpPr>
        <xdr:cNvPr id="220" name="n_2mainValue【橋りょう・トンネル】&#10;一人当たり有形固定資産（償却資産）額">
          <a:extLst>
            <a:ext uri="{FF2B5EF4-FFF2-40B4-BE49-F238E27FC236}">
              <a16:creationId xmlns:a16="http://schemas.microsoft.com/office/drawing/2014/main" id="{8E7CB6B0-4940-448C-8AFE-7B31E4F78DBD}"/>
            </a:ext>
          </a:extLst>
        </xdr:cNvPr>
        <xdr:cNvSpPr txBox="1"/>
      </xdr:nvSpPr>
      <xdr:spPr>
        <a:xfrm>
          <a:off x="8450795" y="105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a:extLst>
            <a:ext uri="{FF2B5EF4-FFF2-40B4-BE49-F238E27FC236}">
              <a16:creationId xmlns:a16="http://schemas.microsoft.com/office/drawing/2014/main" id="{64CA7FC9-D4B8-4D13-B558-ADBC240E20A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a:extLst>
            <a:ext uri="{FF2B5EF4-FFF2-40B4-BE49-F238E27FC236}">
              <a16:creationId xmlns:a16="http://schemas.microsoft.com/office/drawing/2014/main" id="{C418911A-FFF8-4F70-89FC-7372EA0844B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a:extLst>
            <a:ext uri="{FF2B5EF4-FFF2-40B4-BE49-F238E27FC236}">
              <a16:creationId xmlns:a16="http://schemas.microsoft.com/office/drawing/2014/main" id="{C6777E4D-D101-451D-9364-625742B58F1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a:extLst>
            <a:ext uri="{FF2B5EF4-FFF2-40B4-BE49-F238E27FC236}">
              <a16:creationId xmlns:a16="http://schemas.microsoft.com/office/drawing/2014/main" id="{584CB6F1-0D36-4D99-A9DC-086E604C3C1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a:extLst>
            <a:ext uri="{FF2B5EF4-FFF2-40B4-BE49-F238E27FC236}">
              <a16:creationId xmlns:a16="http://schemas.microsoft.com/office/drawing/2014/main" id="{9B643D95-875A-45BB-BEBD-C155031D581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a:extLst>
            <a:ext uri="{FF2B5EF4-FFF2-40B4-BE49-F238E27FC236}">
              <a16:creationId xmlns:a16="http://schemas.microsoft.com/office/drawing/2014/main" id="{A78B0F66-9671-4C46-81FA-FE0AC5687E4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a:extLst>
            <a:ext uri="{FF2B5EF4-FFF2-40B4-BE49-F238E27FC236}">
              <a16:creationId xmlns:a16="http://schemas.microsoft.com/office/drawing/2014/main" id="{515C92D6-6705-4BD0-B2C6-4C179B1B801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a:extLst>
            <a:ext uri="{FF2B5EF4-FFF2-40B4-BE49-F238E27FC236}">
              <a16:creationId xmlns:a16="http://schemas.microsoft.com/office/drawing/2014/main" id="{0AFFCFE7-AF02-4655-930C-04973DB732F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a:extLst>
            <a:ext uri="{FF2B5EF4-FFF2-40B4-BE49-F238E27FC236}">
              <a16:creationId xmlns:a16="http://schemas.microsoft.com/office/drawing/2014/main" id="{E800A9EE-6F15-4884-AEEF-1C7672D581A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a:extLst>
            <a:ext uri="{FF2B5EF4-FFF2-40B4-BE49-F238E27FC236}">
              <a16:creationId xmlns:a16="http://schemas.microsoft.com/office/drawing/2014/main" id="{A0D4360C-570D-4A2B-B34D-0AB4927D28C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a:extLst>
            <a:ext uri="{FF2B5EF4-FFF2-40B4-BE49-F238E27FC236}">
              <a16:creationId xmlns:a16="http://schemas.microsoft.com/office/drawing/2014/main" id="{1E987F80-3C0F-4670-8454-32107B1955F6}"/>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a:extLst>
            <a:ext uri="{FF2B5EF4-FFF2-40B4-BE49-F238E27FC236}">
              <a16:creationId xmlns:a16="http://schemas.microsoft.com/office/drawing/2014/main" id="{18D26989-A094-4EC2-AFF9-CF01FF011E9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a:extLst>
            <a:ext uri="{FF2B5EF4-FFF2-40B4-BE49-F238E27FC236}">
              <a16:creationId xmlns:a16="http://schemas.microsoft.com/office/drawing/2014/main" id="{7A0C3762-F30E-446C-8733-3DF18C17E467}"/>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a:extLst>
            <a:ext uri="{FF2B5EF4-FFF2-40B4-BE49-F238E27FC236}">
              <a16:creationId xmlns:a16="http://schemas.microsoft.com/office/drawing/2014/main" id="{95C52C6C-158F-4A57-A629-7314A8B5CC5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a:extLst>
            <a:ext uri="{FF2B5EF4-FFF2-40B4-BE49-F238E27FC236}">
              <a16:creationId xmlns:a16="http://schemas.microsoft.com/office/drawing/2014/main" id="{28404939-FEB4-4839-91AD-8696884F2D5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a:extLst>
            <a:ext uri="{FF2B5EF4-FFF2-40B4-BE49-F238E27FC236}">
              <a16:creationId xmlns:a16="http://schemas.microsoft.com/office/drawing/2014/main" id="{F6244D9E-9EA8-4785-801A-3A12C9D5F8D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a:extLst>
            <a:ext uri="{FF2B5EF4-FFF2-40B4-BE49-F238E27FC236}">
              <a16:creationId xmlns:a16="http://schemas.microsoft.com/office/drawing/2014/main" id="{7FD24D90-1CB8-4911-A43A-D60C6BF03E7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a:extLst>
            <a:ext uri="{FF2B5EF4-FFF2-40B4-BE49-F238E27FC236}">
              <a16:creationId xmlns:a16="http://schemas.microsoft.com/office/drawing/2014/main" id="{8246A052-1810-408D-AF4D-2C8D5B5713C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a:extLst>
            <a:ext uri="{FF2B5EF4-FFF2-40B4-BE49-F238E27FC236}">
              <a16:creationId xmlns:a16="http://schemas.microsoft.com/office/drawing/2014/main" id="{44D6B923-B903-4999-91DD-98754312432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a:extLst>
            <a:ext uri="{FF2B5EF4-FFF2-40B4-BE49-F238E27FC236}">
              <a16:creationId xmlns:a16="http://schemas.microsoft.com/office/drawing/2014/main" id="{3E9BB181-CB8A-4270-9F98-1B445C505B7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a:extLst>
            <a:ext uri="{FF2B5EF4-FFF2-40B4-BE49-F238E27FC236}">
              <a16:creationId xmlns:a16="http://schemas.microsoft.com/office/drawing/2014/main" id="{7C1BDF4F-A621-43BE-A98A-6F0579CD6B6A}"/>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a:extLst>
            <a:ext uri="{FF2B5EF4-FFF2-40B4-BE49-F238E27FC236}">
              <a16:creationId xmlns:a16="http://schemas.microsoft.com/office/drawing/2014/main" id="{F57B0036-F258-4C7B-B645-618D91A9F23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1A2DCB66-F4A7-45AD-B3E1-19D691AB3E5C}"/>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a:extLst>
            <a:ext uri="{FF2B5EF4-FFF2-40B4-BE49-F238E27FC236}">
              <a16:creationId xmlns:a16="http://schemas.microsoft.com/office/drawing/2014/main" id="{934ECD35-CAF1-4148-8065-9DCDA02BD2D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245" name="直線コネクタ 244">
          <a:extLst>
            <a:ext uri="{FF2B5EF4-FFF2-40B4-BE49-F238E27FC236}">
              <a16:creationId xmlns:a16="http://schemas.microsoft.com/office/drawing/2014/main" id="{05096108-FA8E-44D6-B63E-7181EE93748C}"/>
            </a:ext>
          </a:extLst>
        </xdr:cNvPr>
        <xdr:cNvCxnSpPr/>
      </xdr:nvCxnSpPr>
      <xdr:spPr>
        <a:xfrm flipV="1">
          <a:off x="4634865" y="133350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246" name="【公営住宅】&#10;有形固定資産減価償却率最小値テキスト">
          <a:extLst>
            <a:ext uri="{FF2B5EF4-FFF2-40B4-BE49-F238E27FC236}">
              <a16:creationId xmlns:a16="http://schemas.microsoft.com/office/drawing/2014/main" id="{755AF61A-2326-4FF3-975B-D4548E6B8A42}"/>
            </a:ext>
          </a:extLst>
        </xdr:cNvPr>
        <xdr:cNvSpPr txBox="1"/>
      </xdr:nvSpPr>
      <xdr:spPr>
        <a:xfrm>
          <a:off x="46736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247" name="直線コネクタ 246">
          <a:extLst>
            <a:ext uri="{FF2B5EF4-FFF2-40B4-BE49-F238E27FC236}">
              <a16:creationId xmlns:a16="http://schemas.microsoft.com/office/drawing/2014/main" id="{33C95D7B-BBBF-4329-969F-DBAF3E8009F7}"/>
            </a:ext>
          </a:extLst>
        </xdr:cNvPr>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8" name="【公営住宅】&#10;有形固定資産減価償却率最大値テキスト">
          <a:extLst>
            <a:ext uri="{FF2B5EF4-FFF2-40B4-BE49-F238E27FC236}">
              <a16:creationId xmlns:a16="http://schemas.microsoft.com/office/drawing/2014/main" id="{A63FEE7E-5D4C-4C98-ABE0-03BBDA041F92}"/>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9" name="直線コネクタ 248">
          <a:extLst>
            <a:ext uri="{FF2B5EF4-FFF2-40B4-BE49-F238E27FC236}">
              <a16:creationId xmlns:a16="http://schemas.microsoft.com/office/drawing/2014/main" id="{BD7AB884-F99E-4DD9-B367-E18F15B98C7A}"/>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64788</xdr:rowOff>
    </xdr:from>
    <xdr:ext cx="405111" cy="259045"/>
    <xdr:sp macro="" textlink="">
      <xdr:nvSpPr>
        <xdr:cNvPr id="250" name="【公営住宅】&#10;有形固定資産減価償却率平均値テキスト">
          <a:extLst>
            <a:ext uri="{FF2B5EF4-FFF2-40B4-BE49-F238E27FC236}">
              <a16:creationId xmlns:a16="http://schemas.microsoft.com/office/drawing/2014/main" id="{7ED21C07-6F41-4036-8F0F-89D71FB0A120}"/>
            </a:ext>
          </a:extLst>
        </xdr:cNvPr>
        <xdr:cNvSpPr txBox="1"/>
      </xdr:nvSpPr>
      <xdr:spPr>
        <a:xfrm>
          <a:off x="4673600" y="1395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51" name="フローチャート: 判断 250">
          <a:extLst>
            <a:ext uri="{FF2B5EF4-FFF2-40B4-BE49-F238E27FC236}">
              <a16:creationId xmlns:a16="http://schemas.microsoft.com/office/drawing/2014/main" id="{A7F35BF0-4BF2-41DE-BF0F-DCACF83FA385}"/>
            </a:ext>
          </a:extLst>
        </xdr:cNvPr>
        <xdr:cNvSpPr/>
      </xdr:nvSpPr>
      <xdr:spPr>
        <a:xfrm>
          <a:off x="45847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52" name="フローチャート: 判断 251">
          <a:extLst>
            <a:ext uri="{FF2B5EF4-FFF2-40B4-BE49-F238E27FC236}">
              <a16:creationId xmlns:a16="http://schemas.microsoft.com/office/drawing/2014/main" id="{B704092E-A6EB-41BF-9EDA-4EF749B88D9D}"/>
            </a:ext>
          </a:extLst>
        </xdr:cNvPr>
        <xdr:cNvSpPr/>
      </xdr:nvSpPr>
      <xdr:spPr>
        <a:xfrm>
          <a:off x="3746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53" name="フローチャート: 判断 252">
          <a:extLst>
            <a:ext uri="{FF2B5EF4-FFF2-40B4-BE49-F238E27FC236}">
              <a16:creationId xmlns:a16="http://schemas.microsoft.com/office/drawing/2014/main" id="{65306242-2868-47FC-97F6-AAA6D9C71DD5}"/>
            </a:ext>
          </a:extLst>
        </xdr:cNvPr>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291CEE1D-D759-4B5B-AB2E-4E4F8F040AB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39B30B0E-9D85-4572-82BD-98D8928913F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E20F1F52-3541-4F9D-BD56-63CE113CBCA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EE471981-DA4A-4BC4-AA26-54C2EDE936C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993657BA-E581-421C-8CAC-9C85B608C24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149225</xdr:rowOff>
    </xdr:from>
    <xdr:to>
      <xdr:col>24</xdr:col>
      <xdr:colOff>114300</xdr:colOff>
      <xdr:row>78</xdr:row>
      <xdr:rowOff>79375</xdr:rowOff>
    </xdr:to>
    <xdr:sp macro="" textlink="">
      <xdr:nvSpPr>
        <xdr:cNvPr id="259" name="楕円 258">
          <a:extLst>
            <a:ext uri="{FF2B5EF4-FFF2-40B4-BE49-F238E27FC236}">
              <a16:creationId xmlns:a16="http://schemas.microsoft.com/office/drawing/2014/main" id="{5B72B2E6-4994-4FF1-B093-967EA51E5ABD}"/>
            </a:ext>
          </a:extLst>
        </xdr:cNvPr>
        <xdr:cNvSpPr/>
      </xdr:nvSpPr>
      <xdr:spPr>
        <a:xfrm>
          <a:off x="4584700" y="133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64152</xdr:rowOff>
    </xdr:from>
    <xdr:ext cx="405111" cy="259045"/>
    <xdr:sp macro="" textlink="">
      <xdr:nvSpPr>
        <xdr:cNvPr id="260" name="【公営住宅】&#10;有形固定資産減価償却率該当値テキスト">
          <a:extLst>
            <a:ext uri="{FF2B5EF4-FFF2-40B4-BE49-F238E27FC236}">
              <a16:creationId xmlns:a16="http://schemas.microsoft.com/office/drawing/2014/main" id="{80138FB8-0B4F-4010-A884-965DAABEEA5E}"/>
            </a:ext>
          </a:extLst>
        </xdr:cNvPr>
        <xdr:cNvSpPr txBox="1"/>
      </xdr:nvSpPr>
      <xdr:spPr>
        <a:xfrm>
          <a:off x="4673600" y="13265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158750</xdr:rowOff>
    </xdr:from>
    <xdr:to>
      <xdr:col>20</xdr:col>
      <xdr:colOff>38100</xdr:colOff>
      <xdr:row>78</xdr:row>
      <xdr:rowOff>88900</xdr:rowOff>
    </xdr:to>
    <xdr:sp macro="" textlink="">
      <xdr:nvSpPr>
        <xdr:cNvPr id="261" name="楕円 260">
          <a:extLst>
            <a:ext uri="{FF2B5EF4-FFF2-40B4-BE49-F238E27FC236}">
              <a16:creationId xmlns:a16="http://schemas.microsoft.com/office/drawing/2014/main" id="{21947B41-122D-4CBD-9FA7-74C11CCA907A}"/>
            </a:ext>
          </a:extLst>
        </xdr:cNvPr>
        <xdr:cNvSpPr/>
      </xdr:nvSpPr>
      <xdr:spPr>
        <a:xfrm>
          <a:off x="3746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28575</xdr:rowOff>
    </xdr:from>
    <xdr:to>
      <xdr:col>24</xdr:col>
      <xdr:colOff>63500</xdr:colOff>
      <xdr:row>78</xdr:row>
      <xdr:rowOff>38100</xdr:rowOff>
    </xdr:to>
    <xdr:cxnSp macro="">
      <xdr:nvCxnSpPr>
        <xdr:cNvPr id="262" name="直線コネクタ 261">
          <a:extLst>
            <a:ext uri="{FF2B5EF4-FFF2-40B4-BE49-F238E27FC236}">
              <a16:creationId xmlns:a16="http://schemas.microsoft.com/office/drawing/2014/main" id="{5453CEDB-651A-4091-8464-2959C1B74ED4}"/>
            </a:ext>
          </a:extLst>
        </xdr:cNvPr>
        <xdr:cNvCxnSpPr/>
      </xdr:nvCxnSpPr>
      <xdr:spPr>
        <a:xfrm flipV="1">
          <a:off x="3797300" y="134016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99695</xdr:rowOff>
    </xdr:from>
    <xdr:to>
      <xdr:col>15</xdr:col>
      <xdr:colOff>101600</xdr:colOff>
      <xdr:row>78</xdr:row>
      <xdr:rowOff>29845</xdr:rowOff>
    </xdr:to>
    <xdr:sp macro="" textlink="">
      <xdr:nvSpPr>
        <xdr:cNvPr id="263" name="楕円 262">
          <a:extLst>
            <a:ext uri="{FF2B5EF4-FFF2-40B4-BE49-F238E27FC236}">
              <a16:creationId xmlns:a16="http://schemas.microsoft.com/office/drawing/2014/main" id="{75ECD891-2B32-4E1E-B25A-8EBA65A0FD47}"/>
            </a:ext>
          </a:extLst>
        </xdr:cNvPr>
        <xdr:cNvSpPr/>
      </xdr:nvSpPr>
      <xdr:spPr>
        <a:xfrm>
          <a:off x="2857500" y="133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150495</xdr:rowOff>
    </xdr:from>
    <xdr:to>
      <xdr:col>19</xdr:col>
      <xdr:colOff>177800</xdr:colOff>
      <xdr:row>78</xdr:row>
      <xdr:rowOff>38100</xdr:rowOff>
    </xdr:to>
    <xdr:cxnSp macro="">
      <xdr:nvCxnSpPr>
        <xdr:cNvPr id="264" name="直線コネクタ 263">
          <a:extLst>
            <a:ext uri="{FF2B5EF4-FFF2-40B4-BE49-F238E27FC236}">
              <a16:creationId xmlns:a16="http://schemas.microsoft.com/office/drawing/2014/main" id="{C52061BD-BF9E-412D-ADEB-86BE19FF02E3}"/>
            </a:ext>
          </a:extLst>
        </xdr:cNvPr>
        <xdr:cNvCxnSpPr/>
      </xdr:nvCxnSpPr>
      <xdr:spPr>
        <a:xfrm>
          <a:off x="2908300" y="1335214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41927</xdr:rowOff>
    </xdr:from>
    <xdr:ext cx="405111" cy="259045"/>
    <xdr:sp macro="" textlink="">
      <xdr:nvSpPr>
        <xdr:cNvPr id="265" name="n_1aveValue【公営住宅】&#10;有形固定資産減価償却率">
          <a:extLst>
            <a:ext uri="{FF2B5EF4-FFF2-40B4-BE49-F238E27FC236}">
              <a16:creationId xmlns:a16="http://schemas.microsoft.com/office/drawing/2014/main" id="{72EAD659-F150-4110-AA89-D81CDDB1F24C}"/>
            </a:ext>
          </a:extLst>
        </xdr:cNvPr>
        <xdr:cNvSpPr txBox="1"/>
      </xdr:nvSpPr>
      <xdr:spPr>
        <a:xfrm>
          <a:off x="35820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22877</xdr:rowOff>
    </xdr:from>
    <xdr:ext cx="405111" cy="259045"/>
    <xdr:sp macro="" textlink="">
      <xdr:nvSpPr>
        <xdr:cNvPr id="266" name="n_2aveValue【公営住宅】&#10;有形固定資産減価償却率">
          <a:extLst>
            <a:ext uri="{FF2B5EF4-FFF2-40B4-BE49-F238E27FC236}">
              <a16:creationId xmlns:a16="http://schemas.microsoft.com/office/drawing/2014/main" id="{35266716-C9FB-449E-8811-60A63DB85F37}"/>
            </a:ext>
          </a:extLst>
        </xdr:cNvPr>
        <xdr:cNvSpPr txBox="1"/>
      </xdr:nvSpPr>
      <xdr:spPr>
        <a:xfrm>
          <a:off x="2705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105427</xdr:rowOff>
    </xdr:from>
    <xdr:ext cx="405111" cy="259045"/>
    <xdr:sp macro="" textlink="">
      <xdr:nvSpPr>
        <xdr:cNvPr id="267" name="n_1mainValue【公営住宅】&#10;有形固定資産減価償却率">
          <a:extLst>
            <a:ext uri="{FF2B5EF4-FFF2-40B4-BE49-F238E27FC236}">
              <a16:creationId xmlns:a16="http://schemas.microsoft.com/office/drawing/2014/main" id="{91393910-1897-4E46-982D-AECE46953570}"/>
            </a:ext>
          </a:extLst>
        </xdr:cNvPr>
        <xdr:cNvSpPr txBox="1"/>
      </xdr:nvSpPr>
      <xdr:spPr>
        <a:xfrm>
          <a:off x="3582044" y="1313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46372</xdr:rowOff>
    </xdr:from>
    <xdr:ext cx="405111" cy="259045"/>
    <xdr:sp macro="" textlink="">
      <xdr:nvSpPr>
        <xdr:cNvPr id="268" name="n_2mainValue【公営住宅】&#10;有形固定資産減価償却率">
          <a:extLst>
            <a:ext uri="{FF2B5EF4-FFF2-40B4-BE49-F238E27FC236}">
              <a16:creationId xmlns:a16="http://schemas.microsoft.com/office/drawing/2014/main" id="{BDB86B2C-FD68-4B12-A5EA-006389AA293B}"/>
            </a:ext>
          </a:extLst>
        </xdr:cNvPr>
        <xdr:cNvSpPr txBox="1"/>
      </xdr:nvSpPr>
      <xdr:spPr>
        <a:xfrm>
          <a:off x="2705744" y="1307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a:extLst>
            <a:ext uri="{FF2B5EF4-FFF2-40B4-BE49-F238E27FC236}">
              <a16:creationId xmlns:a16="http://schemas.microsoft.com/office/drawing/2014/main" id="{69122EFA-86BB-42A7-BC9A-5FF1BB40745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a:extLst>
            <a:ext uri="{FF2B5EF4-FFF2-40B4-BE49-F238E27FC236}">
              <a16:creationId xmlns:a16="http://schemas.microsoft.com/office/drawing/2014/main" id="{DD90D7E5-F12A-4C92-A755-C339486260B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a:extLst>
            <a:ext uri="{FF2B5EF4-FFF2-40B4-BE49-F238E27FC236}">
              <a16:creationId xmlns:a16="http://schemas.microsoft.com/office/drawing/2014/main" id="{F66C4F67-7F49-4323-AD6E-8E03AC7DABA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a:extLst>
            <a:ext uri="{FF2B5EF4-FFF2-40B4-BE49-F238E27FC236}">
              <a16:creationId xmlns:a16="http://schemas.microsoft.com/office/drawing/2014/main" id="{5D0DED6D-60D3-4B62-874B-B0A0904F233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a:extLst>
            <a:ext uri="{FF2B5EF4-FFF2-40B4-BE49-F238E27FC236}">
              <a16:creationId xmlns:a16="http://schemas.microsoft.com/office/drawing/2014/main" id="{AA4FAC07-7A48-4834-8478-B97F5B6C252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a:extLst>
            <a:ext uri="{FF2B5EF4-FFF2-40B4-BE49-F238E27FC236}">
              <a16:creationId xmlns:a16="http://schemas.microsoft.com/office/drawing/2014/main" id="{C5A6BCEB-1F1F-4088-A169-3131FC549E0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a:extLst>
            <a:ext uri="{FF2B5EF4-FFF2-40B4-BE49-F238E27FC236}">
              <a16:creationId xmlns:a16="http://schemas.microsoft.com/office/drawing/2014/main" id="{7701DAF9-973A-4B8D-9617-EDE82EF43B0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a:extLst>
            <a:ext uri="{FF2B5EF4-FFF2-40B4-BE49-F238E27FC236}">
              <a16:creationId xmlns:a16="http://schemas.microsoft.com/office/drawing/2014/main" id="{022D0802-70E1-48E3-9CC7-A22AD68A21D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a:extLst>
            <a:ext uri="{FF2B5EF4-FFF2-40B4-BE49-F238E27FC236}">
              <a16:creationId xmlns:a16="http://schemas.microsoft.com/office/drawing/2014/main" id="{561A2CE1-A62D-413B-8641-17574B81538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a:extLst>
            <a:ext uri="{FF2B5EF4-FFF2-40B4-BE49-F238E27FC236}">
              <a16:creationId xmlns:a16="http://schemas.microsoft.com/office/drawing/2014/main" id="{B726AB69-C3F3-409B-AC8C-46687EDEB35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9" name="直線コネクタ 278">
          <a:extLst>
            <a:ext uri="{FF2B5EF4-FFF2-40B4-BE49-F238E27FC236}">
              <a16:creationId xmlns:a16="http://schemas.microsoft.com/office/drawing/2014/main" id="{266CB286-B2A4-419C-A3ED-3DC624F94E2C}"/>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0" name="テキスト ボックス 279">
          <a:extLst>
            <a:ext uri="{FF2B5EF4-FFF2-40B4-BE49-F238E27FC236}">
              <a16:creationId xmlns:a16="http://schemas.microsoft.com/office/drawing/2014/main" id="{9171F83E-E1D3-4675-AE4F-176CD5A371BB}"/>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1" name="直線コネクタ 280">
          <a:extLst>
            <a:ext uri="{FF2B5EF4-FFF2-40B4-BE49-F238E27FC236}">
              <a16:creationId xmlns:a16="http://schemas.microsoft.com/office/drawing/2014/main" id="{22F3AADF-0FA5-43A6-B18F-E97DAA3EF15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2" name="テキスト ボックス 281">
          <a:extLst>
            <a:ext uri="{FF2B5EF4-FFF2-40B4-BE49-F238E27FC236}">
              <a16:creationId xmlns:a16="http://schemas.microsoft.com/office/drawing/2014/main" id="{D1AB76B9-3A26-4606-A2B0-FAB00E8B6A14}"/>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3" name="直線コネクタ 282">
          <a:extLst>
            <a:ext uri="{FF2B5EF4-FFF2-40B4-BE49-F238E27FC236}">
              <a16:creationId xmlns:a16="http://schemas.microsoft.com/office/drawing/2014/main" id="{8EA9B7FA-9C4D-4B8D-84AE-ED30F89736FF}"/>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4" name="テキスト ボックス 283">
          <a:extLst>
            <a:ext uri="{FF2B5EF4-FFF2-40B4-BE49-F238E27FC236}">
              <a16:creationId xmlns:a16="http://schemas.microsoft.com/office/drawing/2014/main" id="{E9AF9130-526B-45D4-B7F1-813BBADB8315}"/>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5" name="直線コネクタ 284">
          <a:extLst>
            <a:ext uri="{FF2B5EF4-FFF2-40B4-BE49-F238E27FC236}">
              <a16:creationId xmlns:a16="http://schemas.microsoft.com/office/drawing/2014/main" id="{95CCDD32-9AAE-4ABE-9070-72B2D1F0788B}"/>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6" name="テキスト ボックス 285">
          <a:extLst>
            <a:ext uri="{FF2B5EF4-FFF2-40B4-BE49-F238E27FC236}">
              <a16:creationId xmlns:a16="http://schemas.microsoft.com/office/drawing/2014/main" id="{CB9A2BA0-91AA-421E-BB29-F210DD351A12}"/>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7" name="直線コネクタ 286">
          <a:extLst>
            <a:ext uri="{FF2B5EF4-FFF2-40B4-BE49-F238E27FC236}">
              <a16:creationId xmlns:a16="http://schemas.microsoft.com/office/drawing/2014/main" id="{50740F93-E6EA-482A-BCA5-07EA7F2D6896}"/>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8" name="テキスト ボックス 287">
          <a:extLst>
            <a:ext uri="{FF2B5EF4-FFF2-40B4-BE49-F238E27FC236}">
              <a16:creationId xmlns:a16="http://schemas.microsoft.com/office/drawing/2014/main" id="{75FD630B-BB6F-4375-87F2-3CFDD4428E3A}"/>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9" name="直線コネクタ 288">
          <a:extLst>
            <a:ext uri="{FF2B5EF4-FFF2-40B4-BE49-F238E27FC236}">
              <a16:creationId xmlns:a16="http://schemas.microsoft.com/office/drawing/2014/main" id="{12F11388-F15B-4553-A805-2B6BF626C471}"/>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0" name="テキスト ボックス 289">
          <a:extLst>
            <a:ext uri="{FF2B5EF4-FFF2-40B4-BE49-F238E27FC236}">
              <a16:creationId xmlns:a16="http://schemas.microsoft.com/office/drawing/2014/main" id="{E72DBFF3-4108-46D0-B318-0536DCD4D72E}"/>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a:extLst>
            <a:ext uri="{FF2B5EF4-FFF2-40B4-BE49-F238E27FC236}">
              <a16:creationId xmlns:a16="http://schemas.microsoft.com/office/drawing/2014/main" id="{F2B559E2-6B98-49DA-8AFA-6B6E5DFD392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a:extLst>
            <a:ext uri="{FF2B5EF4-FFF2-40B4-BE49-F238E27FC236}">
              <a16:creationId xmlns:a16="http://schemas.microsoft.com/office/drawing/2014/main" id="{D3022173-6120-4F84-A725-D02127A2806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a:extLst>
            <a:ext uri="{FF2B5EF4-FFF2-40B4-BE49-F238E27FC236}">
              <a16:creationId xmlns:a16="http://schemas.microsoft.com/office/drawing/2014/main" id="{7CEA7715-6DB2-443F-A679-17DEEA938A3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94" name="直線コネクタ 293">
          <a:extLst>
            <a:ext uri="{FF2B5EF4-FFF2-40B4-BE49-F238E27FC236}">
              <a16:creationId xmlns:a16="http://schemas.microsoft.com/office/drawing/2014/main" id="{06F6B9FD-D09A-4CC1-9BCE-D8FF5F456B70}"/>
            </a:ext>
          </a:extLst>
        </xdr:cNvPr>
        <xdr:cNvCxnSpPr/>
      </xdr:nvCxnSpPr>
      <xdr:spPr>
        <a:xfrm flipV="1">
          <a:off x="10476865"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95" name="【公営住宅】&#10;一人当たり面積最小値テキスト">
          <a:extLst>
            <a:ext uri="{FF2B5EF4-FFF2-40B4-BE49-F238E27FC236}">
              <a16:creationId xmlns:a16="http://schemas.microsoft.com/office/drawing/2014/main" id="{5355E635-1FE7-4C4D-B781-50DBD5BBCC6A}"/>
            </a:ext>
          </a:extLst>
        </xdr:cNvPr>
        <xdr:cNvSpPr txBox="1"/>
      </xdr:nvSpPr>
      <xdr:spPr>
        <a:xfrm>
          <a:off x="10515600"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96" name="直線コネクタ 295">
          <a:extLst>
            <a:ext uri="{FF2B5EF4-FFF2-40B4-BE49-F238E27FC236}">
              <a16:creationId xmlns:a16="http://schemas.microsoft.com/office/drawing/2014/main" id="{DAED8962-E195-414F-9294-9BA289A3E53C}"/>
            </a:ext>
          </a:extLst>
        </xdr:cNvPr>
        <xdr:cNvCxnSpPr/>
      </xdr:nvCxnSpPr>
      <xdr:spPr>
        <a:xfrm>
          <a:off x="10388600" y="149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97" name="【公営住宅】&#10;一人当たり面積最大値テキスト">
          <a:extLst>
            <a:ext uri="{FF2B5EF4-FFF2-40B4-BE49-F238E27FC236}">
              <a16:creationId xmlns:a16="http://schemas.microsoft.com/office/drawing/2014/main" id="{3267F357-5936-486B-B863-1922021B396B}"/>
            </a:ext>
          </a:extLst>
        </xdr:cNvPr>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98" name="直線コネクタ 297">
          <a:extLst>
            <a:ext uri="{FF2B5EF4-FFF2-40B4-BE49-F238E27FC236}">
              <a16:creationId xmlns:a16="http://schemas.microsoft.com/office/drawing/2014/main" id="{CD84A1DB-9319-492B-ACF1-95B815C5F9A8}"/>
            </a:ext>
          </a:extLst>
        </xdr:cNvPr>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128722</xdr:rowOff>
    </xdr:from>
    <xdr:ext cx="469744" cy="259045"/>
    <xdr:sp macro="" textlink="">
      <xdr:nvSpPr>
        <xdr:cNvPr id="299" name="【公営住宅】&#10;一人当たり面積平均値テキスト">
          <a:extLst>
            <a:ext uri="{FF2B5EF4-FFF2-40B4-BE49-F238E27FC236}">
              <a16:creationId xmlns:a16="http://schemas.microsoft.com/office/drawing/2014/main" id="{B68867F2-3D0D-46CD-BA0B-87AFD4D73041}"/>
            </a:ext>
          </a:extLst>
        </xdr:cNvPr>
        <xdr:cNvSpPr txBox="1"/>
      </xdr:nvSpPr>
      <xdr:spPr>
        <a:xfrm>
          <a:off x="10515600" y="14530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300" name="フローチャート: 判断 299">
          <a:extLst>
            <a:ext uri="{FF2B5EF4-FFF2-40B4-BE49-F238E27FC236}">
              <a16:creationId xmlns:a16="http://schemas.microsoft.com/office/drawing/2014/main" id="{D4788738-9F3D-4C19-A695-0FABA068136D}"/>
            </a:ext>
          </a:extLst>
        </xdr:cNvPr>
        <xdr:cNvSpPr/>
      </xdr:nvSpPr>
      <xdr:spPr>
        <a:xfrm>
          <a:off x="10426700" y="146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301" name="フローチャート: 判断 300">
          <a:extLst>
            <a:ext uri="{FF2B5EF4-FFF2-40B4-BE49-F238E27FC236}">
              <a16:creationId xmlns:a16="http://schemas.microsoft.com/office/drawing/2014/main" id="{9AAB2836-8463-44A9-89D1-E2BD8427210B}"/>
            </a:ext>
          </a:extLst>
        </xdr:cNvPr>
        <xdr:cNvSpPr/>
      </xdr:nvSpPr>
      <xdr:spPr>
        <a:xfrm>
          <a:off x="9588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302" name="フローチャート: 判断 301">
          <a:extLst>
            <a:ext uri="{FF2B5EF4-FFF2-40B4-BE49-F238E27FC236}">
              <a16:creationId xmlns:a16="http://schemas.microsoft.com/office/drawing/2014/main" id="{16E22D8A-E659-472F-AF8E-D16ADA640D82}"/>
            </a:ext>
          </a:extLst>
        </xdr:cNvPr>
        <xdr:cNvSpPr/>
      </xdr:nvSpPr>
      <xdr:spPr>
        <a:xfrm>
          <a:off x="8699500" y="146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A44C022-51ED-4F41-8464-296184AE366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2C881FCE-74AE-40B2-B22B-C1980107513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4DB0DD22-43B1-48BC-B2B1-9ACAE16D760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FE202CF2-7FA3-42D1-BB8C-8513C9CF148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C4434DCC-E6EB-4273-B5B6-638A1FA9161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89844</xdr:rowOff>
    </xdr:from>
    <xdr:to>
      <xdr:col>55</xdr:col>
      <xdr:colOff>50800</xdr:colOff>
      <xdr:row>87</xdr:row>
      <xdr:rowOff>19994</xdr:rowOff>
    </xdr:to>
    <xdr:sp macro="" textlink="">
      <xdr:nvSpPr>
        <xdr:cNvPr id="308" name="楕円 307">
          <a:extLst>
            <a:ext uri="{FF2B5EF4-FFF2-40B4-BE49-F238E27FC236}">
              <a16:creationId xmlns:a16="http://schemas.microsoft.com/office/drawing/2014/main" id="{079F5488-65D5-4F4B-AF68-608AAE991691}"/>
            </a:ext>
          </a:extLst>
        </xdr:cNvPr>
        <xdr:cNvSpPr/>
      </xdr:nvSpPr>
      <xdr:spPr>
        <a:xfrm>
          <a:off x="10426700" y="1483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4771</xdr:rowOff>
    </xdr:from>
    <xdr:ext cx="469744" cy="259045"/>
    <xdr:sp macro="" textlink="">
      <xdr:nvSpPr>
        <xdr:cNvPr id="309" name="【公営住宅】&#10;一人当たり面積該当値テキスト">
          <a:extLst>
            <a:ext uri="{FF2B5EF4-FFF2-40B4-BE49-F238E27FC236}">
              <a16:creationId xmlns:a16="http://schemas.microsoft.com/office/drawing/2014/main" id="{86F845E9-6D1A-4C18-96D3-B7CDEE2B73A2}"/>
            </a:ext>
          </a:extLst>
        </xdr:cNvPr>
        <xdr:cNvSpPr txBox="1"/>
      </xdr:nvSpPr>
      <xdr:spPr>
        <a:xfrm>
          <a:off x="10515600" y="1474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89844</xdr:rowOff>
    </xdr:from>
    <xdr:to>
      <xdr:col>50</xdr:col>
      <xdr:colOff>165100</xdr:colOff>
      <xdr:row>87</xdr:row>
      <xdr:rowOff>19994</xdr:rowOff>
    </xdr:to>
    <xdr:sp macro="" textlink="">
      <xdr:nvSpPr>
        <xdr:cNvPr id="310" name="楕円 309">
          <a:extLst>
            <a:ext uri="{FF2B5EF4-FFF2-40B4-BE49-F238E27FC236}">
              <a16:creationId xmlns:a16="http://schemas.microsoft.com/office/drawing/2014/main" id="{9504949E-9E14-4B40-B389-6B305A279A12}"/>
            </a:ext>
          </a:extLst>
        </xdr:cNvPr>
        <xdr:cNvSpPr/>
      </xdr:nvSpPr>
      <xdr:spPr>
        <a:xfrm>
          <a:off x="9588500" y="1483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140644</xdr:rowOff>
    </xdr:from>
    <xdr:to>
      <xdr:col>55</xdr:col>
      <xdr:colOff>0</xdr:colOff>
      <xdr:row>86</xdr:row>
      <xdr:rowOff>140644</xdr:rowOff>
    </xdr:to>
    <xdr:cxnSp macro="">
      <xdr:nvCxnSpPr>
        <xdr:cNvPr id="311" name="直線コネクタ 310">
          <a:extLst>
            <a:ext uri="{FF2B5EF4-FFF2-40B4-BE49-F238E27FC236}">
              <a16:creationId xmlns:a16="http://schemas.microsoft.com/office/drawing/2014/main" id="{3C971A28-7FF8-4B25-8AF6-011517ED4D05}"/>
            </a:ext>
          </a:extLst>
        </xdr:cNvPr>
        <xdr:cNvCxnSpPr/>
      </xdr:nvCxnSpPr>
      <xdr:spPr>
        <a:xfrm>
          <a:off x="9639300" y="148853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89844</xdr:rowOff>
    </xdr:from>
    <xdr:to>
      <xdr:col>46</xdr:col>
      <xdr:colOff>38100</xdr:colOff>
      <xdr:row>87</xdr:row>
      <xdr:rowOff>19994</xdr:rowOff>
    </xdr:to>
    <xdr:sp macro="" textlink="">
      <xdr:nvSpPr>
        <xdr:cNvPr id="312" name="楕円 311">
          <a:extLst>
            <a:ext uri="{FF2B5EF4-FFF2-40B4-BE49-F238E27FC236}">
              <a16:creationId xmlns:a16="http://schemas.microsoft.com/office/drawing/2014/main" id="{F6378AA3-ADA4-4E4C-A815-32BF44978F85}"/>
            </a:ext>
          </a:extLst>
        </xdr:cNvPr>
        <xdr:cNvSpPr/>
      </xdr:nvSpPr>
      <xdr:spPr>
        <a:xfrm>
          <a:off x="8699500" y="1483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140644</xdr:rowOff>
    </xdr:from>
    <xdr:to>
      <xdr:col>50</xdr:col>
      <xdr:colOff>114300</xdr:colOff>
      <xdr:row>86</xdr:row>
      <xdr:rowOff>140644</xdr:rowOff>
    </xdr:to>
    <xdr:cxnSp macro="">
      <xdr:nvCxnSpPr>
        <xdr:cNvPr id="313" name="直線コネクタ 312">
          <a:extLst>
            <a:ext uri="{FF2B5EF4-FFF2-40B4-BE49-F238E27FC236}">
              <a16:creationId xmlns:a16="http://schemas.microsoft.com/office/drawing/2014/main" id="{BDBA954A-F881-40AF-B292-B25499D8ADA9}"/>
            </a:ext>
          </a:extLst>
        </xdr:cNvPr>
        <xdr:cNvCxnSpPr/>
      </xdr:nvCxnSpPr>
      <xdr:spPr>
        <a:xfrm>
          <a:off x="8750300" y="14885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34234</xdr:rowOff>
    </xdr:from>
    <xdr:ext cx="469744" cy="259045"/>
    <xdr:sp macro="" textlink="">
      <xdr:nvSpPr>
        <xdr:cNvPr id="314" name="n_1aveValue【公営住宅】&#10;一人当たり面積">
          <a:extLst>
            <a:ext uri="{FF2B5EF4-FFF2-40B4-BE49-F238E27FC236}">
              <a16:creationId xmlns:a16="http://schemas.microsoft.com/office/drawing/2014/main" id="{9F0D3ECE-DBBA-46E3-B281-126E68834523}"/>
            </a:ext>
          </a:extLst>
        </xdr:cNvPr>
        <xdr:cNvSpPr txBox="1"/>
      </xdr:nvSpPr>
      <xdr:spPr>
        <a:xfrm>
          <a:off x="9391727" y="144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60033</xdr:rowOff>
    </xdr:from>
    <xdr:ext cx="469744" cy="259045"/>
    <xdr:sp macro="" textlink="">
      <xdr:nvSpPr>
        <xdr:cNvPr id="315" name="n_2aveValue【公営住宅】&#10;一人当たり面積">
          <a:extLst>
            <a:ext uri="{FF2B5EF4-FFF2-40B4-BE49-F238E27FC236}">
              <a16:creationId xmlns:a16="http://schemas.microsoft.com/office/drawing/2014/main" id="{FC2229E4-313A-4C22-A082-27BAE6195CFA}"/>
            </a:ext>
          </a:extLst>
        </xdr:cNvPr>
        <xdr:cNvSpPr txBox="1"/>
      </xdr:nvSpPr>
      <xdr:spPr>
        <a:xfrm>
          <a:off x="8515427" y="1446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11121</xdr:rowOff>
    </xdr:from>
    <xdr:ext cx="469744" cy="259045"/>
    <xdr:sp macro="" textlink="">
      <xdr:nvSpPr>
        <xdr:cNvPr id="316" name="n_1mainValue【公営住宅】&#10;一人当たり面積">
          <a:extLst>
            <a:ext uri="{FF2B5EF4-FFF2-40B4-BE49-F238E27FC236}">
              <a16:creationId xmlns:a16="http://schemas.microsoft.com/office/drawing/2014/main" id="{5697A519-B523-4A2D-B9DA-CC186E62B4B5}"/>
            </a:ext>
          </a:extLst>
        </xdr:cNvPr>
        <xdr:cNvSpPr txBox="1"/>
      </xdr:nvSpPr>
      <xdr:spPr>
        <a:xfrm>
          <a:off x="9391727" y="1492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11121</xdr:rowOff>
    </xdr:from>
    <xdr:ext cx="469744" cy="259045"/>
    <xdr:sp macro="" textlink="">
      <xdr:nvSpPr>
        <xdr:cNvPr id="317" name="n_2mainValue【公営住宅】&#10;一人当たり面積">
          <a:extLst>
            <a:ext uri="{FF2B5EF4-FFF2-40B4-BE49-F238E27FC236}">
              <a16:creationId xmlns:a16="http://schemas.microsoft.com/office/drawing/2014/main" id="{7197BD55-FA9B-47A0-BB68-65ADBD38D92A}"/>
            </a:ext>
          </a:extLst>
        </xdr:cNvPr>
        <xdr:cNvSpPr txBox="1"/>
      </xdr:nvSpPr>
      <xdr:spPr>
        <a:xfrm>
          <a:off x="8515427" y="1492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a:extLst>
            <a:ext uri="{FF2B5EF4-FFF2-40B4-BE49-F238E27FC236}">
              <a16:creationId xmlns:a16="http://schemas.microsoft.com/office/drawing/2014/main" id="{F8555E5D-8654-445E-AECC-1FA7255D7A2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a:extLst>
            <a:ext uri="{FF2B5EF4-FFF2-40B4-BE49-F238E27FC236}">
              <a16:creationId xmlns:a16="http://schemas.microsoft.com/office/drawing/2014/main" id="{E2E9DE98-07BC-43FF-819A-7E76ED25382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a:extLst>
            <a:ext uri="{FF2B5EF4-FFF2-40B4-BE49-F238E27FC236}">
              <a16:creationId xmlns:a16="http://schemas.microsoft.com/office/drawing/2014/main" id="{B64DCBAD-AD34-4785-A0B7-3872795EDF4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a:extLst>
            <a:ext uri="{FF2B5EF4-FFF2-40B4-BE49-F238E27FC236}">
              <a16:creationId xmlns:a16="http://schemas.microsoft.com/office/drawing/2014/main" id="{643AEC4A-D4F2-441C-AE60-E9F2E78AADB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a:extLst>
            <a:ext uri="{FF2B5EF4-FFF2-40B4-BE49-F238E27FC236}">
              <a16:creationId xmlns:a16="http://schemas.microsoft.com/office/drawing/2014/main" id="{07EA0C36-913A-4BBC-B6F1-3D44E0211DD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a:extLst>
            <a:ext uri="{FF2B5EF4-FFF2-40B4-BE49-F238E27FC236}">
              <a16:creationId xmlns:a16="http://schemas.microsoft.com/office/drawing/2014/main" id="{DC01903A-E510-427E-ABBA-E4FF1A855E4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a:extLst>
            <a:ext uri="{FF2B5EF4-FFF2-40B4-BE49-F238E27FC236}">
              <a16:creationId xmlns:a16="http://schemas.microsoft.com/office/drawing/2014/main" id="{2A169584-DF44-408D-A837-6355BF002BC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a:extLst>
            <a:ext uri="{FF2B5EF4-FFF2-40B4-BE49-F238E27FC236}">
              <a16:creationId xmlns:a16="http://schemas.microsoft.com/office/drawing/2014/main" id="{326FD2CD-72E8-4BE3-A00C-0375FFEB3D9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a:extLst>
            <a:ext uri="{FF2B5EF4-FFF2-40B4-BE49-F238E27FC236}">
              <a16:creationId xmlns:a16="http://schemas.microsoft.com/office/drawing/2014/main" id="{F007B018-77CE-46F0-AA4E-27236D19571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a:extLst>
            <a:ext uri="{FF2B5EF4-FFF2-40B4-BE49-F238E27FC236}">
              <a16:creationId xmlns:a16="http://schemas.microsoft.com/office/drawing/2014/main" id="{DED940A5-C3AB-41DD-8F9D-B41584F66AE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a:extLst>
            <a:ext uri="{FF2B5EF4-FFF2-40B4-BE49-F238E27FC236}">
              <a16:creationId xmlns:a16="http://schemas.microsoft.com/office/drawing/2014/main" id="{3197E0B8-CCE1-405D-AF02-3815F4ED05E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a:extLst>
            <a:ext uri="{FF2B5EF4-FFF2-40B4-BE49-F238E27FC236}">
              <a16:creationId xmlns:a16="http://schemas.microsoft.com/office/drawing/2014/main" id="{35207227-F560-4D8B-99C0-155B40062BC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a:extLst>
            <a:ext uri="{FF2B5EF4-FFF2-40B4-BE49-F238E27FC236}">
              <a16:creationId xmlns:a16="http://schemas.microsoft.com/office/drawing/2014/main" id="{0B040A5F-2FC3-4D69-A63A-EBA044D94A1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a:extLst>
            <a:ext uri="{FF2B5EF4-FFF2-40B4-BE49-F238E27FC236}">
              <a16:creationId xmlns:a16="http://schemas.microsoft.com/office/drawing/2014/main" id="{56347213-2C8C-41B3-B186-28C7C1E60D5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a:extLst>
            <a:ext uri="{FF2B5EF4-FFF2-40B4-BE49-F238E27FC236}">
              <a16:creationId xmlns:a16="http://schemas.microsoft.com/office/drawing/2014/main" id="{B9E24628-D326-4010-BCAA-89A932445E0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a:extLst>
            <a:ext uri="{FF2B5EF4-FFF2-40B4-BE49-F238E27FC236}">
              <a16:creationId xmlns:a16="http://schemas.microsoft.com/office/drawing/2014/main" id="{BD0A253B-9509-4AB7-BCD0-6CA0A6D8543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a:extLst>
            <a:ext uri="{FF2B5EF4-FFF2-40B4-BE49-F238E27FC236}">
              <a16:creationId xmlns:a16="http://schemas.microsoft.com/office/drawing/2014/main" id="{078918AA-7A46-4180-871D-0E391BD4F93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a:extLst>
            <a:ext uri="{FF2B5EF4-FFF2-40B4-BE49-F238E27FC236}">
              <a16:creationId xmlns:a16="http://schemas.microsoft.com/office/drawing/2014/main" id="{23A0D17F-2C57-47E2-B596-568469B3484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a:extLst>
            <a:ext uri="{FF2B5EF4-FFF2-40B4-BE49-F238E27FC236}">
              <a16:creationId xmlns:a16="http://schemas.microsoft.com/office/drawing/2014/main" id="{CCD0820A-F490-4EC0-A0B1-2BE1896804D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a:extLst>
            <a:ext uri="{FF2B5EF4-FFF2-40B4-BE49-F238E27FC236}">
              <a16:creationId xmlns:a16="http://schemas.microsoft.com/office/drawing/2014/main" id="{26C36A7E-A5D5-440D-A680-A6DBA451C46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a:extLst>
            <a:ext uri="{FF2B5EF4-FFF2-40B4-BE49-F238E27FC236}">
              <a16:creationId xmlns:a16="http://schemas.microsoft.com/office/drawing/2014/main" id="{FBEDAAF6-F5A7-41C5-954F-C1C671CCBD0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a:extLst>
            <a:ext uri="{FF2B5EF4-FFF2-40B4-BE49-F238E27FC236}">
              <a16:creationId xmlns:a16="http://schemas.microsoft.com/office/drawing/2014/main" id="{ECC856FC-DB68-4B3D-B2D7-DB86EFC8041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a:extLst>
            <a:ext uri="{FF2B5EF4-FFF2-40B4-BE49-F238E27FC236}">
              <a16:creationId xmlns:a16="http://schemas.microsoft.com/office/drawing/2014/main" id="{71786C09-2631-4EC8-9B53-0D5FD1AA055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a:extLst>
            <a:ext uri="{FF2B5EF4-FFF2-40B4-BE49-F238E27FC236}">
              <a16:creationId xmlns:a16="http://schemas.microsoft.com/office/drawing/2014/main" id="{2808D48D-82C9-4B96-B5A3-4680F6F0784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a:extLst>
            <a:ext uri="{FF2B5EF4-FFF2-40B4-BE49-F238E27FC236}">
              <a16:creationId xmlns:a16="http://schemas.microsoft.com/office/drawing/2014/main" id="{2B109116-6DD3-41D9-9C13-7B0C5E87BD4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a:extLst>
            <a:ext uri="{FF2B5EF4-FFF2-40B4-BE49-F238E27FC236}">
              <a16:creationId xmlns:a16="http://schemas.microsoft.com/office/drawing/2014/main" id="{D91D4798-6A1D-4CF2-AD94-9EE721A17D6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4" name="直線コネクタ 343">
          <a:extLst>
            <a:ext uri="{FF2B5EF4-FFF2-40B4-BE49-F238E27FC236}">
              <a16:creationId xmlns:a16="http://schemas.microsoft.com/office/drawing/2014/main" id="{E9D6E5A0-AFDA-40DB-AEFB-52DF0220E84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5" name="テキスト ボックス 344">
          <a:extLst>
            <a:ext uri="{FF2B5EF4-FFF2-40B4-BE49-F238E27FC236}">
              <a16:creationId xmlns:a16="http://schemas.microsoft.com/office/drawing/2014/main" id="{5CB02855-7E71-47AE-A9B3-A1445928A9A6}"/>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6" name="直線コネクタ 345">
          <a:extLst>
            <a:ext uri="{FF2B5EF4-FFF2-40B4-BE49-F238E27FC236}">
              <a16:creationId xmlns:a16="http://schemas.microsoft.com/office/drawing/2014/main" id="{44B5D926-041C-4038-9A39-43687805559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7" name="テキスト ボックス 346">
          <a:extLst>
            <a:ext uri="{FF2B5EF4-FFF2-40B4-BE49-F238E27FC236}">
              <a16:creationId xmlns:a16="http://schemas.microsoft.com/office/drawing/2014/main" id="{C311BE71-71C9-4609-85C9-8E97DCFAB34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8" name="直線コネクタ 347">
          <a:extLst>
            <a:ext uri="{FF2B5EF4-FFF2-40B4-BE49-F238E27FC236}">
              <a16:creationId xmlns:a16="http://schemas.microsoft.com/office/drawing/2014/main" id="{73A4C5B5-9B4C-4398-B36C-6E80D47ECCE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9" name="テキスト ボックス 348">
          <a:extLst>
            <a:ext uri="{FF2B5EF4-FFF2-40B4-BE49-F238E27FC236}">
              <a16:creationId xmlns:a16="http://schemas.microsoft.com/office/drawing/2014/main" id="{14184CDE-B2F3-48BD-B248-7A5E07AE6A5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0" name="直線コネクタ 349">
          <a:extLst>
            <a:ext uri="{FF2B5EF4-FFF2-40B4-BE49-F238E27FC236}">
              <a16:creationId xmlns:a16="http://schemas.microsoft.com/office/drawing/2014/main" id="{A5EEBFE9-B1DC-448A-90A1-31E18968B5F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1" name="テキスト ボックス 350">
          <a:extLst>
            <a:ext uri="{FF2B5EF4-FFF2-40B4-BE49-F238E27FC236}">
              <a16:creationId xmlns:a16="http://schemas.microsoft.com/office/drawing/2014/main" id="{518AD21D-2341-4639-A084-C35CA484D19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2" name="直線コネクタ 351">
          <a:extLst>
            <a:ext uri="{FF2B5EF4-FFF2-40B4-BE49-F238E27FC236}">
              <a16:creationId xmlns:a16="http://schemas.microsoft.com/office/drawing/2014/main" id="{205EBE67-EE9B-4482-BB6F-A39ED3DE608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3" name="テキスト ボックス 352">
          <a:extLst>
            <a:ext uri="{FF2B5EF4-FFF2-40B4-BE49-F238E27FC236}">
              <a16:creationId xmlns:a16="http://schemas.microsoft.com/office/drawing/2014/main" id="{4A05415F-227E-478B-99A1-CD9743A8BB5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4" name="直線コネクタ 353">
          <a:extLst>
            <a:ext uri="{FF2B5EF4-FFF2-40B4-BE49-F238E27FC236}">
              <a16:creationId xmlns:a16="http://schemas.microsoft.com/office/drawing/2014/main" id="{7088E479-FF97-4130-94D2-C825920BFBE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5" name="テキスト ボックス 354">
          <a:extLst>
            <a:ext uri="{FF2B5EF4-FFF2-40B4-BE49-F238E27FC236}">
              <a16:creationId xmlns:a16="http://schemas.microsoft.com/office/drawing/2014/main" id="{E50FF12C-6B9E-4F1F-BB8D-7D82D1C19B18}"/>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a:extLst>
            <a:ext uri="{FF2B5EF4-FFF2-40B4-BE49-F238E27FC236}">
              <a16:creationId xmlns:a16="http://schemas.microsoft.com/office/drawing/2014/main" id="{04BF9638-C0D6-4CE6-9201-BE966CBBEBE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a:extLst>
            <a:ext uri="{FF2B5EF4-FFF2-40B4-BE49-F238E27FC236}">
              <a16:creationId xmlns:a16="http://schemas.microsoft.com/office/drawing/2014/main" id="{4460F5DE-3072-42AE-ACE4-C5D9150F92B2}"/>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a:extLst>
            <a:ext uri="{FF2B5EF4-FFF2-40B4-BE49-F238E27FC236}">
              <a16:creationId xmlns:a16="http://schemas.microsoft.com/office/drawing/2014/main" id="{65778C61-98E2-427D-9A76-FC71772BC1E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59" name="直線コネクタ 358">
          <a:extLst>
            <a:ext uri="{FF2B5EF4-FFF2-40B4-BE49-F238E27FC236}">
              <a16:creationId xmlns:a16="http://schemas.microsoft.com/office/drawing/2014/main" id="{CE6B0995-47A5-42AE-A161-A007D1AA0184}"/>
            </a:ext>
          </a:extLst>
        </xdr:cNvPr>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60" name="【認定こども園・幼稚園・保育所】&#10;有形固定資産減価償却率最小値テキスト">
          <a:extLst>
            <a:ext uri="{FF2B5EF4-FFF2-40B4-BE49-F238E27FC236}">
              <a16:creationId xmlns:a16="http://schemas.microsoft.com/office/drawing/2014/main" id="{5B448A48-A45F-4A4B-B4A2-9A4D57CCDFB9}"/>
            </a:ext>
          </a:extLst>
        </xdr:cNvPr>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61" name="直線コネクタ 360">
          <a:extLst>
            <a:ext uri="{FF2B5EF4-FFF2-40B4-BE49-F238E27FC236}">
              <a16:creationId xmlns:a16="http://schemas.microsoft.com/office/drawing/2014/main" id="{7C22D342-D6AF-4208-ABD4-0C3B5AF1F3C1}"/>
            </a:ext>
          </a:extLst>
        </xdr:cNvPr>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2" name="【認定こども園・幼稚園・保育所】&#10;有形固定資産減価償却率最大値テキスト">
          <a:extLst>
            <a:ext uri="{FF2B5EF4-FFF2-40B4-BE49-F238E27FC236}">
              <a16:creationId xmlns:a16="http://schemas.microsoft.com/office/drawing/2014/main" id="{AA6CC78E-A485-42DF-BFBF-31BDC97A564A}"/>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3" name="直線コネクタ 362">
          <a:extLst>
            <a:ext uri="{FF2B5EF4-FFF2-40B4-BE49-F238E27FC236}">
              <a16:creationId xmlns:a16="http://schemas.microsoft.com/office/drawing/2014/main" id="{AB1C57F7-269B-4E65-9ED3-B7899511BBC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364" name="【認定こども園・幼稚園・保育所】&#10;有形固定資産減価償却率平均値テキスト">
          <a:extLst>
            <a:ext uri="{FF2B5EF4-FFF2-40B4-BE49-F238E27FC236}">
              <a16:creationId xmlns:a16="http://schemas.microsoft.com/office/drawing/2014/main" id="{B392A13C-5DF1-4D70-BEB8-7749A7E72150}"/>
            </a:ext>
          </a:extLst>
        </xdr:cNvPr>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65" name="フローチャート: 判断 364">
          <a:extLst>
            <a:ext uri="{FF2B5EF4-FFF2-40B4-BE49-F238E27FC236}">
              <a16:creationId xmlns:a16="http://schemas.microsoft.com/office/drawing/2014/main" id="{726A0003-E6CA-4323-8412-A2D9A6A10F96}"/>
            </a:ext>
          </a:extLst>
        </xdr:cNvPr>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366" name="フローチャート: 判断 365">
          <a:extLst>
            <a:ext uri="{FF2B5EF4-FFF2-40B4-BE49-F238E27FC236}">
              <a16:creationId xmlns:a16="http://schemas.microsoft.com/office/drawing/2014/main" id="{A301067C-03F4-405E-90AE-F0C2C0C9AA33}"/>
            </a:ext>
          </a:extLst>
        </xdr:cNvPr>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67" name="フローチャート: 判断 366">
          <a:extLst>
            <a:ext uri="{FF2B5EF4-FFF2-40B4-BE49-F238E27FC236}">
              <a16:creationId xmlns:a16="http://schemas.microsoft.com/office/drawing/2014/main" id="{974B4082-D4AA-4E66-B281-4EE61D30093B}"/>
            </a:ext>
          </a:extLst>
        </xdr:cNvPr>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53733907-0AEF-434D-BC7E-51C1985A6C8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7B24473D-C01D-48DD-828C-31AEBC56C80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0FC679D8-AC95-4BE0-846A-25775D8E4C6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2A962BDD-C807-4F1C-9A2B-9BC753A2658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02BA18E0-DEA0-41F4-B656-D697F795573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77651</xdr:rowOff>
    </xdr:from>
    <xdr:to>
      <xdr:col>85</xdr:col>
      <xdr:colOff>177800</xdr:colOff>
      <xdr:row>36</xdr:row>
      <xdr:rowOff>7801</xdr:rowOff>
    </xdr:to>
    <xdr:sp macro="" textlink="">
      <xdr:nvSpPr>
        <xdr:cNvPr id="373" name="楕円 372">
          <a:extLst>
            <a:ext uri="{FF2B5EF4-FFF2-40B4-BE49-F238E27FC236}">
              <a16:creationId xmlns:a16="http://schemas.microsoft.com/office/drawing/2014/main" id="{4039B638-F517-4333-83FB-E584D17F1B8E}"/>
            </a:ext>
          </a:extLst>
        </xdr:cNvPr>
        <xdr:cNvSpPr/>
      </xdr:nvSpPr>
      <xdr:spPr>
        <a:xfrm>
          <a:off x="16268700" y="607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100528</xdr:rowOff>
    </xdr:from>
    <xdr:ext cx="405111" cy="259045"/>
    <xdr:sp macro="" textlink="">
      <xdr:nvSpPr>
        <xdr:cNvPr id="374" name="【認定こども園・幼稚園・保育所】&#10;有形固定資産減価償却率該当値テキスト">
          <a:extLst>
            <a:ext uri="{FF2B5EF4-FFF2-40B4-BE49-F238E27FC236}">
              <a16:creationId xmlns:a16="http://schemas.microsoft.com/office/drawing/2014/main" id="{120EB03E-3F29-4DFF-8E3C-B561A94EBD5C}"/>
            </a:ext>
          </a:extLst>
        </xdr:cNvPr>
        <xdr:cNvSpPr txBox="1"/>
      </xdr:nvSpPr>
      <xdr:spPr>
        <a:xfrm>
          <a:off x="16357600" y="592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113574</xdr:rowOff>
    </xdr:from>
    <xdr:to>
      <xdr:col>81</xdr:col>
      <xdr:colOff>101600</xdr:colOff>
      <xdr:row>36</xdr:row>
      <xdr:rowOff>43724</xdr:rowOff>
    </xdr:to>
    <xdr:sp macro="" textlink="">
      <xdr:nvSpPr>
        <xdr:cNvPr id="375" name="楕円 374">
          <a:extLst>
            <a:ext uri="{FF2B5EF4-FFF2-40B4-BE49-F238E27FC236}">
              <a16:creationId xmlns:a16="http://schemas.microsoft.com/office/drawing/2014/main" id="{161A2F99-9184-4E23-84C3-1D7C4DC0FBFC}"/>
            </a:ext>
          </a:extLst>
        </xdr:cNvPr>
        <xdr:cNvSpPr/>
      </xdr:nvSpPr>
      <xdr:spPr>
        <a:xfrm>
          <a:off x="154305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128451</xdr:rowOff>
    </xdr:from>
    <xdr:to>
      <xdr:col>85</xdr:col>
      <xdr:colOff>127000</xdr:colOff>
      <xdr:row>35</xdr:row>
      <xdr:rowOff>164374</xdr:rowOff>
    </xdr:to>
    <xdr:cxnSp macro="">
      <xdr:nvCxnSpPr>
        <xdr:cNvPr id="376" name="直線コネクタ 375">
          <a:extLst>
            <a:ext uri="{FF2B5EF4-FFF2-40B4-BE49-F238E27FC236}">
              <a16:creationId xmlns:a16="http://schemas.microsoft.com/office/drawing/2014/main" id="{F8A35812-A144-4960-A80E-CDC1882724CD}"/>
            </a:ext>
          </a:extLst>
        </xdr:cNvPr>
        <xdr:cNvCxnSpPr/>
      </xdr:nvCxnSpPr>
      <xdr:spPr>
        <a:xfrm flipV="1">
          <a:off x="15481300" y="612920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138067</xdr:rowOff>
    </xdr:from>
    <xdr:to>
      <xdr:col>76</xdr:col>
      <xdr:colOff>165100</xdr:colOff>
      <xdr:row>36</xdr:row>
      <xdr:rowOff>68217</xdr:rowOff>
    </xdr:to>
    <xdr:sp macro="" textlink="">
      <xdr:nvSpPr>
        <xdr:cNvPr id="377" name="楕円 376">
          <a:extLst>
            <a:ext uri="{FF2B5EF4-FFF2-40B4-BE49-F238E27FC236}">
              <a16:creationId xmlns:a16="http://schemas.microsoft.com/office/drawing/2014/main" id="{48DBB6B9-69FA-46A5-99FB-05AA66F450FA}"/>
            </a:ext>
          </a:extLst>
        </xdr:cNvPr>
        <xdr:cNvSpPr/>
      </xdr:nvSpPr>
      <xdr:spPr>
        <a:xfrm>
          <a:off x="14541500" y="6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164374</xdr:rowOff>
    </xdr:from>
    <xdr:to>
      <xdr:col>81</xdr:col>
      <xdr:colOff>50800</xdr:colOff>
      <xdr:row>36</xdr:row>
      <xdr:rowOff>17417</xdr:rowOff>
    </xdr:to>
    <xdr:cxnSp macro="">
      <xdr:nvCxnSpPr>
        <xdr:cNvPr id="378" name="直線コネクタ 377">
          <a:extLst>
            <a:ext uri="{FF2B5EF4-FFF2-40B4-BE49-F238E27FC236}">
              <a16:creationId xmlns:a16="http://schemas.microsoft.com/office/drawing/2014/main" id="{449A644A-B44A-45B0-8D66-970FFABF05F8}"/>
            </a:ext>
          </a:extLst>
        </xdr:cNvPr>
        <xdr:cNvCxnSpPr/>
      </xdr:nvCxnSpPr>
      <xdr:spPr>
        <a:xfrm flipV="1">
          <a:off x="14592300" y="616512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69141</xdr:rowOff>
    </xdr:from>
    <xdr:ext cx="405111" cy="259045"/>
    <xdr:sp macro="" textlink="">
      <xdr:nvSpPr>
        <xdr:cNvPr id="379" name="n_1aveValue【認定こども園・幼稚園・保育所】&#10;有形固定資産減価償却率">
          <a:extLst>
            <a:ext uri="{FF2B5EF4-FFF2-40B4-BE49-F238E27FC236}">
              <a16:creationId xmlns:a16="http://schemas.microsoft.com/office/drawing/2014/main" id="{C328A11E-4AC7-4F68-B887-BE0D7660E35C}"/>
            </a:ext>
          </a:extLst>
        </xdr:cNvPr>
        <xdr:cNvSpPr txBox="1"/>
      </xdr:nvSpPr>
      <xdr:spPr>
        <a:xfrm>
          <a:off x="15266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380" name="n_2aveValue【認定こども園・幼稚園・保育所】&#10;有形固定資産減価償却率">
          <a:extLst>
            <a:ext uri="{FF2B5EF4-FFF2-40B4-BE49-F238E27FC236}">
              <a16:creationId xmlns:a16="http://schemas.microsoft.com/office/drawing/2014/main" id="{CE6215BF-3764-4125-88F1-1ECA8C680F77}"/>
            </a:ext>
          </a:extLst>
        </xdr:cNvPr>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60251</xdr:rowOff>
    </xdr:from>
    <xdr:ext cx="405111" cy="259045"/>
    <xdr:sp macro="" textlink="">
      <xdr:nvSpPr>
        <xdr:cNvPr id="381" name="n_1mainValue【認定こども園・幼稚園・保育所】&#10;有形固定資産減価償却率">
          <a:extLst>
            <a:ext uri="{FF2B5EF4-FFF2-40B4-BE49-F238E27FC236}">
              <a16:creationId xmlns:a16="http://schemas.microsoft.com/office/drawing/2014/main" id="{3FF625F3-6E82-4AD3-9335-B2499B865815}"/>
            </a:ext>
          </a:extLst>
        </xdr:cNvPr>
        <xdr:cNvSpPr txBox="1"/>
      </xdr:nvSpPr>
      <xdr:spPr>
        <a:xfrm>
          <a:off x="152660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84744</xdr:rowOff>
    </xdr:from>
    <xdr:ext cx="405111" cy="259045"/>
    <xdr:sp macro="" textlink="">
      <xdr:nvSpPr>
        <xdr:cNvPr id="382" name="n_2mainValue【認定こども園・幼稚園・保育所】&#10;有形固定資産減価償却率">
          <a:extLst>
            <a:ext uri="{FF2B5EF4-FFF2-40B4-BE49-F238E27FC236}">
              <a16:creationId xmlns:a16="http://schemas.microsoft.com/office/drawing/2014/main" id="{79C44D28-3207-4EF8-ACB7-2E8B2C3ACF13}"/>
            </a:ext>
          </a:extLst>
        </xdr:cNvPr>
        <xdr:cNvSpPr txBox="1"/>
      </xdr:nvSpPr>
      <xdr:spPr>
        <a:xfrm>
          <a:off x="143897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a:extLst>
            <a:ext uri="{FF2B5EF4-FFF2-40B4-BE49-F238E27FC236}">
              <a16:creationId xmlns:a16="http://schemas.microsoft.com/office/drawing/2014/main" id="{376A0105-4374-4C2E-A369-6C79B632069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a:extLst>
            <a:ext uri="{FF2B5EF4-FFF2-40B4-BE49-F238E27FC236}">
              <a16:creationId xmlns:a16="http://schemas.microsoft.com/office/drawing/2014/main" id="{0AC19184-C962-402D-AEB6-082D4603AA5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a:extLst>
            <a:ext uri="{FF2B5EF4-FFF2-40B4-BE49-F238E27FC236}">
              <a16:creationId xmlns:a16="http://schemas.microsoft.com/office/drawing/2014/main" id="{21904D24-9DAC-4697-A257-D0082FA28A0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a:extLst>
            <a:ext uri="{FF2B5EF4-FFF2-40B4-BE49-F238E27FC236}">
              <a16:creationId xmlns:a16="http://schemas.microsoft.com/office/drawing/2014/main" id="{06DD0302-821E-41A8-9342-5E103441C56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a:extLst>
            <a:ext uri="{FF2B5EF4-FFF2-40B4-BE49-F238E27FC236}">
              <a16:creationId xmlns:a16="http://schemas.microsoft.com/office/drawing/2014/main" id="{A2CA5D96-6A57-4A62-8776-2D74D07D1BC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a:extLst>
            <a:ext uri="{FF2B5EF4-FFF2-40B4-BE49-F238E27FC236}">
              <a16:creationId xmlns:a16="http://schemas.microsoft.com/office/drawing/2014/main" id="{779EB776-53BA-44E4-B628-37C1C4B84AF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a:extLst>
            <a:ext uri="{FF2B5EF4-FFF2-40B4-BE49-F238E27FC236}">
              <a16:creationId xmlns:a16="http://schemas.microsoft.com/office/drawing/2014/main" id="{0420B965-D90D-4802-9CFD-216CDB19938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a:extLst>
            <a:ext uri="{FF2B5EF4-FFF2-40B4-BE49-F238E27FC236}">
              <a16:creationId xmlns:a16="http://schemas.microsoft.com/office/drawing/2014/main" id="{148D2FBF-3D73-4DEA-BBB7-538F74E0C0A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a:extLst>
            <a:ext uri="{FF2B5EF4-FFF2-40B4-BE49-F238E27FC236}">
              <a16:creationId xmlns:a16="http://schemas.microsoft.com/office/drawing/2014/main" id="{364F785F-E26D-40D8-9576-5A48745628A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a:extLst>
            <a:ext uri="{FF2B5EF4-FFF2-40B4-BE49-F238E27FC236}">
              <a16:creationId xmlns:a16="http://schemas.microsoft.com/office/drawing/2014/main" id="{29A51105-E735-42AE-B924-951AA9A32E8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3" name="直線コネクタ 392">
          <a:extLst>
            <a:ext uri="{FF2B5EF4-FFF2-40B4-BE49-F238E27FC236}">
              <a16:creationId xmlns:a16="http://schemas.microsoft.com/office/drawing/2014/main" id="{8C7BD871-FCEC-422D-8129-28EF8E2A6A83}"/>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4" name="テキスト ボックス 393">
          <a:extLst>
            <a:ext uri="{FF2B5EF4-FFF2-40B4-BE49-F238E27FC236}">
              <a16:creationId xmlns:a16="http://schemas.microsoft.com/office/drawing/2014/main" id="{FDCED3D5-3F8F-4154-8FD5-69A9BC17A5C5}"/>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5" name="直線コネクタ 394">
          <a:extLst>
            <a:ext uri="{FF2B5EF4-FFF2-40B4-BE49-F238E27FC236}">
              <a16:creationId xmlns:a16="http://schemas.microsoft.com/office/drawing/2014/main" id="{885CA94E-FFA1-490B-9F7D-1182B21DBC17}"/>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6" name="テキスト ボックス 395">
          <a:extLst>
            <a:ext uri="{FF2B5EF4-FFF2-40B4-BE49-F238E27FC236}">
              <a16:creationId xmlns:a16="http://schemas.microsoft.com/office/drawing/2014/main" id="{D9A7FC99-A837-4143-9B5B-A795B5C68828}"/>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7" name="直線コネクタ 396">
          <a:extLst>
            <a:ext uri="{FF2B5EF4-FFF2-40B4-BE49-F238E27FC236}">
              <a16:creationId xmlns:a16="http://schemas.microsoft.com/office/drawing/2014/main" id="{26EAAD34-AF32-4C45-9D30-AE922234A9A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8" name="テキスト ボックス 397">
          <a:extLst>
            <a:ext uri="{FF2B5EF4-FFF2-40B4-BE49-F238E27FC236}">
              <a16:creationId xmlns:a16="http://schemas.microsoft.com/office/drawing/2014/main" id="{3FA53FA8-A204-4543-AA79-C74A7C723D3F}"/>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9" name="直線コネクタ 398">
          <a:extLst>
            <a:ext uri="{FF2B5EF4-FFF2-40B4-BE49-F238E27FC236}">
              <a16:creationId xmlns:a16="http://schemas.microsoft.com/office/drawing/2014/main" id="{866E04BC-0CEC-4576-8658-0CFDA4DCB829}"/>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0" name="テキスト ボックス 399">
          <a:extLst>
            <a:ext uri="{FF2B5EF4-FFF2-40B4-BE49-F238E27FC236}">
              <a16:creationId xmlns:a16="http://schemas.microsoft.com/office/drawing/2014/main" id="{E96377A6-E027-4186-9B99-2EE04D6C48D5}"/>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1" name="直線コネクタ 400">
          <a:extLst>
            <a:ext uri="{FF2B5EF4-FFF2-40B4-BE49-F238E27FC236}">
              <a16:creationId xmlns:a16="http://schemas.microsoft.com/office/drawing/2014/main" id="{8F65F57D-DD72-4D3E-9CC3-A21B53569627}"/>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2" name="テキスト ボックス 401">
          <a:extLst>
            <a:ext uri="{FF2B5EF4-FFF2-40B4-BE49-F238E27FC236}">
              <a16:creationId xmlns:a16="http://schemas.microsoft.com/office/drawing/2014/main" id="{77ADACBB-C38D-4AC7-9CE2-6A8C4F584C7E}"/>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a:extLst>
            <a:ext uri="{FF2B5EF4-FFF2-40B4-BE49-F238E27FC236}">
              <a16:creationId xmlns:a16="http://schemas.microsoft.com/office/drawing/2014/main" id="{0EF1D2DD-B4BA-4FA1-BBD2-070F3885AC7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a:extLst>
            <a:ext uri="{FF2B5EF4-FFF2-40B4-BE49-F238E27FC236}">
              <a16:creationId xmlns:a16="http://schemas.microsoft.com/office/drawing/2014/main" id="{927D70FD-A4BA-4C63-8EA3-765813AE945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a:extLst>
            <a:ext uri="{FF2B5EF4-FFF2-40B4-BE49-F238E27FC236}">
              <a16:creationId xmlns:a16="http://schemas.microsoft.com/office/drawing/2014/main" id="{7ACC0302-7C31-45AD-9C98-35B09F948E8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406" name="直線コネクタ 405">
          <a:extLst>
            <a:ext uri="{FF2B5EF4-FFF2-40B4-BE49-F238E27FC236}">
              <a16:creationId xmlns:a16="http://schemas.microsoft.com/office/drawing/2014/main" id="{177AEEFF-29B8-4AD8-B5F1-86B7DE258894}"/>
            </a:ext>
          </a:extLst>
        </xdr:cNvPr>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07" name="【認定こども園・幼稚園・保育所】&#10;一人当たり面積最小値テキスト">
          <a:extLst>
            <a:ext uri="{FF2B5EF4-FFF2-40B4-BE49-F238E27FC236}">
              <a16:creationId xmlns:a16="http://schemas.microsoft.com/office/drawing/2014/main" id="{55E58EA8-A645-4E89-A4F9-DD08A2CA70A4}"/>
            </a:ext>
          </a:extLst>
        </xdr:cNvPr>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08" name="直線コネクタ 407">
          <a:extLst>
            <a:ext uri="{FF2B5EF4-FFF2-40B4-BE49-F238E27FC236}">
              <a16:creationId xmlns:a16="http://schemas.microsoft.com/office/drawing/2014/main" id="{5E16D340-D239-4EB4-9DEB-94050A369048}"/>
            </a:ext>
          </a:extLst>
        </xdr:cNvPr>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409" name="【認定こども園・幼稚園・保育所】&#10;一人当たり面積最大値テキスト">
          <a:extLst>
            <a:ext uri="{FF2B5EF4-FFF2-40B4-BE49-F238E27FC236}">
              <a16:creationId xmlns:a16="http://schemas.microsoft.com/office/drawing/2014/main" id="{B31644A9-F14C-4E46-8092-AD47378C130C}"/>
            </a:ext>
          </a:extLst>
        </xdr:cNvPr>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410" name="直線コネクタ 409">
          <a:extLst>
            <a:ext uri="{FF2B5EF4-FFF2-40B4-BE49-F238E27FC236}">
              <a16:creationId xmlns:a16="http://schemas.microsoft.com/office/drawing/2014/main" id="{4A26D17E-55AB-4B97-8FF2-B8DEDBE8D166}"/>
            </a:ext>
          </a:extLst>
        </xdr:cNvPr>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34307</xdr:rowOff>
    </xdr:from>
    <xdr:ext cx="469744" cy="259045"/>
    <xdr:sp macro="" textlink="">
      <xdr:nvSpPr>
        <xdr:cNvPr id="411" name="【認定こども園・幼稚園・保育所】&#10;一人当たり面積平均値テキスト">
          <a:extLst>
            <a:ext uri="{FF2B5EF4-FFF2-40B4-BE49-F238E27FC236}">
              <a16:creationId xmlns:a16="http://schemas.microsoft.com/office/drawing/2014/main" id="{EB2B5A5A-08F8-470B-B0C0-ACD80FC91421}"/>
            </a:ext>
          </a:extLst>
        </xdr:cNvPr>
        <xdr:cNvSpPr txBox="1"/>
      </xdr:nvSpPr>
      <xdr:spPr>
        <a:xfrm>
          <a:off x="22199600" y="6892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412" name="フローチャート: 判断 411">
          <a:extLst>
            <a:ext uri="{FF2B5EF4-FFF2-40B4-BE49-F238E27FC236}">
              <a16:creationId xmlns:a16="http://schemas.microsoft.com/office/drawing/2014/main" id="{50303C9F-2C88-4D77-940E-952590118A6A}"/>
            </a:ext>
          </a:extLst>
        </xdr:cNvPr>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413" name="フローチャート: 判断 412">
          <a:extLst>
            <a:ext uri="{FF2B5EF4-FFF2-40B4-BE49-F238E27FC236}">
              <a16:creationId xmlns:a16="http://schemas.microsoft.com/office/drawing/2014/main" id="{C5E2C670-0312-4AD7-84C2-526F9E12F5F9}"/>
            </a:ext>
          </a:extLst>
        </xdr:cNvPr>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414" name="フローチャート: 判断 413">
          <a:extLst>
            <a:ext uri="{FF2B5EF4-FFF2-40B4-BE49-F238E27FC236}">
              <a16:creationId xmlns:a16="http://schemas.microsoft.com/office/drawing/2014/main" id="{51034357-1B55-42C4-A362-E26FAAAA2631}"/>
            </a:ext>
          </a:extLst>
        </xdr:cNvPr>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8F41F892-8635-4A18-861F-7D1F378CF1B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46CBE6F2-2BFF-4804-9AE5-5717A9B3190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F658CE9D-D78D-41AC-B8C6-51E08043011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68323C9A-3955-45AF-AB5C-704C2577CD4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C61E6629-CA8A-4D79-B2C3-A2615EDF16E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97790</xdr:rowOff>
    </xdr:from>
    <xdr:to>
      <xdr:col>116</xdr:col>
      <xdr:colOff>114300</xdr:colOff>
      <xdr:row>40</xdr:row>
      <xdr:rowOff>27940</xdr:rowOff>
    </xdr:to>
    <xdr:sp macro="" textlink="">
      <xdr:nvSpPr>
        <xdr:cNvPr id="420" name="楕円 419">
          <a:extLst>
            <a:ext uri="{FF2B5EF4-FFF2-40B4-BE49-F238E27FC236}">
              <a16:creationId xmlns:a16="http://schemas.microsoft.com/office/drawing/2014/main" id="{C89C1EEF-714C-4460-9D7F-392A18DDE8C8}"/>
            </a:ext>
          </a:extLst>
        </xdr:cNvPr>
        <xdr:cNvSpPr/>
      </xdr:nvSpPr>
      <xdr:spPr>
        <a:xfrm>
          <a:off x="221107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120667</xdr:rowOff>
    </xdr:from>
    <xdr:ext cx="469744" cy="259045"/>
    <xdr:sp macro="" textlink="">
      <xdr:nvSpPr>
        <xdr:cNvPr id="421" name="【認定こども園・幼稚園・保育所】&#10;一人当たり面積該当値テキスト">
          <a:extLst>
            <a:ext uri="{FF2B5EF4-FFF2-40B4-BE49-F238E27FC236}">
              <a16:creationId xmlns:a16="http://schemas.microsoft.com/office/drawing/2014/main" id="{B88D16D0-DAFC-46A4-98EC-C16BA17FB9F8}"/>
            </a:ext>
          </a:extLst>
        </xdr:cNvPr>
        <xdr:cNvSpPr txBox="1"/>
      </xdr:nvSpPr>
      <xdr:spPr>
        <a:xfrm>
          <a:off x="22199600"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97790</xdr:rowOff>
    </xdr:from>
    <xdr:to>
      <xdr:col>112</xdr:col>
      <xdr:colOff>38100</xdr:colOff>
      <xdr:row>40</xdr:row>
      <xdr:rowOff>27940</xdr:rowOff>
    </xdr:to>
    <xdr:sp macro="" textlink="">
      <xdr:nvSpPr>
        <xdr:cNvPr id="422" name="楕円 421">
          <a:extLst>
            <a:ext uri="{FF2B5EF4-FFF2-40B4-BE49-F238E27FC236}">
              <a16:creationId xmlns:a16="http://schemas.microsoft.com/office/drawing/2014/main" id="{16A202D4-4B7A-4C78-9C99-A68167471A17}"/>
            </a:ext>
          </a:extLst>
        </xdr:cNvPr>
        <xdr:cNvSpPr/>
      </xdr:nvSpPr>
      <xdr:spPr>
        <a:xfrm>
          <a:off x="21272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148590</xdr:rowOff>
    </xdr:from>
    <xdr:to>
      <xdr:col>116</xdr:col>
      <xdr:colOff>63500</xdr:colOff>
      <xdr:row>39</xdr:row>
      <xdr:rowOff>148590</xdr:rowOff>
    </xdr:to>
    <xdr:cxnSp macro="">
      <xdr:nvCxnSpPr>
        <xdr:cNvPr id="423" name="直線コネクタ 422">
          <a:extLst>
            <a:ext uri="{FF2B5EF4-FFF2-40B4-BE49-F238E27FC236}">
              <a16:creationId xmlns:a16="http://schemas.microsoft.com/office/drawing/2014/main" id="{418D23E1-0F6D-4589-A0D3-18DD6B731564}"/>
            </a:ext>
          </a:extLst>
        </xdr:cNvPr>
        <xdr:cNvCxnSpPr/>
      </xdr:nvCxnSpPr>
      <xdr:spPr>
        <a:xfrm>
          <a:off x="21323300" y="6835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116840</xdr:rowOff>
    </xdr:from>
    <xdr:to>
      <xdr:col>107</xdr:col>
      <xdr:colOff>101600</xdr:colOff>
      <xdr:row>40</xdr:row>
      <xdr:rowOff>46990</xdr:rowOff>
    </xdr:to>
    <xdr:sp macro="" textlink="">
      <xdr:nvSpPr>
        <xdr:cNvPr id="424" name="楕円 423">
          <a:extLst>
            <a:ext uri="{FF2B5EF4-FFF2-40B4-BE49-F238E27FC236}">
              <a16:creationId xmlns:a16="http://schemas.microsoft.com/office/drawing/2014/main" id="{A2C60F73-6500-4CBD-B3D7-9ACBEE8C8792}"/>
            </a:ext>
          </a:extLst>
        </xdr:cNvPr>
        <xdr:cNvSpPr/>
      </xdr:nvSpPr>
      <xdr:spPr>
        <a:xfrm>
          <a:off x="20383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148590</xdr:rowOff>
    </xdr:from>
    <xdr:to>
      <xdr:col>111</xdr:col>
      <xdr:colOff>177800</xdr:colOff>
      <xdr:row>39</xdr:row>
      <xdr:rowOff>167640</xdr:rowOff>
    </xdr:to>
    <xdr:cxnSp macro="">
      <xdr:nvCxnSpPr>
        <xdr:cNvPr id="425" name="直線コネクタ 424">
          <a:extLst>
            <a:ext uri="{FF2B5EF4-FFF2-40B4-BE49-F238E27FC236}">
              <a16:creationId xmlns:a16="http://schemas.microsoft.com/office/drawing/2014/main" id="{B27C5919-DC2A-45E6-A257-DA803C3ADAFD}"/>
            </a:ext>
          </a:extLst>
        </xdr:cNvPr>
        <xdr:cNvCxnSpPr/>
      </xdr:nvCxnSpPr>
      <xdr:spPr>
        <a:xfrm flipV="1">
          <a:off x="20434300" y="68351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146702</xdr:rowOff>
    </xdr:from>
    <xdr:ext cx="469744" cy="259045"/>
    <xdr:sp macro="" textlink="">
      <xdr:nvSpPr>
        <xdr:cNvPr id="426" name="n_1aveValue【認定こども園・幼稚園・保育所】&#10;一人当たり面積">
          <a:extLst>
            <a:ext uri="{FF2B5EF4-FFF2-40B4-BE49-F238E27FC236}">
              <a16:creationId xmlns:a16="http://schemas.microsoft.com/office/drawing/2014/main" id="{C05558BA-EAB3-491C-88DE-1A170D7BDB1B}"/>
            </a:ext>
          </a:extLst>
        </xdr:cNvPr>
        <xdr:cNvSpPr txBox="1"/>
      </xdr:nvSpPr>
      <xdr:spPr>
        <a:xfrm>
          <a:off x="210757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156227</xdr:rowOff>
    </xdr:from>
    <xdr:ext cx="469744" cy="259045"/>
    <xdr:sp macro="" textlink="">
      <xdr:nvSpPr>
        <xdr:cNvPr id="427" name="n_2aveValue【認定こども園・幼稚園・保育所】&#10;一人当たり面積">
          <a:extLst>
            <a:ext uri="{FF2B5EF4-FFF2-40B4-BE49-F238E27FC236}">
              <a16:creationId xmlns:a16="http://schemas.microsoft.com/office/drawing/2014/main" id="{3A86ABCB-3209-42BC-AFD1-2E61A7FF22DA}"/>
            </a:ext>
          </a:extLst>
        </xdr:cNvPr>
        <xdr:cNvSpPr txBox="1"/>
      </xdr:nvSpPr>
      <xdr:spPr>
        <a:xfrm>
          <a:off x="20199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44467</xdr:rowOff>
    </xdr:from>
    <xdr:ext cx="469744" cy="259045"/>
    <xdr:sp macro="" textlink="">
      <xdr:nvSpPr>
        <xdr:cNvPr id="428" name="n_1mainValue【認定こども園・幼稚園・保育所】&#10;一人当たり面積">
          <a:extLst>
            <a:ext uri="{FF2B5EF4-FFF2-40B4-BE49-F238E27FC236}">
              <a16:creationId xmlns:a16="http://schemas.microsoft.com/office/drawing/2014/main" id="{059FBE2D-7DCD-44E4-879F-D00EDF0BB8B4}"/>
            </a:ext>
          </a:extLst>
        </xdr:cNvPr>
        <xdr:cNvSpPr txBox="1"/>
      </xdr:nvSpPr>
      <xdr:spPr>
        <a:xfrm>
          <a:off x="21075727" y="65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63517</xdr:rowOff>
    </xdr:from>
    <xdr:ext cx="469744" cy="259045"/>
    <xdr:sp macro="" textlink="">
      <xdr:nvSpPr>
        <xdr:cNvPr id="429" name="n_2mainValue【認定こども園・幼稚園・保育所】&#10;一人当たり面積">
          <a:extLst>
            <a:ext uri="{FF2B5EF4-FFF2-40B4-BE49-F238E27FC236}">
              <a16:creationId xmlns:a16="http://schemas.microsoft.com/office/drawing/2014/main" id="{514BC5F8-BEA8-4AE2-B204-D02C816CD98C}"/>
            </a:ext>
          </a:extLst>
        </xdr:cNvPr>
        <xdr:cNvSpPr txBox="1"/>
      </xdr:nvSpPr>
      <xdr:spPr>
        <a:xfrm>
          <a:off x="20199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a:extLst>
            <a:ext uri="{FF2B5EF4-FFF2-40B4-BE49-F238E27FC236}">
              <a16:creationId xmlns:a16="http://schemas.microsoft.com/office/drawing/2014/main" id="{CB18E247-9F12-40C1-906A-B6D9DD0B5A7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a:extLst>
            <a:ext uri="{FF2B5EF4-FFF2-40B4-BE49-F238E27FC236}">
              <a16:creationId xmlns:a16="http://schemas.microsoft.com/office/drawing/2014/main" id="{6684806E-F899-4AE8-9A03-99BA645A886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a:extLst>
            <a:ext uri="{FF2B5EF4-FFF2-40B4-BE49-F238E27FC236}">
              <a16:creationId xmlns:a16="http://schemas.microsoft.com/office/drawing/2014/main" id="{C02D06C9-FDAC-4F75-9BF4-A6D298A898D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a:extLst>
            <a:ext uri="{FF2B5EF4-FFF2-40B4-BE49-F238E27FC236}">
              <a16:creationId xmlns:a16="http://schemas.microsoft.com/office/drawing/2014/main" id="{3A40B8CA-0E0C-4801-B657-A004EF76FEB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a:extLst>
            <a:ext uri="{FF2B5EF4-FFF2-40B4-BE49-F238E27FC236}">
              <a16:creationId xmlns:a16="http://schemas.microsoft.com/office/drawing/2014/main" id="{12299262-148C-4E84-B7FA-3019CFDA738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a:extLst>
            <a:ext uri="{FF2B5EF4-FFF2-40B4-BE49-F238E27FC236}">
              <a16:creationId xmlns:a16="http://schemas.microsoft.com/office/drawing/2014/main" id="{EEC74F81-E3B7-49BE-91C1-9924F472EDD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a:extLst>
            <a:ext uri="{FF2B5EF4-FFF2-40B4-BE49-F238E27FC236}">
              <a16:creationId xmlns:a16="http://schemas.microsoft.com/office/drawing/2014/main" id="{35302ED8-BE00-4079-9660-1E0DA86E0C3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a:extLst>
            <a:ext uri="{FF2B5EF4-FFF2-40B4-BE49-F238E27FC236}">
              <a16:creationId xmlns:a16="http://schemas.microsoft.com/office/drawing/2014/main" id="{349CF106-673E-4A71-ADBD-29D765C1FDC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a:extLst>
            <a:ext uri="{FF2B5EF4-FFF2-40B4-BE49-F238E27FC236}">
              <a16:creationId xmlns:a16="http://schemas.microsoft.com/office/drawing/2014/main" id="{C4E700EF-0796-4EFB-B702-38B8D79064D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a:extLst>
            <a:ext uri="{FF2B5EF4-FFF2-40B4-BE49-F238E27FC236}">
              <a16:creationId xmlns:a16="http://schemas.microsoft.com/office/drawing/2014/main" id="{79950566-6A50-485C-A925-157A2DEA262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0" name="テキスト ボックス 439">
          <a:extLst>
            <a:ext uri="{FF2B5EF4-FFF2-40B4-BE49-F238E27FC236}">
              <a16:creationId xmlns:a16="http://schemas.microsoft.com/office/drawing/2014/main" id="{3F652D04-7832-4A96-898C-C119CBBDB742}"/>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1" name="直線コネクタ 440">
          <a:extLst>
            <a:ext uri="{FF2B5EF4-FFF2-40B4-BE49-F238E27FC236}">
              <a16:creationId xmlns:a16="http://schemas.microsoft.com/office/drawing/2014/main" id="{117D3602-335D-4952-B2B6-107A9C1A380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2" name="テキスト ボックス 441">
          <a:extLst>
            <a:ext uri="{FF2B5EF4-FFF2-40B4-BE49-F238E27FC236}">
              <a16:creationId xmlns:a16="http://schemas.microsoft.com/office/drawing/2014/main" id="{C6BB1452-C2C5-4880-94AF-1957C2BF55B5}"/>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3" name="直線コネクタ 442">
          <a:extLst>
            <a:ext uri="{FF2B5EF4-FFF2-40B4-BE49-F238E27FC236}">
              <a16:creationId xmlns:a16="http://schemas.microsoft.com/office/drawing/2014/main" id="{28F5E58C-65DD-4448-9629-E0B2C41941B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4" name="テキスト ボックス 443">
          <a:extLst>
            <a:ext uri="{FF2B5EF4-FFF2-40B4-BE49-F238E27FC236}">
              <a16:creationId xmlns:a16="http://schemas.microsoft.com/office/drawing/2014/main" id="{8948E8C2-629E-4EB0-81B1-8EA420EB294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5" name="直線コネクタ 444">
          <a:extLst>
            <a:ext uri="{FF2B5EF4-FFF2-40B4-BE49-F238E27FC236}">
              <a16:creationId xmlns:a16="http://schemas.microsoft.com/office/drawing/2014/main" id="{A7748D05-28D7-4D3F-A11B-F8782FE28FE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6" name="テキスト ボックス 445">
          <a:extLst>
            <a:ext uri="{FF2B5EF4-FFF2-40B4-BE49-F238E27FC236}">
              <a16:creationId xmlns:a16="http://schemas.microsoft.com/office/drawing/2014/main" id="{1F920A73-805B-4F0A-A56F-D408FABAB69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7" name="直線コネクタ 446">
          <a:extLst>
            <a:ext uri="{FF2B5EF4-FFF2-40B4-BE49-F238E27FC236}">
              <a16:creationId xmlns:a16="http://schemas.microsoft.com/office/drawing/2014/main" id="{F762BF27-A79E-4FD0-BFDA-A9BA489ABF7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8" name="テキスト ボックス 447">
          <a:extLst>
            <a:ext uri="{FF2B5EF4-FFF2-40B4-BE49-F238E27FC236}">
              <a16:creationId xmlns:a16="http://schemas.microsoft.com/office/drawing/2014/main" id="{000B297A-F676-48FF-A504-CACA17FF6DE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9" name="直線コネクタ 448">
          <a:extLst>
            <a:ext uri="{FF2B5EF4-FFF2-40B4-BE49-F238E27FC236}">
              <a16:creationId xmlns:a16="http://schemas.microsoft.com/office/drawing/2014/main" id="{44D28CA8-EA9C-406F-902E-E7379ADF03D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0" name="テキスト ボックス 449">
          <a:extLst>
            <a:ext uri="{FF2B5EF4-FFF2-40B4-BE49-F238E27FC236}">
              <a16:creationId xmlns:a16="http://schemas.microsoft.com/office/drawing/2014/main" id="{AED5DF87-5B7F-4396-9DF4-293E301C684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1" name="直線コネクタ 450">
          <a:extLst>
            <a:ext uri="{FF2B5EF4-FFF2-40B4-BE49-F238E27FC236}">
              <a16:creationId xmlns:a16="http://schemas.microsoft.com/office/drawing/2014/main" id="{F8FEE0B6-4E2D-4FED-B9EB-B9F56E435E3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2" name="テキスト ボックス 451">
          <a:extLst>
            <a:ext uri="{FF2B5EF4-FFF2-40B4-BE49-F238E27FC236}">
              <a16:creationId xmlns:a16="http://schemas.microsoft.com/office/drawing/2014/main" id="{025C95D0-3DF2-4A55-BFDB-AA41EAF4D7FA}"/>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3" name="【学校施設】&#10;有形固定資産減価償却率グラフ枠">
          <a:extLst>
            <a:ext uri="{FF2B5EF4-FFF2-40B4-BE49-F238E27FC236}">
              <a16:creationId xmlns:a16="http://schemas.microsoft.com/office/drawing/2014/main" id="{7C068915-58C3-404D-84D5-BA5250D2319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454" name="直線コネクタ 453">
          <a:extLst>
            <a:ext uri="{FF2B5EF4-FFF2-40B4-BE49-F238E27FC236}">
              <a16:creationId xmlns:a16="http://schemas.microsoft.com/office/drawing/2014/main" id="{29D0632D-FF3E-4E4E-86D0-195AB4AA81BA}"/>
            </a:ext>
          </a:extLst>
        </xdr:cNvPr>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455" name="【学校施設】&#10;有形固定資産減価償却率最小値テキスト">
          <a:extLst>
            <a:ext uri="{FF2B5EF4-FFF2-40B4-BE49-F238E27FC236}">
              <a16:creationId xmlns:a16="http://schemas.microsoft.com/office/drawing/2014/main" id="{88DBEA0F-97BE-47FC-B257-4F4AC98C365E}"/>
            </a:ext>
          </a:extLst>
        </xdr:cNvPr>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456" name="直線コネクタ 455">
          <a:extLst>
            <a:ext uri="{FF2B5EF4-FFF2-40B4-BE49-F238E27FC236}">
              <a16:creationId xmlns:a16="http://schemas.microsoft.com/office/drawing/2014/main" id="{70904ED1-5938-4067-98F9-A6158A7286A8}"/>
            </a:ext>
          </a:extLst>
        </xdr:cNvPr>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457" name="【学校施設】&#10;有形固定資産減価償却率最大値テキスト">
          <a:extLst>
            <a:ext uri="{FF2B5EF4-FFF2-40B4-BE49-F238E27FC236}">
              <a16:creationId xmlns:a16="http://schemas.microsoft.com/office/drawing/2014/main" id="{75DB11FE-CA1A-40F3-AA0A-6D9764A258EB}"/>
            </a:ext>
          </a:extLst>
        </xdr:cNvPr>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458" name="直線コネクタ 457">
          <a:extLst>
            <a:ext uri="{FF2B5EF4-FFF2-40B4-BE49-F238E27FC236}">
              <a16:creationId xmlns:a16="http://schemas.microsoft.com/office/drawing/2014/main" id="{4671153C-0DF5-4421-82C6-C828B9BA9333}"/>
            </a:ext>
          </a:extLst>
        </xdr:cNvPr>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459" name="【学校施設】&#10;有形固定資産減価償却率平均値テキスト">
          <a:extLst>
            <a:ext uri="{FF2B5EF4-FFF2-40B4-BE49-F238E27FC236}">
              <a16:creationId xmlns:a16="http://schemas.microsoft.com/office/drawing/2014/main" id="{2912B0D5-22E1-4EFE-833D-40AE00EFC649}"/>
            </a:ext>
          </a:extLst>
        </xdr:cNvPr>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60" name="フローチャート: 判断 459">
          <a:extLst>
            <a:ext uri="{FF2B5EF4-FFF2-40B4-BE49-F238E27FC236}">
              <a16:creationId xmlns:a16="http://schemas.microsoft.com/office/drawing/2014/main" id="{E2333B73-765D-4D7B-8C8B-0564106A4F81}"/>
            </a:ext>
          </a:extLst>
        </xdr:cNvPr>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461" name="フローチャート: 判断 460">
          <a:extLst>
            <a:ext uri="{FF2B5EF4-FFF2-40B4-BE49-F238E27FC236}">
              <a16:creationId xmlns:a16="http://schemas.microsoft.com/office/drawing/2014/main" id="{E5A03022-EDFE-4651-AF06-B9B5DFBACE6E}"/>
            </a:ext>
          </a:extLst>
        </xdr:cNvPr>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62" name="フローチャート: 判断 461">
          <a:extLst>
            <a:ext uri="{FF2B5EF4-FFF2-40B4-BE49-F238E27FC236}">
              <a16:creationId xmlns:a16="http://schemas.microsoft.com/office/drawing/2014/main" id="{CBF509CC-4C0D-4511-B945-1032F87CC4F4}"/>
            </a:ext>
          </a:extLst>
        </xdr:cNvPr>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3DCC2EFC-B762-410D-846B-53FA04FD763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4E7FCBDC-C743-4CFA-BFA7-2D2765DC89C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0908861C-C243-4B3B-A656-2D060EF2522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DB92C2B7-7E2D-44BF-90E0-E6BB3917829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853481FF-2C62-49F9-9324-452CE698A1A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170180</xdr:rowOff>
    </xdr:from>
    <xdr:to>
      <xdr:col>85</xdr:col>
      <xdr:colOff>177800</xdr:colOff>
      <xdr:row>61</xdr:row>
      <xdr:rowOff>100330</xdr:rowOff>
    </xdr:to>
    <xdr:sp macro="" textlink="">
      <xdr:nvSpPr>
        <xdr:cNvPr id="468" name="楕円 467">
          <a:extLst>
            <a:ext uri="{FF2B5EF4-FFF2-40B4-BE49-F238E27FC236}">
              <a16:creationId xmlns:a16="http://schemas.microsoft.com/office/drawing/2014/main" id="{10CD2D9F-507C-4988-AE9C-E44D1198549A}"/>
            </a:ext>
          </a:extLst>
        </xdr:cNvPr>
        <xdr:cNvSpPr/>
      </xdr:nvSpPr>
      <xdr:spPr>
        <a:xfrm>
          <a:off x="162687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148607</xdr:rowOff>
    </xdr:from>
    <xdr:ext cx="405111" cy="259045"/>
    <xdr:sp macro="" textlink="">
      <xdr:nvSpPr>
        <xdr:cNvPr id="469" name="【学校施設】&#10;有形固定資産減価償却率該当値テキスト">
          <a:extLst>
            <a:ext uri="{FF2B5EF4-FFF2-40B4-BE49-F238E27FC236}">
              <a16:creationId xmlns:a16="http://schemas.microsoft.com/office/drawing/2014/main" id="{C6A58C73-F36B-4D04-8D11-E17A0FF2BA05}"/>
            </a:ext>
          </a:extLst>
        </xdr:cNvPr>
        <xdr:cNvSpPr txBox="1"/>
      </xdr:nvSpPr>
      <xdr:spPr>
        <a:xfrm>
          <a:off x="16357600"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42545</xdr:rowOff>
    </xdr:from>
    <xdr:to>
      <xdr:col>81</xdr:col>
      <xdr:colOff>101600</xdr:colOff>
      <xdr:row>61</xdr:row>
      <xdr:rowOff>144145</xdr:rowOff>
    </xdr:to>
    <xdr:sp macro="" textlink="">
      <xdr:nvSpPr>
        <xdr:cNvPr id="470" name="楕円 469">
          <a:extLst>
            <a:ext uri="{FF2B5EF4-FFF2-40B4-BE49-F238E27FC236}">
              <a16:creationId xmlns:a16="http://schemas.microsoft.com/office/drawing/2014/main" id="{6EAA120D-11EC-458F-8557-59A17E37542B}"/>
            </a:ext>
          </a:extLst>
        </xdr:cNvPr>
        <xdr:cNvSpPr/>
      </xdr:nvSpPr>
      <xdr:spPr>
        <a:xfrm>
          <a:off x="15430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49530</xdr:rowOff>
    </xdr:from>
    <xdr:to>
      <xdr:col>85</xdr:col>
      <xdr:colOff>127000</xdr:colOff>
      <xdr:row>61</xdr:row>
      <xdr:rowOff>93345</xdr:rowOff>
    </xdr:to>
    <xdr:cxnSp macro="">
      <xdr:nvCxnSpPr>
        <xdr:cNvPr id="471" name="直線コネクタ 470">
          <a:extLst>
            <a:ext uri="{FF2B5EF4-FFF2-40B4-BE49-F238E27FC236}">
              <a16:creationId xmlns:a16="http://schemas.microsoft.com/office/drawing/2014/main" id="{A8BAA7EE-37F2-4F98-B1B8-DA1AA9F20C71}"/>
            </a:ext>
          </a:extLst>
        </xdr:cNvPr>
        <xdr:cNvCxnSpPr/>
      </xdr:nvCxnSpPr>
      <xdr:spPr>
        <a:xfrm flipV="1">
          <a:off x="15481300" y="1050798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99695</xdr:rowOff>
    </xdr:from>
    <xdr:to>
      <xdr:col>76</xdr:col>
      <xdr:colOff>165100</xdr:colOff>
      <xdr:row>62</xdr:row>
      <xdr:rowOff>29845</xdr:rowOff>
    </xdr:to>
    <xdr:sp macro="" textlink="">
      <xdr:nvSpPr>
        <xdr:cNvPr id="472" name="楕円 471">
          <a:extLst>
            <a:ext uri="{FF2B5EF4-FFF2-40B4-BE49-F238E27FC236}">
              <a16:creationId xmlns:a16="http://schemas.microsoft.com/office/drawing/2014/main" id="{6FFD7F5C-E8DC-41A3-87B5-88CDB778DFBE}"/>
            </a:ext>
          </a:extLst>
        </xdr:cNvPr>
        <xdr:cNvSpPr/>
      </xdr:nvSpPr>
      <xdr:spPr>
        <a:xfrm>
          <a:off x="14541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93345</xdr:rowOff>
    </xdr:from>
    <xdr:to>
      <xdr:col>81</xdr:col>
      <xdr:colOff>50800</xdr:colOff>
      <xdr:row>61</xdr:row>
      <xdr:rowOff>150495</xdr:rowOff>
    </xdr:to>
    <xdr:cxnSp macro="">
      <xdr:nvCxnSpPr>
        <xdr:cNvPr id="473" name="直線コネクタ 472">
          <a:extLst>
            <a:ext uri="{FF2B5EF4-FFF2-40B4-BE49-F238E27FC236}">
              <a16:creationId xmlns:a16="http://schemas.microsoft.com/office/drawing/2014/main" id="{DDAA4896-D63A-437E-9E98-DD3B716E1C3A}"/>
            </a:ext>
          </a:extLst>
        </xdr:cNvPr>
        <xdr:cNvCxnSpPr/>
      </xdr:nvCxnSpPr>
      <xdr:spPr>
        <a:xfrm flipV="1">
          <a:off x="14592300" y="105517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42562</xdr:rowOff>
    </xdr:from>
    <xdr:ext cx="405111" cy="259045"/>
    <xdr:sp macro="" textlink="">
      <xdr:nvSpPr>
        <xdr:cNvPr id="474" name="n_1aveValue【学校施設】&#10;有形固定資産減価償却率">
          <a:extLst>
            <a:ext uri="{FF2B5EF4-FFF2-40B4-BE49-F238E27FC236}">
              <a16:creationId xmlns:a16="http://schemas.microsoft.com/office/drawing/2014/main" id="{939C04D4-C3FD-4FFD-A603-863A9500B3F8}"/>
            </a:ext>
          </a:extLst>
        </xdr:cNvPr>
        <xdr:cNvSpPr txBox="1"/>
      </xdr:nvSpPr>
      <xdr:spPr>
        <a:xfrm>
          <a:off x="15266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475" name="n_2aveValue【学校施設】&#10;有形固定資産減価償却率">
          <a:extLst>
            <a:ext uri="{FF2B5EF4-FFF2-40B4-BE49-F238E27FC236}">
              <a16:creationId xmlns:a16="http://schemas.microsoft.com/office/drawing/2014/main" id="{056F8C45-9249-43F4-AA38-3A4924AC5435}"/>
            </a:ext>
          </a:extLst>
        </xdr:cNvPr>
        <xdr:cNvSpPr txBox="1"/>
      </xdr:nvSpPr>
      <xdr:spPr>
        <a:xfrm>
          <a:off x="14389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135272</xdr:rowOff>
    </xdr:from>
    <xdr:ext cx="405111" cy="259045"/>
    <xdr:sp macro="" textlink="">
      <xdr:nvSpPr>
        <xdr:cNvPr id="476" name="n_1mainValue【学校施設】&#10;有形固定資産減価償却率">
          <a:extLst>
            <a:ext uri="{FF2B5EF4-FFF2-40B4-BE49-F238E27FC236}">
              <a16:creationId xmlns:a16="http://schemas.microsoft.com/office/drawing/2014/main" id="{CFBA0B2C-8B3A-4E53-BC67-25800F15D8AC}"/>
            </a:ext>
          </a:extLst>
        </xdr:cNvPr>
        <xdr:cNvSpPr txBox="1"/>
      </xdr:nvSpPr>
      <xdr:spPr>
        <a:xfrm>
          <a:off x="152660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20972</xdr:rowOff>
    </xdr:from>
    <xdr:ext cx="405111" cy="259045"/>
    <xdr:sp macro="" textlink="">
      <xdr:nvSpPr>
        <xdr:cNvPr id="477" name="n_2mainValue【学校施設】&#10;有形固定資産減価償却率">
          <a:extLst>
            <a:ext uri="{FF2B5EF4-FFF2-40B4-BE49-F238E27FC236}">
              <a16:creationId xmlns:a16="http://schemas.microsoft.com/office/drawing/2014/main" id="{64330831-63AF-4BA3-A473-A632A7D94A78}"/>
            </a:ext>
          </a:extLst>
        </xdr:cNvPr>
        <xdr:cNvSpPr txBox="1"/>
      </xdr:nvSpPr>
      <xdr:spPr>
        <a:xfrm>
          <a:off x="14389744"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a:extLst>
            <a:ext uri="{FF2B5EF4-FFF2-40B4-BE49-F238E27FC236}">
              <a16:creationId xmlns:a16="http://schemas.microsoft.com/office/drawing/2014/main" id="{762F6B48-F266-4896-A043-BC1DD57D44B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a:extLst>
            <a:ext uri="{FF2B5EF4-FFF2-40B4-BE49-F238E27FC236}">
              <a16:creationId xmlns:a16="http://schemas.microsoft.com/office/drawing/2014/main" id="{A97023A2-6AD3-4895-951B-BB54D93FADB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a:extLst>
            <a:ext uri="{FF2B5EF4-FFF2-40B4-BE49-F238E27FC236}">
              <a16:creationId xmlns:a16="http://schemas.microsoft.com/office/drawing/2014/main" id="{F779F9E5-AD67-4D35-ACB1-853A95831B9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a:extLst>
            <a:ext uri="{FF2B5EF4-FFF2-40B4-BE49-F238E27FC236}">
              <a16:creationId xmlns:a16="http://schemas.microsoft.com/office/drawing/2014/main" id="{236812B9-9B46-4833-9C7F-F3D94F0FEAB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a:extLst>
            <a:ext uri="{FF2B5EF4-FFF2-40B4-BE49-F238E27FC236}">
              <a16:creationId xmlns:a16="http://schemas.microsoft.com/office/drawing/2014/main" id="{5DAE2D86-E6F7-400D-8E03-DA36CE861A2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a:extLst>
            <a:ext uri="{FF2B5EF4-FFF2-40B4-BE49-F238E27FC236}">
              <a16:creationId xmlns:a16="http://schemas.microsoft.com/office/drawing/2014/main" id="{192C8026-1B67-4768-AB2D-DB59E27A966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a:extLst>
            <a:ext uri="{FF2B5EF4-FFF2-40B4-BE49-F238E27FC236}">
              <a16:creationId xmlns:a16="http://schemas.microsoft.com/office/drawing/2014/main" id="{A6B12C05-81DF-4152-A01A-B95A93A67B9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a:extLst>
            <a:ext uri="{FF2B5EF4-FFF2-40B4-BE49-F238E27FC236}">
              <a16:creationId xmlns:a16="http://schemas.microsoft.com/office/drawing/2014/main" id="{5D6F7C8A-C856-4B31-9E43-FE43FF08BAD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6" name="テキスト ボックス 485">
          <a:extLst>
            <a:ext uri="{FF2B5EF4-FFF2-40B4-BE49-F238E27FC236}">
              <a16:creationId xmlns:a16="http://schemas.microsoft.com/office/drawing/2014/main" id="{583121E1-D7A0-4A6D-A5AB-6487E897335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7" name="直線コネクタ 486">
          <a:extLst>
            <a:ext uri="{FF2B5EF4-FFF2-40B4-BE49-F238E27FC236}">
              <a16:creationId xmlns:a16="http://schemas.microsoft.com/office/drawing/2014/main" id="{F3EF94F4-CC40-4ADB-A8AD-4C83B2D144B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8" name="テキスト ボックス 487">
          <a:extLst>
            <a:ext uri="{FF2B5EF4-FFF2-40B4-BE49-F238E27FC236}">
              <a16:creationId xmlns:a16="http://schemas.microsoft.com/office/drawing/2014/main" id="{A56AE6F5-C4DA-4D33-9AC7-B2DF5E9110D6}"/>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9" name="直線コネクタ 488">
          <a:extLst>
            <a:ext uri="{FF2B5EF4-FFF2-40B4-BE49-F238E27FC236}">
              <a16:creationId xmlns:a16="http://schemas.microsoft.com/office/drawing/2014/main" id="{3D798037-73EB-4761-921D-A6EF66F9558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0" name="テキスト ボックス 489">
          <a:extLst>
            <a:ext uri="{FF2B5EF4-FFF2-40B4-BE49-F238E27FC236}">
              <a16:creationId xmlns:a16="http://schemas.microsoft.com/office/drawing/2014/main" id="{0C56F077-0D97-44FC-8EF7-A0D4A1861E83}"/>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1" name="直線コネクタ 490">
          <a:extLst>
            <a:ext uri="{FF2B5EF4-FFF2-40B4-BE49-F238E27FC236}">
              <a16:creationId xmlns:a16="http://schemas.microsoft.com/office/drawing/2014/main" id="{17160111-D97F-414F-B06F-A946DA623913}"/>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2" name="テキスト ボックス 491">
          <a:extLst>
            <a:ext uri="{FF2B5EF4-FFF2-40B4-BE49-F238E27FC236}">
              <a16:creationId xmlns:a16="http://schemas.microsoft.com/office/drawing/2014/main" id="{CAC23809-FF8F-4488-8FF4-BB103D5696FB}"/>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3" name="直線コネクタ 492">
          <a:extLst>
            <a:ext uri="{FF2B5EF4-FFF2-40B4-BE49-F238E27FC236}">
              <a16:creationId xmlns:a16="http://schemas.microsoft.com/office/drawing/2014/main" id="{58773E5D-FF8A-4093-8FC4-09D052896988}"/>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4" name="テキスト ボックス 493">
          <a:extLst>
            <a:ext uri="{FF2B5EF4-FFF2-40B4-BE49-F238E27FC236}">
              <a16:creationId xmlns:a16="http://schemas.microsoft.com/office/drawing/2014/main" id="{A4335209-11EE-4A93-9797-BBA97ED07B75}"/>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5" name="直線コネクタ 494">
          <a:extLst>
            <a:ext uri="{FF2B5EF4-FFF2-40B4-BE49-F238E27FC236}">
              <a16:creationId xmlns:a16="http://schemas.microsoft.com/office/drawing/2014/main" id="{D5E561B7-478E-4526-B8F5-2AF751837F1C}"/>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6" name="テキスト ボックス 495">
          <a:extLst>
            <a:ext uri="{FF2B5EF4-FFF2-40B4-BE49-F238E27FC236}">
              <a16:creationId xmlns:a16="http://schemas.microsoft.com/office/drawing/2014/main" id="{60B969A5-4BC2-44AB-8EE1-00684DF0E78F}"/>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a:extLst>
            <a:ext uri="{FF2B5EF4-FFF2-40B4-BE49-F238E27FC236}">
              <a16:creationId xmlns:a16="http://schemas.microsoft.com/office/drawing/2014/main" id="{5B692566-AE9C-46FA-A4F4-1CB64F3A26F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a:extLst>
            <a:ext uri="{FF2B5EF4-FFF2-40B4-BE49-F238E27FC236}">
              <a16:creationId xmlns:a16="http://schemas.microsoft.com/office/drawing/2014/main" id="{9509B757-4832-4002-B531-D6660BA54BA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a:extLst>
            <a:ext uri="{FF2B5EF4-FFF2-40B4-BE49-F238E27FC236}">
              <a16:creationId xmlns:a16="http://schemas.microsoft.com/office/drawing/2014/main" id="{3E4D5FA1-85A7-45C4-A04C-D3FE3A813B9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500" name="直線コネクタ 499">
          <a:extLst>
            <a:ext uri="{FF2B5EF4-FFF2-40B4-BE49-F238E27FC236}">
              <a16:creationId xmlns:a16="http://schemas.microsoft.com/office/drawing/2014/main" id="{B08B8ADA-918D-4887-8596-D19605C3962E}"/>
            </a:ext>
          </a:extLst>
        </xdr:cNvPr>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501" name="【学校施設】&#10;一人当たり面積最小値テキスト">
          <a:extLst>
            <a:ext uri="{FF2B5EF4-FFF2-40B4-BE49-F238E27FC236}">
              <a16:creationId xmlns:a16="http://schemas.microsoft.com/office/drawing/2014/main" id="{5055D8B7-3C87-4C3C-B152-8680E2D6B321}"/>
            </a:ext>
          </a:extLst>
        </xdr:cNvPr>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502" name="直線コネクタ 501">
          <a:extLst>
            <a:ext uri="{FF2B5EF4-FFF2-40B4-BE49-F238E27FC236}">
              <a16:creationId xmlns:a16="http://schemas.microsoft.com/office/drawing/2014/main" id="{658E835C-2FFF-4FA5-A7FC-E87F6079DB6A}"/>
            </a:ext>
          </a:extLst>
        </xdr:cNvPr>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503" name="【学校施設】&#10;一人当たり面積最大値テキスト">
          <a:extLst>
            <a:ext uri="{FF2B5EF4-FFF2-40B4-BE49-F238E27FC236}">
              <a16:creationId xmlns:a16="http://schemas.microsoft.com/office/drawing/2014/main" id="{5836B84D-C871-4235-B8F9-E199A1CE325B}"/>
            </a:ext>
          </a:extLst>
        </xdr:cNvPr>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504" name="直線コネクタ 503">
          <a:extLst>
            <a:ext uri="{FF2B5EF4-FFF2-40B4-BE49-F238E27FC236}">
              <a16:creationId xmlns:a16="http://schemas.microsoft.com/office/drawing/2014/main" id="{CEEF885E-37DE-4E5C-85FE-EAFC84E0EC66}"/>
            </a:ext>
          </a:extLst>
        </xdr:cNvPr>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150741</xdr:rowOff>
    </xdr:from>
    <xdr:ext cx="469744" cy="259045"/>
    <xdr:sp macro="" textlink="">
      <xdr:nvSpPr>
        <xdr:cNvPr id="505" name="【学校施設】&#10;一人当たり面積平均値テキスト">
          <a:extLst>
            <a:ext uri="{FF2B5EF4-FFF2-40B4-BE49-F238E27FC236}">
              <a16:creationId xmlns:a16="http://schemas.microsoft.com/office/drawing/2014/main" id="{7AB32904-AF84-4100-9F95-551E5096DDD9}"/>
            </a:ext>
          </a:extLst>
        </xdr:cNvPr>
        <xdr:cNvSpPr txBox="1"/>
      </xdr:nvSpPr>
      <xdr:spPr>
        <a:xfrm>
          <a:off x="22199600" y="1043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506" name="フローチャート: 判断 505">
          <a:extLst>
            <a:ext uri="{FF2B5EF4-FFF2-40B4-BE49-F238E27FC236}">
              <a16:creationId xmlns:a16="http://schemas.microsoft.com/office/drawing/2014/main" id="{419DC2EA-63A0-4682-90BE-8A851F6E5F94}"/>
            </a:ext>
          </a:extLst>
        </xdr:cNvPr>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507" name="フローチャート: 判断 506">
          <a:extLst>
            <a:ext uri="{FF2B5EF4-FFF2-40B4-BE49-F238E27FC236}">
              <a16:creationId xmlns:a16="http://schemas.microsoft.com/office/drawing/2014/main" id="{F988C803-3213-465D-B647-14543366A7B8}"/>
            </a:ext>
          </a:extLst>
        </xdr:cNvPr>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08" name="フローチャート: 判断 507">
          <a:extLst>
            <a:ext uri="{FF2B5EF4-FFF2-40B4-BE49-F238E27FC236}">
              <a16:creationId xmlns:a16="http://schemas.microsoft.com/office/drawing/2014/main" id="{BBC22C67-95A7-4360-9171-52B1919F1903}"/>
            </a:ext>
          </a:extLst>
        </xdr:cNvPr>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AD7485E-4B61-4E0B-AF63-767FCAFB179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6C4A974-0A01-4CE8-A9ED-2B7EEC8DE4F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F48269E5-8EEC-4CAB-8D38-BBF3AE75226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33F7C9AF-F622-41F7-B976-45865CD45D1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E9BCB3D3-70FE-47F2-92CB-C226C6E6154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77674</xdr:rowOff>
    </xdr:from>
    <xdr:to>
      <xdr:col>116</xdr:col>
      <xdr:colOff>114300</xdr:colOff>
      <xdr:row>60</xdr:row>
      <xdr:rowOff>7824</xdr:rowOff>
    </xdr:to>
    <xdr:sp macro="" textlink="">
      <xdr:nvSpPr>
        <xdr:cNvPr id="514" name="楕円 513">
          <a:extLst>
            <a:ext uri="{FF2B5EF4-FFF2-40B4-BE49-F238E27FC236}">
              <a16:creationId xmlns:a16="http://schemas.microsoft.com/office/drawing/2014/main" id="{6284A136-7917-4136-BF29-25D63428DF37}"/>
            </a:ext>
          </a:extLst>
        </xdr:cNvPr>
        <xdr:cNvSpPr/>
      </xdr:nvSpPr>
      <xdr:spPr>
        <a:xfrm>
          <a:off x="22110700" y="1019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100551</xdr:rowOff>
    </xdr:from>
    <xdr:ext cx="469744" cy="259045"/>
    <xdr:sp macro="" textlink="">
      <xdr:nvSpPr>
        <xdr:cNvPr id="515" name="【学校施設】&#10;一人当たり面積該当値テキスト">
          <a:extLst>
            <a:ext uri="{FF2B5EF4-FFF2-40B4-BE49-F238E27FC236}">
              <a16:creationId xmlns:a16="http://schemas.microsoft.com/office/drawing/2014/main" id="{DA5057C2-30AB-46A2-8870-067C2AA1EB89}"/>
            </a:ext>
          </a:extLst>
        </xdr:cNvPr>
        <xdr:cNvSpPr txBox="1"/>
      </xdr:nvSpPr>
      <xdr:spPr>
        <a:xfrm>
          <a:off x="22199600" y="1004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79502</xdr:rowOff>
    </xdr:from>
    <xdr:to>
      <xdr:col>112</xdr:col>
      <xdr:colOff>38100</xdr:colOff>
      <xdr:row>60</xdr:row>
      <xdr:rowOff>9652</xdr:rowOff>
    </xdr:to>
    <xdr:sp macro="" textlink="">
      <xdr:nvSpPr>
        <xdr:cNvPr id="516" name="楕円 515">
          <a:extLst>
            <a:ext uri="{FF2B5EF4-FFF2-40B4-BE49-F238E27FC236}">
              <a16:creationId xmlns:a16="http://schemas.microsoft.com/office/drawing/2014/main" id="{117DEA97-2CA5-4285-987E-C2A42D9B7A3D}"/>
            </a:ext>
          </a:extLst>
        </xdr:cNvPr>
        <xdr:cNvSpPr/>
      </xdr:nvSpPr>
      <xdr:spPr>
        <a:xfrm>
          <a:off x="21272500" y="101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128474</xdr:rowOff>
    </xdr:from>
    <xdr:to>
      <xdr:col>116</xdr:col>
      <xdr:colOff>63500</xdr:colOff>
      <xdr:row>59</xdr:row>
      <xdr:rowOff>130302</xdr:rowOff>
    </xdr:to>
    <xdr:cxnSp macro="">
      <xdr:nvCxnSpPr>
        <xdr:cNvPr id="517" name="直線コネクタ 516">
          <a:extLst>
            <a:ext uri="{FF2B5EF4-FFF2-40B4-BE49-F238E27FC236}">
              <a16:creationId xmlns:a16="http://schemas.microsoft.com/office/drawing/2014/main" id="{550A3CCC-7B79-4DB8-8A23-BAB7D0EB62A9}"/>
            </a:ext>
          </a:extLst>
        </xdr:cNvPr>
        <xdr:cNvCxnSpPr/>
      </xdr:nvCxnSpPr>
      <xdr:spPr>
        <a:xfrm flipV="1">
          <a:off x="21323300" y="10244024"/>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77674</xdr:rowOff>
    </xdr:from>
    <xdr:to>
      <xdr:col>107</xdr:col>
      <xdr:colOff>101600</xdr:colOff>
      <xdr:row>60</xdr:row>
      <xdr:rowOff>7824</xdr:rowOff>
    </xdr:to>
    <xdr:sp macro="" textlink="">
      <xdr:nvSpPr>
        <xdr:cNvPr id="518" name="楕円 517">
          <a:extLst>
            <a:ext uri="{FF2B5EF4-FFF2-40B4-BE49-F238E27FC236}">
              <a16:creationId xmlns:a16="http://schemas.microsoft.com/office/drawing/2014/main" id="{111EEB4B-D1CD-4CA9-8302-463559F1471F}"/>
            </a:ext>
          </a:extLst>
        </xdr:cNvPr>
        <xdr:cNvSpPr/>
      </xdr:nvSpPr>
      <xdr:spPr>
        <a:xfrm>
          <a:off x="20383500" y="1019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128474</xdr:rowOff>
    </xdr:from>
    <xdr:to>
      <xdr:col>111</xdr:col>
      <xdr:colOff>177800</xdr:colOff>
      <xdr:row>59</xdr:row>
      <xdr:rowOff>130302</xdr:rowOff>
    </xdr:to>
    <xdr:cxnSp macro="">
      <xdr:nvCxnSpPr>
        <xdr:cNvPr id="519" name="直線コネクタ 518">
          <a:extLst>
            <a:ext uri="{FF2B5EF4-FFF2-40B4-BE49-F238E27FC236}">
              <a16:creationId xmlns:a16="http://schemas.microsoft.com/office/drawing/2014/main" id="{14326B15-6801-4F85-AFD4-7BB560698F05}"/>
            </a:ext>
          </a:extLst>
        </xdr:cNvPr>
        <xdr:cNvCxnSpPr/>
      </xdr:nvCxnSpPr>
      <xdr:spPr>
        <a:xfrm>
          <a:off x="20434300" y="10244024"/>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127423</xdr:rowOff>
    </xdr:from>
    <xdr:ext cx="469744" cy="259045"/>
    <xdr:sp macro="" textlink="">
      <xdr:nvSpPr>
        <xdr:cNvPr id="520" name="n_1aveValue【学校施設】&#10;一人当たり面積">
          <a:extLst>
            <a:ext uri="{FF2B5EF4-FFF2-40B4-BE49-F238E27FC236}">
              <a16:creationId xmlns:a16="http://schemas.microsoft.com/office/drawing/2014/main" id="{92D735CB-595A-4AB2-928B-10BCBE5DE4E3}"/>
            </a:ext>
          </a:extLst>
        </xdr:cNvPr>
        <xdr:cNvSpPr txBox="1"/>
      </xdr:nvSpPr>
      <xdr:spPr>
        <a:xfrm>
          <a:off x="21075727" y="1058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141140</xdr:rowOff>
    </xdr:from>
    <xdr:ext cx="469744" cy="259045"/>
    <xdr:sp macro="" textlink="">
      <xdr:nvSpPr>
        <xdr:cNvPr id="521" name="n_2aveValue【学校施設】&#10;一人当たり面積">
          <a:extLst>
            <a:ext uri="{FF2B5EF4-FFF2-40B4-BE49-F238E27FC236}">
              <a16:creationId xmlns:a16="http://schemas.microsoft.com/office/drawing/2014/main" id="{A860E479-CF95-42A5-982C-75777B9305E3}"/>
            </a:ext>
          </a:extLst>
        </xdr:cNvPr>
        <xdr:cNvSpPr txBox="1"/>
      </xdr:nvSpPr>
      <xdr:spPr>
        <a:xfrm>
          <a:off x="20199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26179</xdr:rowOff>
    </xdr:from>
    <xdr:ext cx="469744" cy="259045"/>
    <xdr:sp macro="" textlink="">
      <xdr:nvSpPr>
        <xdr:cNvPr id="522" name="n_1mainValue【学校施設】&#10;一人当たり面積">
          <a:extLst>
            <a:ext uri="{FF2B5EF4-FFF2-40B4-BE49-F238E27FC236}">
              <a16:creationId xmlns:a16="http://schemas.microsoft.com/office/drawing/2014/main" id="{1BED51F0-0AF5-43E5-A226-3BA94C464CF5}"/>
            </a:ext>
          </a:extLst>
        </xdr:cNvPr>
        <xdr:cNvSpPr txBox="1"/>
      </xdr:nvSpPr>
      <xdr:spPr>
        <a:xfrm>
          <a:off x="21075727" y="997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24351</xdr:rowOff>
    </xdr:from>
    <xdr:ext cx="469744" cy="259045"/>
    <xdr:sp macro="" textlink="">
      <xdr:nvSpPr>
        <xdr:cNvPr id="523" name="n_2mainValue【学校施設】&#10;一人当たり面積">
          <a:extLst>
            <a:ext uri="{FF2B5EF4-FFF2-40B4-BE49-F238E27FC236}">
              <a16:creationId xmlns:a16="http://schemas.microsoft.com/office/drawing/2014/main" id="{FC06CC27-D1A9-4946-B4CD-09587FF2F926}"/>
            </a:ext>
          </a:extLst>
        </xdr:cNvPr>
        <xdr:cNvSpPr txBox="1"/>
      </xdr:nvSpPr>
      <xdr:spPr>
        <a:xfrm>
          <a:off x="20199427" y="996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a:extLst>
            <a:ext uri="{FF2B5EF4-FFF2-40B4-BE49-F238E27FC236}">
              <a16:creationId xmlns:a16="http://schemas.microsoft.com/office/drawing/2014/main" id="{A6F64AE2-B51D-4861-AE97-404A9410C1D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a:extLst>
            <a:ext uri="{FF2B5EF4-FFF2-40B4-BE49-F238E27FC236}">
              <a16:creationId xmlns:a16="http://schemas.microsoft.com/office/drawing/2014/main" id="{59B48091-8F8F-4121-B8C8-A071346C2E2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a:extLst>
            <a:ext uri="{FF2B5EF4-FFF2-40B4-BE49-F238E27FC236}">
              <a16:creationId xmlns:a16="http://schemas.microsoft.com/office/drawing/2014/main" id="{C3173684-F9C8-4FC3-BB02-0AB25D78C73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a:extLst>
            <a:ext uri="{FF2B5EF4-FFF2-40B4-BE49-F238E27FC236}">
              <a16:creationId xmlns:a16="http://schemas.microsoft.com/office/drawing/2014/main" id="{850AD544-0155-41AC-B4F3-7D28FE2EE12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a:extLst>
            <a:ext uri="{FF2B5EF4-FFF2-40B4-BE49-F238E27FC236}">
              <a16:creationId xmlns:a16="http://schemas.microsoft.com/office/drawing/2014/main" id="{17EED5CD-C4D1-49A8-AF12-BC449ABF7AD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a:extLst>
            <a:ext uri="{FF2B5EF4-FFF2-40B4-BE49-F238E27FC236}">
              <a16:creationId xmlns:a16="http://schemas.microsoft.com/office/drawing/2014/main" id="{42E496BA-74E5-494B-BF29-E9E674EE70E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a:extLst>
            <a:ext uri="{FF2B5EF4-FFF2-40B4-BE49-F238E27FC236}">
              <a16:creationId xmlns:a16="http://schemas.microsoft.com/office/drawing/2014/main" id="{45781D7F-1D29-470B-8E8A-26A16BBB3CA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a:extLst>
            <a:ext uri="{FF2B5EF4-FFF2-40B4-BE49-F238E27FC236}">
              <a16:creationId xmlns:a16="http://schemas.microsoft.com/office/drawing/2014/main" id="{4C346935-39FF-4A3E-B59D-57D9DDD16D6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a:extLst>
            <a:ext uri="{FF2B5EF4-FFF2-40B4-BE49-F238E27FC236}">
              <a16:creationId xmlns:a16="http://schemas.microsoft.com/office/drawing/2014/main" id="{A2AB94C7-3AF0-4B89-A17D-53D2819746A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a:extLst>
            <a:ext uri="{FF2B5EF4-FFF2-40B4-BE49-F238E27FC236}">
              <a16:creationId xmlns:a16="http://schemas.microsoft.com/office/drawing/2014/main" id="{D77007D3-28A2-40ED-8188-C024CA7CDFD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4" name="直線コネクタ 533">
          <a:extLst>
            <a:ext uri="{FF2B5EF4-FFF2-40B4-BE49-F238E27FC236}">
              <a16:creationId xmlns:a16="http://schemas.microsoft.com/office/drawing/2014/main" id="{2ACA7ABB-29FE-407E-896B-A802656D399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5" name="テキスト ボックス 534">
          <a:extLst>
            <a:ext uri="{FF2B5EF4-FFF2-40B4-BE49-F238E27FC236}">
              <a16:creationId xmlns:a16="http://schemas.microsoft.com/office/drawing/2014/main" id="{F3C6F06B-70F3-47A8-B2F1-65C3A4E2C112}"/>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6" name="直線コネクタ 535">
          <a:extLst>
            <a:ext uri="{FF2B5EF4-FFF2-40B4-BE49-F238E27FC236}">
              <a16:creationId xmlns:a16="http://schemas.microsoft.com/office/drawing/2014/main" id="{11F5280A-8BDB-4D21-8710-B06573E713A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7" name="テキスト ボックス 536">
          <a:extLst>
            <a:ext uri="{FF2B5EF4-FFF2-40B4-BE49-F238E27FC236}">
              <a16:creationId xmlns:a16="http://schemas.microsoft.com/office/drawing/2014/main" id="{86C12373-F06A-43C0-823E-7CEC23D77EE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8" name="直線コネクタ 537">
          <a:extLst>
            <a:ext uri="{FF2B5EF4-FFF2-40B4-BE49-F238E27FC236}">
              <a16:creationId xmlns:a16="http://schemas.microsoft.com/office/drawing/2014/main" id="{FB5A2460-8AD5-419D-800D-A9B01AE35A1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9" name="テキスト ボックス 538">
          <a:extLst>
            <a:ext uri="{FF2B5EF4-FFF2-40B4-BE49-F238E27FC236}">
              <a16:creationId xmlns:a16="http://schemas.microsoft.com/office/drawing/2014/main" id="{8991C924-6BB4-48D7-B651-AF839B2CD1D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0" name="直線コネクタ 539">
          <a:extLst>
            <a:ext uri="{FF2B5EF4-FFF2-40B4-BE49-F238E27FC236}">
              <a16:creationId xmlns:a16="http://schemas.microsoft.com/office/drawing/2014/main" id="{D26F7ADA-EE57-486D-9A5A-ED0E594C3F2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1" name="テキスト ボックス 540">
          <a:extLst>
            <a:ext uri="{FF2B5EF4-FFF2-40B4-BE49-F238E27FC236}">
              <a16:creationId xmlns:a16="http://schemas.microsoft.com/office/drawing/2014/main" id="{AD90E080-DA38-4E43-816A-50585D2ECDD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2" name="直線コネクタ 541">
          <a:extLst>
            <a:ext uri="{FF2B5EF4-FFF2-40B4-BE49-F238E27FC236}">
              <a16:creationId xmlns:a16="http://schemas.microsoft.com/office/drawing/2014/main" id="{2F780745-B96F-4C9B-8E6D-22C0DD30F38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3" name="テキスト ボックス 542">
          <a:extLst>
            <a:ext uri="{FF2B5EF4-FFF2-40B4-BE49-F238E27FC236}">
              <a16:creationId xmlns:a16="http://schemas.microsoft.com/office/drawing/2014/main" id="{E1F721B2-E456-4428-BAA5-8A8B6027A15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4" name="直線コネクタ 543">
          <a:extLst>
            <a:ext uri="{FF2B5EF4-FFF2-40B4-BE49-F238E27FC236}">
              <a16:creationId xmlns:a16="http://schemas.microsoft.com/office/drawing/2014/main" id="{13BB90C7-B205-4498-BFA0-5D866A5790C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5" name="テキスト ボックス 544">
          <a:extLst>
            <a:ext uri="{FF2B5EF4-FFF2-40B4-BE49-F238E27FC236}">
              <a16:creationId xmlns:a16="http://schemas.microsoft.com/office/drawing/2014/main" id="{C657D895-75C5-4142-9861-D058B017C7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a:extLst>
            <a:ext uri="{FF2B5EF4-FFF2-40B4-BE49-F238E27FC236}">
              <a16:creationId xmlns:a16="http://schemas.microsoft.com/office/drawing/2014/main" id="{B79B4C89-B36E-4D2E-960A-CF3C4174546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7" name="テキスト ボックス 546">
          <a:extLst>
            <a:ext uri="{FF2B5EF4-FFF2-40B4-BE49-F238E27FC236}">
              <a16:creationId xmlns:a16="http://schemas.microsoft.com/office/drawing/2014/main" id="{E8501F30-847A-46D1-A9AB-160A795BA87B}"/>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8" name="【児童館】&#10;有形固定資産減価償却率グラフ枠">
          <a:extLst>
            <a:ext uri="{FF2B5EF4-FFF2-40B4-BE49-F238E27FC236}">
              <a16:creationId xmlns:a16="http://schemas.microsoft.com/office/drawing/2014/main" id="{1DAD2DE7-A728-4298-A3C7-0651C8209EF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549" name="直線コネクタ 548">
          <a:extLst>
            <a:ext uri="{FF2B5EF4-FFF2-40B4-BE49-F238E27FC236}">
              <a16:creationId xmlns:a16="http://schemas.microsoft.com/office/drawing/2014/main" id="{DC68AB5A-C2A0-4121-AAE9-1FE6DE2D0895}"/>
            </a:ext>
          </a:extLst>
        </xdr:cNvPr>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550" name="【児童館】&#10;有形固定資産減価償却率最小値テキスト">
          <a:extLst>
            <a:ext uri="{FF2B5EF4-FFF2-40B4-BE49-F238E27FC236}">
              <a16:creationId xmlns:a16="http://schemas.microsoft.com/office/drawing/2014/main" id="{47387E43-800D-48C2-978B-21EA28013F35}"/>
            </a:ext>
          </a:extLst>
        </xdr:cNvPr>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551" name="直線コネクタ 550">
          <a:extLst>
            <a:ext uri="{FF2B5EF4-FFF2-40B4-BE49-F238E27FC236}">
              <a16:creationId xmlns:a16="http://schemas.microsoft.com/office/drawing/2014/main" id="{91ADBE24-B1B3-4763-8F38-E5A0977A17C6}"/>
            </a:ext>
          </a:extLst>
        </xdr:cNvPr>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2" name="【児童館】&#10;有形固定資産減価償却率最大値テキスト">
          <a:extLst>
            <a:ext uri="{FF2B5EF4-FFF2-40B4-BE49-F238E27FC236}">
              <a16:creationId xmlns:a16="http://schemas.microsoft.com/office/drawing/2014/main" id="{DED7F49F-32A4-4A8B-926C-797471F7869C}"/>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3" name="直線コネクタ 552">
          <a:extLst>
            <a:ext uri="{FF2B5EF4-FFF2-40B4-BE49-F238E27FC236}">
              <a16:creationId xmlns:a16="http://schemas.microsoft.com/office/drawing/2014/main" id="{30AFF126-AA3E-4DC8-9D33-748881042633}"/>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93453</xdr:rowOff>
    </xdr:from>
    <xdr:ext cx="405111" cy="259045"/>
    <xdr:sp macro="" textlink="">
      <xdr:nvSpPr>
        <xdr:cNvPr id="554" name="【児童館】&#10;有形固定資産減価償却率平均値テキスト">
          <a:extLst>
            <a:ext uri="{FF2B5EF4-FFF2-40B4-BE49-F238E27FC236}">
              <a16:creationId xmlns:a16="http://schemas.microsoft.com/office/drawing/2014/main" id="{5DEA1E65-6E03-4A9B-9B79-708397E32467}"/>
            </a:ext>
          </a:extLst>
        </xdr:cNvPr>
        <xdr:cNvSpPr txBox="1"/>
      </xdr:nvSpPr>
      <xdr:spPr>
        <a:xfrm>
          <a:off x="16357600" y="1398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70576</xdr:rowOff>
    </xdr:from>
    <xdr:to>
      <xdr:col>85</xdr:col>
      <xdr:colOff>177800</xdr:colOff>
      <xdr:row>83</xdr:row>
      <xdr:rowOff>726</xdr:rowOff>
    </xdr:to>
    <xdr:sp macro="" textlink="">
      <xdr:nvSpPr>
        <xdr:cNvPr id="555" name="フローチャート: 判断 554">
          <a:extLst>
            <a:ext uri="{FF2B5EF4-FFF2-40B4-BE49-F238E27FC236}">
              <a16:creationId xmlns:a16="http://schemas.microsoft.com/office/drawing/2014/main" id="{D3D8B84B-86F8-491D-9B04-69A726DA10A6}"/>
            </a:ext>
          </a:extLst>
        </xdr:cNvPr>
        <xdr:cNvSpPr/>
      </xdr:nvSpPr>
      <xdr:spPr>
        <a:xfrm>
          <a:off x="162687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556" name="フローチャート: 判断 555">
          <a:extLst>
            <a:ext uri="{FF2B5EF4-FFF2-40B4-BE49-F238E27FC236}">
              <a16:creationId xmlns:a16="http://schemas.microsoft.com/office/drawing/2014/main" id="{FCA83990-18C1-4766-9738-F7A68D9ECEC3}"/>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165281</xdr:rowOff>
    </xdr:from>
    <xdr:to>
      <xdr:col>76</xdr:col>
      <xdr:colOff>165100</xdr:colOff>
      <xdr:row>83</xdr:row>
      <xdr:rowOff>95431</xdr:rowOff>
    </xdr:to>
    <xdr:sp macro="" textlink="">
      <xdr:nvSpPr>
        <xdr:cNvPr id="557" name="フローチャート: 判断 556">
          <a:extLst>
            <a:ext uri="{FF2B5EF4-FFF2-40B4-BE49-F238E27FC236}">
              <a16:creationId xmlns:a16="http://schemas.microsoft.com/office/drawing/2014/main" id="{CC1FC980-4F45-4482-ACF4-D996C9B57866}"/>
            </a:ext>
          </a:extLst>
        </xdr:cNvPr>
        <xdr:cNvSpPr/>
      </xdr:nvSpPr>
      <xdr:spPr>
        <a:xfrm>
          <a:off x="14541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66C18E23-C007-4D1A-B3D2-2BAABB57DBE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A3A5B47E-03C3-4FA9-A35E-AD886256C24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CCBE5D86-0075-4137-B3DD-AEA4C7C8B6A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83952215-F276-442F-82F5-6089371D94F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646E9BCE-FD6E-4E87-B53F-0796C767AF6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29755</xdr:rowOff>
    </xdr:from>
    <xdr:to>
      <xdr:col>85</xdr:col>
      <xdr:colOff>177800</xdr:colOff>
      <xdr:row>84</xdr:row>
      <xdr:rowOff>131355</xdr:rowOff>
    </xdr:to>
    <xdr:sp macro="" textlink="">
      <xdr:nvSpPr>
        <xdr:cNvPr id="563" name="楕円 562">
          <a:extLst>
            <a:ext uri="{FF2B5EF4-FFF2-40B4-BE49-F238E27FC236}">
              <a16:creationId xmlns:a16="http://schemas.microsoft.com/office/drawing/2014/main" id="{8221F3C3-B3B7-4772-B982-9CB5D87B7CEC}"/>
            </a:ext>
          </a:extLst>
        </xdr:cNvPr>
        <xdr:cNvSpPr/>
      </xdr:nvSpPr>
      <xdr:spPr>
        <a:xfrm>
          <a:off x="162687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8182</xdr:rowOff>
    </xdr:from>
    <xdr:ext cx="405111" cy="259045"/>
    <xdr:sp macro="" textlink="">
      <xdr:nvSpPr>
        <xdr:cNvPr id="564" name="【児童館】&#10;有形固定資産減価償却率該当値テキスト">
          <a:extLst>
            <a:ext uri="{FF2B5EF4-FFF2-40B4-BE49-F238E27FC236}">
              <a16:creationId xmlns:a16="http://schemas.microsoft.com/office/drawing/2014/main" id="{3828F58D-286A-41EC-B87B-C4F16DCD4011}"/>
            </a:ext>
          </a:extLst>
        </xdr:cNvPr>
        <xdr:cNvSpPr txBox="1"/>
      </xdr:nvSpPr>
      <xdr:spPr>
        <a:xfrm>
          <a:off x="16357600" y="1440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65677</xdr:rowOff>
    </xdr:from>
    <xdr:to>
      <xdr:col>81</xdr:col>
      <xdr:colOff>101600</xdr:colOff>
      <xdr:row>84</xdr:row>
      <xdr:rowOff>167277</xdr:rowOff>
    </xdr:to>
    <xdr:sp macro="" textlink="">
      <xdr:nvSpPr>
        <xdr:cNvPr id="565" name="楕円 564">
          <a:extLst>
            <a:ext uri="{FF2B5EF4-FFF2-40B4-BE49-F238E27FC236}">
              <a16:creationId xmlns:a16="http://schemas.microsoft.com/office/drawing/2014/main" id="{BA06C120-99CB-49A4-941E-35D44CB01C25}"/>
            </a:ext>
          </a:extLst>
        </xdr:cNvPr>
        <xdr:cNvSpPr/>
      </xdr:nvSpPr>
      <xdr:spPr>
        <a:xfrm>
          <a:off x="15430500" y="144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80555</xdr:rowOff>
    </xdr:from>
    <xdr:to>
      <xdr:col>85</xdr:col>
      <xdr:colOff>127000</xdr:colOff>
      <xdr:row>84</xdr:row>
      <xdr:rowOff>116477</xdr:rowOff>
    </xdr:to>
    <xdr:cxnSp macro="">
      <xdr:nvCxnSpPr>
        <xdr:cNvPr id="566" name="直線コネクタ 565">
          <a:extLst>
            <a:ext uri="{FF2B5EF4-FFF2-40B4-BE49-F238E27FC236}">
              <a16:creationId xmlns:a16="http://schemas.microsoft.com/office/drawing/2014/main" id="{23FE1ACC-067C-4C54-A5F1-5CA6AD028326}"/>
            </a:ext>
          </a:extLst>
        </xdr:cNvPr>
        <xdr:cNvCxnSpPr/>
      </xdr:nvCxnSpPr>
      <xdr:spPr>
        <a:xfrm flipV="1">
          <a:off x="15481300" y="14482355"/>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113030</xdr:rowOff>
    </xdr:from>
    <xdr:to>
      <xdr:col>76</xdr:col>
      <xdr:colOff>165100</xdr:colOff>
      <xdr:row>85</xdr:row>
      <xdr:rowOff>43180</xdr:rowOff>
    </xdr:to>
    <xdr:sp macro="" textlink="">
      <xdr:nvSpPr>
        <xdr:cNvPr id="567" name="楕円 566">
          <a:extLst>
            <a:ext uri="{FF2B5EF4-FFF2-40B4-BE49-F238E27FC236}">
              <a16:creationId xmlns:a16="http://schemas.microsoft.com/office/drawing/2014/main" id="{EABE56AE-6510-47AE-A622-7A3D2717558E}"/>
            </a:ext>
          </a:extLst>
        </xdr:cNvPr>
        <xdr:cNvSpPr/>
      </xdr:nvSpPr>
      <xdr:spPr>
        <a:xfrm>
          <a:off x="14541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116477</xdr:rowOff>
    </xdr:from>
    <xdr:to>
      <xdr:col>81</xdr:col>
      <xdr:colOff>50800</xdr:colOff>
      <xdr:row>84</xdr:row>
      <xdr:rowOff>163830</xdr:rowOff>
    </xdr:to>
    <xdr:cxnSp macro="">
      <xdr:nvCxnSpPr>
        <xdr:cNvPr id="568" name="直線コネクタ 567">
          <a:extLst>
            <a:ext uri="{FF2B5EF4-FFF2-40B4-BE49-F238E27FC236}">
              <a16:creationId xmlns:a16="http://schemas.microsoft.com/office/drawing/2014/main" id="{1BE6A950-32BF-408E-8D11-B61C70A1505C}"/>
            </a:ext>
          </a:extLst>
        </xdr:cNvPr>
        <xdr:cNvCxnSpPr/>
      </xdr:nvCxnSpPr>
      <xdr:spPr>
        <a:xfrm flipV="1">
          <a:off x="14592300" y="1451827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569" name="n_1aveValue【児童館】&#10;有形固定資産減価償却率">
          <a:extLst>
            <a:ext uri="{FF2B5EF4-FFF2-40B4-BE49-F238E27FC236}">
              <a16:creationId xmlns:a16="http://schemas.microsoft.com/office/drawing/2014/main" id="{C2C4648E-249C-4697-B2BC-53E3EA950DFA}"/>
            </a:ext>
          </a:extLst>
        </xdr:cNvPr>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111958</xdr:rowOff>
    </xdr:from>
    <xdr:ext cx="405111" cy="259045"/>
    <xdr:sp macro="" textlink="">
      <xdr:nvSpPr>
        <xdr:cNvPr id="570" name="n_2aveValue【児童館】&#10;有形固定資産減価償却率">
          <a:extLst>
            <a:ext uri="{FF2B5EF4-FFF2-40B4-BE49-F238E27FC236}">
              <a16:creationId xmlns:a16="http://schemas.microsoft.com/office/drawing/2014/main" id="{0C3099F4-A482-4C00-A965-1DD052BBB451}"/>
            </a:ext>
          </a:extLst>
        </xdr:cNvPr>
        <xdr:cNvSpPr txBox="1"/>
      </xdr:nvSpPr>
      <xdr:spPr>
        <a:xfrm>
          <a:off x="14389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158404</xdr:rowOff>
    </xdr:from>
    <xdr:ext cx="405111" cy="259045"/>
    <xdr:sp macro="" textlink="">
      <xdr:nvSpPr>
        <xdr:cNvPr id="571" name="n_1mainValue【児童館】&#10;有形固定資産減価償却率">
          <a:extLst>
            <a:ext uri="{FF2B5EF4-FFF2-40B4-BE49-F238E27FC236}">
              <a16:creationId xmlns:a16="http://schemas.microsoft.com/office/drawing/2014/main" id="{5C5F7BB5-E1E0-4FE8-992B-AA40894EDD70}"/>
            </a:ext>
          </a:extLst>
        </xdr:cNvPr>
        <xdr:cNvSpPr txBox="1"/>
      </xdr:nvSpPr>
      <xdr:spPr>
        <a:xfrm>
          <a:off x="15266044" y="1456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34307</xdr:rowOff>
    </xdr:from>
    <xdr:ext cx="405111" cy="259045"/>
    <xdr:sp macro="" textlink="">
      <xdr:nvSpPr>
        <xdr:cNvPr id="572" name="n_2mainValue【児童館】&#10;有形固定資産減価償却率">
          <a:extLst>
            <a:ext uri="{FF2B5EF4-FFF2-40B4-BE49-F238E27FC236}">
              <a16:creationId xmlns:a16="http://schemas.microsoft.com/office/drawing/2014/main" id="{BD67B641-01C5-49D2-A198-388BE90DF0DB}"/>
            </a:ext>
          </a:extLst>
        </xdr:cNvPr>
        <xdr:cNvSpPr txBox="1"/>
      </xdr:nvSpPr>
      <xdr:spPr>
        <a:xfrm>
          <a:off x="14389744"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3" name="正方形/長方形 572">
          <a:extLst>
            <a:ext uri="{FF2B5EF4-FFF2-40B4-BE49-F238E27FC236}">
              <a16:creationId xmlns:a16="http://schemas.microsoft.com/office/drawing/2014/main" id="{190656E4-3F04-404D-8A2A-4FC54CB8ECD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4" name="正方形/長方形 573">
          <a:extLst>
            <a:ext uri="{FF2B5EF4-FFF2-40B4-BE49-F238E27FC236}">
              <a16:creationId xmlns:a16="http://schemas.microsoft.com/office/drawing/2014/main" id="{765D7E97-67E5-4349-8971-86AF005CCBC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5" name="正方形/長方形 574">
          <a:extLst>
            <a:ext uri="{FF2B5EF4-FFF2-40B4-BE49-F238E27FC236}">
              <a16:creationId xmlns:a16="http://schemas.microsoft.com/office/drawing/2014/main" id="{BA1F2587-30E4-4076-A710-10AC12BF92B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6" name="正方形/長方形 575">
          <a:extLst>
            <a:ext uri="{FF2B5EF4-FFF2-40B4-BE49-F238E27FC236}">
              <a16:creationId xmlns:a16="http://schemas.microsoft.com/office/drawing/2014/main" id="{EA07D071-03E4-4797-A6CF-56A7EE1EEC5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7" name="正方形/長方形 576">
          <a:extLst>
            <a:ext uri="{FF2B5EF4-FFF2-40B4-BE49-F238E27FC236}">
              <a16:creationId xmlns:a16="http://schemas.microsoft.com/office/drawing/2014/main" id="{09DE8B5C-18BC-4395-843D-B46931C1B0A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8" name="正方形/長方形 577">
          <a:extLst>
            <a:ext uri="{FF2B5EF4-FFF2-40B4-BE49-F238E27FC236}">
              <a16:creationId xmlns:a16="http://schemas.microsoft.com/office/drawing/2014/main" id="{CAFAC6A3-5D92-4C9C-B6BE-65D4D4D6BE7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9" name="正方形/長方形 578">
          <a:extLst>
            <a:ext uri="{FF2B5EF4-FFF2-40B4-BE49-F238E27FC236}">
              <a16:creationId xmlns:a16="http://schemas.microsoft.com/office/drawing/2014/main" id="{C5B8D34A-66D6-4765-AD56-1FFE01100E4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0" name="正方形/長方形 579">
          <a:extLst>
            <a:ext uri="{FF2B5EF4-FFF2-40B4-BE49-F238E27FC236}">
              <a16:creationId xmlns:a16="http://schemas.microsoft.com/office/drawing/2014/main" id="{7BFB9E76-6168-4C14-A105-09ADC7000FD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1" name="テキスト ボックス 580">
          <a:extLst>
            <a:ext uri="{FF2B5EF4-FFF2-40B4-BE49-F238E27FC236}">
              <a16:creationId xmlns:a16="http://schemas.microsoft.com/office/drawing/2014/main" id="{91386A45-62F3-4F44-914F-5F91A44EA43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2" name="直線コネクタ 581">
          <a:extLst>
            <a:ext uri="{FF2B5EF4-FFF2-40B4-BE49-F238E27FC236}">
              <a16:creationId xmlns:a16="http://schemas.microsoft.com/office/drawing/2014/main" id="{FA4A4590-FCA0-4420-82D0-B19168C41F9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3" name="直線コネクタ 582">
          <a:extLst>
            <a:ext uri="{FF2B5EF4-FFF2-40B4-BE49-F238E27FC236}">
              <a16:creationId xmlns:a16="http://schemas.microsoft.com/office/drawing/2014/main" id="{C73FE336-00A0-4010-99B9-735A0E5E9883}"/>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4" name="テキスト ボックス 583">
          <a:extLst>
            <a:ext uri="{FF2B5EF4-FFF2-40B4-BE49-F238E27FC236}">
              <a16:creationId xmlns:a16="http://schemas.microsoft.com/office/drawing/2014/main" id="{8D5CB27C-6863-4EC1-9C56-161ADEE715F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5" name="直線コネクタ 584">
          <a:extLst>
            <a:ext uri="{FF2B5EF4-FFF2-40B4-BE49-F238E27FC236}">
              <a16:creationId xmlns:a16="http://schemas.microsoft.com/office/drawing/2014/main" id="{87DDC4FE-10B7-4388-89DE-90682026C17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6" name="テキスト ボックス 585">
          <a:extLst>
            <a:ext uri="{FF2B5EF4-FFF2-40B4-BE49-F238E27FC236}">
              <a16:creationId xmlns:a16="http://schemas.microsoft.com/office/drawing/2014/main" id="{3DC46C4D-2DDC-4C1E-8BDF-53B0548DE6D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7" name="直線コネクタ 586">
          <a:extLst>
            <a:ext uri="{FF2B5EF4-FFF2-40B4-BE49-F238E27FC236}">
              <a16:creationId xmlns:a16="http://schemas.microsoft.com/office/drawing/2014/main" id="{9B0F6703-B555-4A32-BF72-9C79A5C4BD5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8" name="テキスト ボックス 587">
          <a:extLst>
            <a:ext uri="{FF2B5EF4-FFF2-40B4-BE49-F238E27FC236}">
              <a16:creationId xmlns:a16="http://schemas.microsoft.com/office/drawing/2014/main" id="{E87C2313-1B43-4C45-BCBF-DA9D50548FE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9" name="直線コネクタ 588">
          <a:extLst>
            <a:ext uri="{FF2B5EF4-FFF2-40B4-BE49-F238E27FC236}">
              <a16:creationId xmlns:a16="http://schemas.microsoft.com/office/drawing/2014/main" id="{998C5ADA-EC21-4538-ADEA-A7BEF842FCCD}"/>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0" name="テキスト ボックス 589">
          <a:extLst>
            <a:ext uri="{FF2B5EF4-FFF2-40B4-BE49-F238E27FC236}">
              <a16:creationId xmlns:a16="http://schemas.microsoft.com/office/drawing/2014/main" id="{64C0F5E9-B88E-43C4-9A9E-847B883A22A9}"/>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1" name="直線コネクタ 590">
          <a:extLst>
            <a:ext uri="{FF2B5EF4-FFF2-40B4-BE49-F238E27FC236}">
              <a16:creationId xmlns:a16="http://schemas.microsoft.com/office/drawing/2014/main" id="{AEE0F8ED-8C04-4F21-9303-733FC5AC65B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2" name="テキスト ボックス 591">
          <a:extLst>
            <a:ext uri="{FF2B5EF4-FFF2-40B4-BE49-F238E27FC236}">
              <a16:creationId xmlns:a16="http://schemas.microsoft.com/office/drawing/2014/main" id="{E13B3A9A-960F-40C6-8D70-AD7C3326A0C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3" name="直線コネクタ 592">
          <a:extLst>
            <a:ext uri="{FF2B5EF4-FFF2-40B4-BE49-F238E27FC236}">
              <a16:creationId xmlns:a16="http://schemas.microsoft.com/office/drawing/2014/main" id="{24E49865-2EE2-49C9-86D0-5EAEE80AA5F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4" name="テキスト ボックス 593">
          <a:extLst>
            <a:ext uri="{FF2B5EF4-FFF2-40B4-BE49-F238E27FC236}">
              <a16:creationId xmlns:a16="http://schemas.microsoft.com/office/drawing/2014/main" id="{F61D6444-8670-4516-AD37-AF21346C7E1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5" name="【児童館】&#10;一人当たり面積グラフ枠">
          <a:extLst>
            <a:ext uri="{FF2B5EF4-FFF2-40B4-BE49-F238E27FC236}">
              <a16:creationId xmlns:a16="http://schemas.microsoft.com/office/drawing/2014/main" id="{95D52159-561E-45C7-BDAC-AF4582F90B4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76200</xdr:rowOff>
    </xdr:to>
    <xdr:cxnSp macro="">
      <xdr:nvCxnSpPr>
        <xdr:cNvPr id="596" name="直線コネクタ 595">
          <a:extLst>
            <a:ext uri="{FF2B5EF4-FFF2-40B4-BE49-F238E27FC236}">
              <a16:creationId xmlns:a16="http://schemas.microsoft.com/office/drawing/2014/main" id="{CDD2FC80-EF56-4A30-A60C-049142072B25}"/>
            </a:ext>
          </a:extLst>
        </xdr:cNvPr>
        <xdr:cNvCxnSpPr/>
      </xdr:nvCxnSpPr>
      <xdr:spPr>
        <a:xfrm flipV="1">
          <a:off x="22160864" y="13309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97" name="【児童館】&#10;一人当たり面積最小値テキスト">
          <a:extLst>
            <a:ext uri="{FF2B5EF4-FFF2-40B4-BE49-F238E27FC236}">
              <a16:creationId xmlns:a16="http://schemas.microsoft.com/office/drawing/2014/main" id="{9E08266C-C422-4F2F-94B5-ECCDB19A5A0A}"/>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98" name="直線コネクタ 597">
          <a:extLst>
            <a:ext uri="{FF2B5EF4-FFF2-40B4-BE49-F238E27FC236}">
              <a16:creationId xmlns:a16="http://schemas.microsoft.com/office/drawing/2014/main" id="{7C4FB85F-448C-4E56-B4CD-D9538462D3F6}"/>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599" name="【児童館】&#10;一人当たり面積最大値テキスト">
          <a:extLst>
            <a:ext uri="{FF2B5EF4-FFF2-40B4-BE49-F238E27FC236}">
              <a16:creationId xmlns:a16="http://schemas.microsoft.com/office/drawing/2014/main" id="{1958A1DB-B048-4260-8802-D0593758C1A4}"/>
            </a:ext>
          </a:extLst>
        </xdr:cNvPr>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600" name="直線コネクタ 599">
          <a:extLst>
            <a:ext uri="{FF2B5EF4-FFF2-40B4-BE49-F238E27FC236}">
              <a16:creationId xmlns:a16="http://schemas.microsoft.com/office/drawing/2014/main" id="{A872C352-631D-4EA0-9D30-6F665926EB3C}"/>
            </a:ext>
          </a:extLst>
        </xdr:cNvPr>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601" name="【児童館】&#10;一人当たり面積平均値テキスト">
          <a:extLst>
            <a:ext uri="{FF2B5EF4-FFF2-40B4-BE49-F238E27FC236}">
              <a16:creationId xmlns:a16="http://schemas.microsoft.com/office/drawing/2014/main" id="{7D091A2A-D8EE-46E6-9F26-E26455C80362}"/>
            </a:ext>
          </a:extLst>
        </xdr:cNvPr>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0</xdr:rowOff>
    </xdr:from>
    <xdr:to>
      <xdr:col>116</xdr:col>
      <xdr:colOff>114300</xdr:colOff>
      <xdr:row>84</xdr:row>
      <xdr:rowOff>101600</xdr:rowOff>
    </xdr:to>
    <xdr:sp macro="" textlink="">
      <xdr:nvSpPr>
        <xdr:cNvPr id="602" name="フローチャート: 判断 601">
          <a:extLst>
            <a:ext uri="{FF2B5EF4-FFF2-40B4-BE49-F238E27FC236}">
              <a16:creationId xmlns:a16="http://schemas.microsoft.com/office/drawing/2014/main" id="{6EA17111-26BC-4F06-8DBF-2C6833760A19}"/>
            </a:ext>
          </a:extLst>
        </xdr:cNvPr>
        <xdr:cNvSpPr/>
      </xdr:nvSpPr>
      <xdr:spPr>
        <a:xfrm>
          <a:off x="221107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603" name="フローチャート: 判断 602">
          <a:extLst>
            <a:ext uri="{FF2B5EF4-FFF2-40B4-BE49-F238E27FC236}">
              <a16:creationId xmlns:a16="http://schemas.microsoft.com/office/drawing/2014/main" id="{CA1C3A19-29B7-4476-846E-7F1303B07B8C}"/>
            </a:ext>
          </a:extLst>
        </xdr:cNvPr>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133350</xdr:rowOff>
    </xdr:from>
    <xdr:to>
      <xdr:col>107</xdr:col>
      <xdr:colOff>101600</xdr:colOff>
      <xdr:row>84</xdr:row>
      <xdr:rowOff>63500</xdr:rowOff>
    </xdr:to>
    <xdr:sp macro="" textlink="">
      <xdr:nvSpPr>
        <xdr:cNvPr id="604" name="フローチャート: 判断 603">
          <a:extLst>
            <a:ext uri="{FF2B5EF4-FFF2-40B4-BE49-F238E27FC236}">
              <a16:creationId xmlns:a16="http://schemas.microsoft.com/office/drawing/2014/main" id="{40042936-1B9B-45C6-8E4D-8A651C973F1E}"/>
            </a:ext>
          </a:extLst>
        </xdr:cNvPr>
        <xdr:cNvSpPr/>
      </xdr:nvSpPr>
      <xdr:spPr>
        <a:xfrm>
          <a:off x="20383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9581A85F-4206-46BB-87AF-5902B8129BC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7E71F7F2-89FD-439D-A143-3C6BFD8AE27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2CD7BFC1-229E-4201-B32B-BCDA3E9383C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B8DB5247-B660-4AD2-BAAF-1F875EA9F6D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6519E297-D467-446B-AF64-98BC2557234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95250</xdr:rowOff>
    </xdr:from>
    <xdr:to>
      <xdr:col>116</xdr:col>
      <xdr:colOff>114300</xdr:colOff>
      <xdr:row>86</xdr:row>
      <xdr:rowOff>25400</xdr:rowOff>
    </xdr:to>
    <xdr:sp macro="" textlink="">
      <xdr:nvSpPr>
        <xdr:cNvPr id="610" name="楕円 609">
          <a:extLst>
            <a:ext uri="{FF2B5EF4-FFF2-40B4-BE49-F238E27FC236}">
              <a16:creationId xmlns:a16="http://schemas.microsoft.com/office/drawing/2014/main" id="{AA68F817-9C06-4B58-AB2F-F08FDED4EEDC}"/>
            </a:ext>
          </a:extLst>
        </xdr:cNvPr>
        <xdr:cNvSpPr/>
      </xdr:nvSpPr>
      <xdr:spPr>
        <a:xfrm>
          <a:off x="221107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10177</xdr:rowOff>
    </xdr:from>
    <xdr:ext cx="469744" cy="259045"/>
    <xdr:sp macro="" textlink="">
      <xdr:nvSpPr>
        <xdr:cNvPr id="611" name="【児童館】&#10;一人当たり面積該当値テキスト">
          <a:extLst>
            <a:ext uri="{FF2B5EF4-FFF2-40B4-BE49-F238E27FC236}">
              <a16:creationId xmlns:a16="http://schemas.microsoft.com/office/drawing/2014/main" id="{40ADED9E-5405-44AD-A2B7-B06FA5FA61D5}"/>
            </a:ext>
          </a:extLst>
        </xdr:cNvPr>
        <xdr:cNvSpPr txBox="1"/>
      </xdr:nvSpPr>
      <xdr:spPr>
        <a:xfrm>
          <a:off x="22199600"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95250</xdr:rowOff>
    </xdr:from>
    <xdr:to>
      <xdr:col>112</xdr:col>
      <xdr:colOff>38100</xdr:colOff>
      <xdr:row>86</xdr:row>
      <xdr:rowOff>25400</xdr:rowOff>
    </xdr:to>
    <xdr:sp macro="" textlink="">
      <xdr:nvSpPr>
        <xdr:cNvPr id="612" name="楕円 611">
          <a:extLst>
            <a:ext uri="{FF2B5EF4-FFF2-40B4-BE49-F238E27FC236}">
              <a16:creationId xmlns:a16="http://schemas.microsoft.com/office/drawing/2014/main" id="{C5FDD923-7897-49FB-B7E9-3528A11BF72B}"/>
            </a:ext>
          </a:extLst>
        </xdr:cNvPr>
        <xdr:cNvSpPr/>
      </xdr:nvSpPr>
      <xdr:spPr>
        <a:xfrm>
          <a:off x="21272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146050</xdr:rowOff>
    </xdr:from>
    <xdr:to>
      <xdr:col>116</xdr:col>
      <xdr:colOff>63500</xdr:colOff>
      <xdr:row>85</xdr:row>
      <xdr:rowOff>146050</xdr:rowOff>
    </xdr:to>
    <xdr:cxnSp macro="">
      <xdr:nvCxnSpPr>
        <xdr:cNvPr id="613" name="直線コネクタ 612">
          <a:extLst>
            <a:ext uri="{FF2B5EF4-FFF2-40B4-BE49-F238E27FC236}">
              <a16:creationId xmlns:a16="http://schemas.microsoft.com/office/drawing/2014/main" id="{C8C84211-4409-453D-87B9-5BEB0BBD49C2}"/>
            </a:ext>
          </a:extLst>
        </xdr:cNvPr>
        <xdr:cNvCxnSpPr/>
      </xdr:nvCxnSpPr>
      <xdr:spPr>
        <a:xfrm>
          <a:off x="21323300" y="14719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614" name="楕円 613">
          <a:extLst>
            <a:ext uri="{FF2B5EF4-FFF2-40B4-BE49-F238E27FC236}">
              <a16:creationId xmlns:a16="http://schemas.microsoft.com/office/drawing/2014/main" id="{604B0D0B-1FC8-4F2A-8E76-6B6108B6D3FF}"/>
            </a:ext>
          </a:extLst>
        </xdr:cNvPr>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146050</xdr:rowOff>
    </xdr:from>
    <xdr:to>
      <xdr:col>111</xdr:col>
      <xdr:colOff>177800</xdr:colOff>
      <xdr:row>86</xdr:row>
      <xdr:rowOff>0</xdr:rowOff>
    </xdr:to>
    <xdr:cxnSp macro="">
      <xdr:nvCxnSpPr>
        <xdr:cNvPr id="615" name="直線コネクタ 614">
          <a:extLst>
            <a:ext uri="{FF2B5EF4-FFF2-40B4-BE49-F238E27FC236}">
              <a16:creationId xmlns:a16="http://schemas.microsoft.com/office/drawing/2014/main" id="{3CDE0AB6-F201-4345-9442-6161B93CA12A}"/>
            </a:ext>
          </a:extLst>
        </xdr:cNvPr>
        <xdr:cNvCxnSpPr/>
      </xdr:nvCxnSpPr>
      <xdr:spPr>
        <a:xfrm flipV="1">
          <a:off x="20434300" y="14719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130827</xdr:rowOff>
    </xdr:from>
    <xdr:ext cx="469744" cy="259045"/>
    <xdr:sp macro="" textlink="">
      <xdr:nvSpPr>
        <xdr:cNvPr id="616" name="n_1aveValue【児童館】&#10;一人当たり面積">
          <a:extLst>
            <a:ext uri="{FF2B5EF4-FFF2-40B4-BE49-F238E27FC236}">
              <a16:creationId xmlns:a16="http://schemas.microsoft.com/office/drawing/2014/main" id="{1657FAC7-D4AD-4BF0-8F50-793914F56230}"/>
            </a:ext>
          </a:extLst>
        </xdr:cNvPr>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80027</xdr:rowOff>
    </xdr:from>
    <xdr:ext cx="469744" cy="259045"/>
    <xdr:sp macro="" textlink="">
      <xdr:nvSpPr>
        <xdr:cNvPr id="617" name="n_2aveValue【児童館】&#10;一人当たり面積">
          <a:extLst>
            <a:ext uri="{FF2B5EF4-FFF2-40B4-BE49-F238E27FC236}">
              <a16:creationId xmlns:a16="http://schemas.microsoft.com/office/drawing/2014/main" id="{A7083207-0F1F-4500-B393-4A141750C0AB}"/>
            </a:ext>
          </a:extLst>
        </xdr:cNvPr>
        <xdr:cNvSpPr txBox="1"/>
      </xdr:nvSpPr>
      <xdr:spPr>
        <a:xfrm>
          <a:off x="20199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16527</xdr:rowOff>
    </xdr:from>
    <xdr:ext cx="469744" cy="259045"/>
    <xdr:sp macro="" textlink="">
      <xdr:nvSpPr>
        <xdr:cNvPr id="618" name="n_1mainValue【児童館】&#10;一人当たり面積">
          <a:extLst>
            <a:ext uri="{FF2B5EF4-FFF2-40B4-BE49-F238E27FC236}">
              <a16:creationId xmlns:a16="http://schemas.microsoft.com/office/drawing/2014/main" id="{B5EB0CDF-29D6-49AC-998F-7C1FCA3153DB}"/>
            </a:ext>
          </a:extLst>
        </xdr:cNvPr>
        <xdr:cNvSpPr txBox="1"/>
      </xdr:nvSpPr>
      <xdr:spPr>
        <a:xfrm>
          <a:off x="21075727"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619" name="n_2mainValue【児童館】&#10;一人当たり面積">
          <a:extLst>
            <a:ext uri="{FF2B5EF4-FFF2-40B4-BE49-F238E27FC236}">
              <a16:creationId xmlns:a16="http://schemas.microsoft.com/office/drawing/2014/main" id="{933B780A-91B0-42EA-AD75-7B54D3928637}"/>
            </a:ext>
          </a:extLst>
        </xdr:cNvPr>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0" name="正方形/長方形 619">
          <a:extLst>
            <a:ext uri="{FF2B5EF4-FFF2-40B4-BE49-F238E27FC236}">
              <a16:creationId xmlns:a16="http://schemas.microsoft.com/office/drawing/2014/main" id="{7CA926EF-5E03-4994-8EB2-BD01A3000FB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1" name="正方形/長方形 620">
          <a:extLst>
            <a:ext uri="{FF2B5EF4-FFF2-40B4-BE49-F238E27FC236}">
              <a16:creationId xmlns:a16="http://schemas.microsoft.com/office/drawing/2014/main" id="{CF6990C0-0E36-4E39-B74D-6975BC5CE7D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2" name="正方形/長方形 621">
          <a:extLst>
            <a:ext uri="{FF2B5EF4-FFF2-40B4-BE49-F238E27FC236}">
              <a16:creationId xmlns:a16="http://schemas.microsoft.com/office/drawing/2014/main" id="{CBBCA3BA-3DDF-433A-A095-30BB92DD955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3" name="正方形/長方形 622">
          <a:extLst>
            <a:ext uri="{FF2B5EF4-FFF2-40B4-BE49-F238E27FC236}">
              <a16:creationId xmlns:a16="http://schemas.microsoft.com/office/drawing/2014/main" id="{4EB3A5F1-BB59-48CC-9639-DE48A7F518C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4" name="正方形/長方形 623">
          <a:extLst>
            <a:ext uri="{FF2B5EF4-FFF2-40B4-BE49-F238E27FC236}">
              <a16:creationId xmlns:a16="http://schemas.microsoft.com/office/drawing/2014/main" id="{D0DF070F-3C2A-4E7E-A05E-64139ED5C5D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5" name="正方形/長方形 624">
          <a:extLst>
            <a:ext uri="{FF2B5EF4-FFF2-40B4-BE49-F238E27FC236}">
              <a16:creationId xmlns:a16="http://schemas.microsoft.com/office/drawing/2014/main" id="{C656309B-B0F8-4E17-A32C-EF4FAA727A3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6" name="正方形/長方形 625">
          <a:extLst>
            <a:ext uri="{FF2B5EF4-FFF2-40B4-BE49-F238E27FC236}">
              <a16:creationId xmlns:a16="http://schemas.microsoft.com/office/drawing/2014/main" id="{64DB931C-1263-43FC-AE0C-45C30CDE42B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7" name="正方形/長方形 626">
          <a:extLst>
            <a:ext uri="{FF2B5EF4-FFF2-40B4-BE49-F238E27FC236}">
              <a16:creationId xmlns:a16="http://schemas.microsoft.com/office/drawing/2014/main" id="{F707E263-B895-469B-BFA7-ADEBEDB1353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8" name="テキスト ボックス 627">
          <a:extLst>
            <a:ext uri="{FF2B5EF4-FFF2-40B4-BE49-F238E27FC236}">
              <a16:creationId xmlns:a16="http://schemas.microsoft.com/office/drawing/2014/main" id="{E76C63DB-314F-4150-B7F7-F6E67180507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9" name="直線コネクタ 628">
          <a:extLst>
            <a:ext uri="{FF2B5EF4-FFF2-40B4-BE49-F238E27FC236}">
              <a16:creationId xmlns:a16="http://schemas.microsoft.com/office/drawing/2014/main" id="{44F36A27-45D0-4CCC-9717-A789C0B5E3E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30" name="テキスト ボックス 629">
          <a:extLst>
            <a:ext uri="{FF2B5EF4-FFF2-40B4-BE49-F238E27FC236}">
              <a16:creationId xmlns:a16="http://schemas.microsoft.com/office/drawing/2014/main" id="{3B1CCEB7-FFA7-4A7B-A419-8E25D6A4977C}"/>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31" name="直線コネクタ 630">
          <a:extLst>
            <a:ext uri="{FF2B5EF4-FFF2-40B4-BE49-F238E27FC236}">
              <a16:creationId xmlns:a16="http://schemas.microsoft.com/office/drawing/2014/main" id="{62F95FE7-3DAC-45B1-902C-70A5CEFAE434}"/>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32" name="テキスト ボックス 631">
          <a:extLst>
            <a:ext uri="{FF2B5EF4-FFF2-40B4-BE49-F238E27FC236}">
              <a16:creationId xmlns:a16="http://schemas.microsoft.com/office/drawing/2014/main" id="{00A42CEB-2ADF-4C15-957F-8FB7E300AD0D}"/>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33" name="直線コネクタ 632">
          <a:extLst>
            <a:ext uri="{FF2B5EF4-FFF2-40B4-BE49-F238E27FC236}">
              <a16:creationId xmlns:a16="http://schemas.microsoft.com/office/drawing/2014/main" id="{CAFA8A7A-0928-4BBA-B639-10177D00E42A}"/>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34" name="テキスト ボックス 633">
          <a:extLst>
            <a:ext uri="{FF2B5EF4-FFF2-40B4-BE49-F238E27FC236}">
              <a16:creationId xmlns:a16="http://schemas.microsoft.com/office/drawing/2014/main" id="{171DEE93-56B1-4952-BD45-BD25E6C51DA1}"/>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5" name="直線コネクタ 634">
          <a:extLst>
            <a:ext uri="{FF2B5EF4-FFF2-40B4-BE49-F238E27FC236}">
              <a16:creationId xmlns:a16="http://schemas.microsoft.com/office/drawing/2014/main" id="{2F625112-A439-479B-90F2-9C9EDF7EC70A}"/>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6" name="テキスト ボックス 635">
          <a:extLst>
            <a:ext uri="{FF2B5EF4-FFF2-40B4-BE49-F238E27FC236}">
              <a16:creationId xmlns:a16="http://schemas.microsoft.com/office/drawing/2014/main" id="{C94DB3CB-1E8B-454F-AA40-B5E0E5127791}"/>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7" name="直線コネクタ 636">
          <a:extLst>
            <a:ext uri="{FF2B5EF4-FFF2-40B4-BE49-F238E27FC236}">
              <a16:creationId xmlns:a16="http://schemas.microsoft.com/office/drawing/2014/main" id="{60631C68-1EEB-4AEC-91A3-940620E2908C}"/>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38" name="テキスト ボックス 637">
          <a:extLst>
            <a:ext uri="{FF2B5EF4-FFF2-40B4-BE49-F238E27FC236}">
              <a16:creationId xmlns:a16="http://schemas.microsoft.com/office/drawing/2014/main" id="{83B61741-2B0C-4402-9FB7-8B13BB9602AF}"/>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9" name="直線コネクタ 638">
          <a:extLst>
            <a:ext uri="{FF2B5EF4-FFF2-40B4-BE49-F238E27FC236}">
              <a16:creationId xmlns:a16="http://schemas.microsoft.com/office/drawing/2014/main" id="{28F85BEA-5BF8-4036-9572-1A792DD4F6D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0" name="テキスト ボックス 639">
          <a:extLst>
            <a:ext uri="{FF2B5EF4-FFF2-40B4-BE49-F238E27FC236}">
              <a16:creationId xmlns:a16="http://schemas.microsoft.com/office/drawing/2014/main" id="{9DA7EEB7-1602-4D7D-B24D-08BE547781CA}"/>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1" name="【公民館】&#10;有形固定資産減価償却率グラフ枠">
          <a:extLst>
            <a:ext uri="{FF2B5EF4-FFF2-40B4-BE49-F238E27FC236}">
              <a16:creationId xmlns:a16="http://schemas.microsoft.com/office/drawing/2014/main" id="{B83BC09E-946B-46DB-B191-45C1A996902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642" name="直線コネクタ 641">
          <a:extLst>
            <a:ext uri="{FF2B5EF4-FFF2-40B4-BE49-F238E27FC236}">
              <a16:creationId xmlns:a16="http://schemas.microsoft.com/office/drawing/2014/main" id="{C2491E52-ABDD-4A0D-822F-C734C0B3EE05}"/>
            </a:ext>
          </a:extLst>
        </xdr:cNvPr>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643" name="【公民館】&#10;有形固定資産減価償却率最小値テキスト">
          <a:extLst>
            <a:ext uri="{FF2B5EF4-FFF2-40B4-BE49-F238E27FC236}">
              <a16:creationId xmlns:a16="http://schemas.microsoft.com/office/drawing/2014/main" id="{E89449B6-6ADC-4EBA-A833-7A3045400B0B}"/>
            </a:ext>
          </a:extLst>
        </xdr:cNvPr>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644" name="直線コネクタ 643">
          <a:extLst>
            <a:ext uri="{FF2B5EF4-FFF2-40B4-BE49-F238E27FC236}">
              <a16:creationId xmlns:a16="http://schemas.microsoft.com/office/drawing/2014/main" id="{647259B7-75D6-4CF5-95CF-CB45164D4E65}"/>
            </a:ext>
          </a:extLst>
        </xdr:cNvPr>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45" name="【公民館】&#10;有形固定資産減価償却率最大値テキスト">
          <a:extLst>
            <a:ext uri="{FF2B5EF4-FFF2-40B4-BE49-F238E27FC236}">
              <a16:creationId xmlns:a16="http://schemas.microsoft.com/office/drawing/2014/main" id="{01D1B05D-35FD-401C-95AE-389BF581B131}"/>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46" name="直線コネクタ 645">
          <a:extLst>
            <a:ext uri="{FF2B5EF4-FFF2-40B4-BE49-F238E27FC236}">
              <a16:creationId xmlns:a16="http://schemas.microsoft.com/office/drawing/2014/main" id="{557AC79A-E256-4D17-82D9-4EB1DE5B07A6}"/>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20845</xdr:rowOff>
    </xdr:from>
    <xdr:ext cx="405111" cy="259045"/>
    <xdr:sp macro="" textlink="">
      <xdr:nvSpPr>
        <xdr:cNvPr id="647" name="【公民館】&#10;有形固定資産減価償却率平均値テキスト">
          <a:extLst>
            <a:ext uri="{FF2B5EF4-FFF2-40B4-BE49-F238E27FC236}">
              <a16:creationId xmlns:a16="http://schemas.microsoft.com/office/drawing/2014/main" id="{5D713B38-7944-4B0D-9BF3-63B17B0D6768}"/>
            </a:ext>
          </a:extLst>
        </xdr:cNvPr>
        <xdr:cNvSpPr txBox="1"/>
      </xdr:nvSpPr>
      <xdr:spPr>
        <a:xfrm>
          <a:off x="16357600" y="17851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648" name="フローチャート: 判断 647">
          <a:extLst>
            <a:ext uri="{FF2B5EF4-FFF2-40B4-BE49-F238E27FC236}">
              <a16:creationId xmlns:a16="http://schemas.microsoft.com/office/drawing/2014/main" id="{13218319-82D6-4832-AD58-31DE41DC3B36}"/>
            </a:ext>
          </a:extLst>
        </xdr:cNvPr>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649" name="フローチャート: 判断 648">
          <a:extLst>
            <a:ext uri="{FF2B5EF4-FFF2-40B4-BE49-F238E27FC236}">
              <a16:creationId xmlns:a16="http://schemas.microsoft.com/office/drawing/2014/main" id="{EDE3B404-D140-4612-98AC-C06422292DBE}"/>
            </a:ext>
          </a:extLst>
        </xdr:cNvPr>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650" name="フローチャート: 判断 649">
          <a:extLst>
            <a:ext uri="{FF2B5EF4-FFF2-40B4-BE49-F238E27FC236}">
              <a16:creationId xmlns:a16="http://schemas.microsoft.com/office/drawing/2014/main" id="{E9DBED6F-535A-46E2-995C-A8E58095950C}"/>
            </a:ext>
          </a:extLst>
        </xdr:cNvPr>
        <xdr:cNvSpPr/>
      </xdr:nvSpPr>
      <xdr:spPr>
        <a:xfrm>
          <a:off x="14541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67C4B88B-4F14-4028-BCF9-C43B7CFDCA8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3A8CE6A9-8BEA-412E-AF6A-57783A34175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FCF8864E-B654-42EF-B90C-8AAC9B61673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0244D9DF-17A4-4A11-97D5-30740873AA0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E892B862-BDB8-4B9E-8A5C-7CFABF8D321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61976</xdr:rowOff>
    </xdr:from>
    <xdr:to>
      <xdr:col>85</xdr:col>
      <xdr:colOff>177800</xdr:colOff>
      <xdr:row>108</xdr:row>
      <xdr:rowOff>163576</xdr:rowOff>
    </xdr:to>
    <xdr:sp macro="" textlink="">
      <xdr:nvSpPr>
        <xdr:cNvPr id="656" name="楕円 655">
          <a:extLst>
            <a:ext uri="{FF2B5EF4-FFF2-40B4-BE49-F238E27FC236}">
              <a16:creationId xmlns:a16="http://schemas.microsoft.com/office/drawing/2014/main" id="{A8BB755C-C569-430E-93F1-FABA91AA9FA5}"/>
            </a:ext>
          </a:extLst>
        </xdr:cNvPr>
        <xdr:cNvSpPr/>
      </xdr:nvSpPr>
      <xdr:spPr>
        <a:xfrm>
          <a:off x="16268700" y="1857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148353</xdr:rowOff>
    </xdr:from>
    <xdr:ext cx="405111" cy="259045"/>
    <xdr:sp macro="" textlink="">
      <xdr:nvSpPr>
        <xdr:cNvPr id="657" name="【公民館】&#10;有形固定資産減価償却率該当値テキスト">
          <a:extLst>
            <a:ext uri="{FF2B5EF4-FFF2-40B4-BE49-F238E27FC236}">
              <a16:creationId xmlns:a16="http://schemas.microsoft.com/office/drawing/2014/main" id="{84C68D52-DB36-4C9C-BDCC-775606F545DD}"/>
            </a:ext>
          </a:extLst>
        </xdr:cNvPr>
        <xdr:cNvSpPr txBox="1"/>
      </xdr:nvSpPr>
      <xdr:spPr>
        <a:xfrm>
          <a:off x="16357600" y="18493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61976</xdr:rowOff>
    </xdr:from>
    <xdr:to>
      <xdr:col>81</xdr:col>
      <xdr:colOff>101600</xdr:colOff>
      <xdr:row>108</xdr:row>
      <xdr:rowOff>163576</xdr:rowOff>
    </xdr:to>
    <xdr:sp macro="" textlink="">
      <xdr:nvSpPr>
        <xdr:cNvPr id="658" name="楕円 657">
          <a:extLst>
            <a:ext uri="{FF2B5EF4-FFF2-40B4-BE49-F238E27FC236}">
              <a16:creationId xmlns:a16="http://schemas.microsoft.com/office/drawing/2014/main" id="{38F54F3C-86EB-4458-9340-40F7BF65DE32}"/>
            </a:ext>
          </a:extLst>
        </xdr:cNvPr>
        <xdr:cNvSpPr/>
      </xdr:nvSpPr>
      <xdr:spPr>
        <a:xfrm>
          <a:off x="15430500" y="1857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112776</xdr:rowOff>
    </xdr:from>
    <xdr:to>
      <xdr:col>85</xdr:col>
      <xdr:colOff>127000</xdr:colOff>
      <xdr:row>108</xdr:row>
      <xdr:rowOff>112776</xdr:rowOff>
    </xdr:to>
    <xdr:cxnSp macro="">
      <xdr:nvCxnSpPr>
        <xdr:cNvPr id="659" name="直線コネクタ 658">
          <a:extLst>
            <a:ext uri="{FF2B5EF4-FFF2-40B4-BE49-F238E27FC236}">
              <a16:creationId xmlns:a16="http://schemas.microsoft.com/office/drawing/2014/main" id="{52708601-2D4E-407B-AA50-BC745652160A}"/>
            </a:ext>
          </a:extLst>
        </xdr:cNvPr>
        <xdr:cNvCxnSpPr/>
      </xdr:nvCxnSpPr>
      <xdr:spPr>
        <a:xfrm>
          <a:off x="15481300" y="186293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91694</xdr:rowOff>
    </xdr:from>
    <xdr:to>
      <xdr:col>76</xdr:col>
      <xdr:colOff>165100</xdr:colOff>
      <xdr:row>109</xdr:row>
      <xdr:rowOff>21844</xdr:rowOff>
    </xdr:to>
    <xdr:sp macro="" textlink="">
      <xdr:nvSpPr>
        <xdr:cNvPr id="660" name="楕円 659">
          <a:extLst>
            <a:ext uri="{FF2B5EF4-FFF2-40B4-BE49-F238E27FC236}">
              <a16:creationId xmlns:a16="http://schemas.microsoft.com/office/drawing/2014/main" id="{0615695F-5075-4B8E-81EE-D83F3CE8DD68}"/>
            </a:ext>
          </a:extLst>
        </xdr:cNvPr>
        <xdr:cNvSpPr/>
      </xdr:nvSpPr>
      <xdr:spPr>
        <a:xfrm>
          <a:off x="14541500" y="186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112776</xdr:rowOff>
    </xdr:from>
    <xdr:to>
      <xdr:col>81</xdr:col>
      <xdr:colOff>50800</xdr:colOff>
      <xdr:row>108</xdr:row>
      <xdr:rowOff>142494</xdr:rowOff>
    </xdr:to>
    <xdr:cxnSp macro="">
      <xdr:nvCxnSpPr>
        <xdr:cNvPr id="661" name="直線コネクタ 660">
          <a:extLst>
            <a:ext uri="{FF2B5EF4-FFF2-40B4-BE49-F238E27FC236}">
              <a16:creationId xmlns:a16="http://schemas.microsoft.com/office/drawing/2014/main" id="{0405BC39-F24E-4882-8C4F-C21B9EA1F403}"/>
            </a:ext>
          </a:extLst>
        </xdr:cNvPr>
        <xdr:cNvCxnSpPr/>
      </xdr:nvCxnSpPr>
      <xdr:spPr>
        <a:xfrm flipV="1">
          <a:off x="14592300" y="1862937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157242</xdr:rowOff>
    </xdr:from>
    <xdr:ext cx="405111" cy="259045"/>
    <xdr:sp macro="" textlink="">
      <xdr:nvSpPr>
        <xdr:cNvPr id="662" name="n_1aveValue【公民館】&#10;有形固定資産減価償却率">
          <a:extLst>
            <a:ext uri="{FF2B5EF4-FFF2-40B4-BE49-F238E27FC236}">
              <a16:creationId xmlns:a16="http://schemas.microsoft.com/office/drawing/2014/main" id="{8CE1E236-8258-494B-AB35-036AAF924772}"/>
            </a:ext>
          </a:extLst>
        </xdr:cNvPr>
        <xdr:cNvSpPr txBox="1"/>
      </xdr:nvSpPr>
      <xdr:spPr>
        <a:xfrm>
          <a:off x="15266044" y="178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33799</xdr:rowOff>
    </xdr:from>
    <xdr:ext cx="405111" cy="259045"/>
    <xdr:sp macro="" textlink="">
      <xdr:nvSpPr>
        <xdr:cNvPr id="663" name="n_2aveValue【公民館】&#10;有形固定資産減価償却率">
          <a:extLst>
            <a:ext uri="{FF2B5EF4-FFF2-40B4-BE49-F238E27FC236}">
              <a16:creationId xmlns:a16="http://schemas.microsoft.com/office/drawing/2014/main" id="{BAEDDC25-23A5-4627-8782-9FDC99EDD539}"/>
            </a:ext>
          </a:extLst>
        </xdr:cNvPr>
        <xdr:cNvSpPr txBox="1"/>
      </xdr:nvSpPr>
      <xdr:spPr>
        <a:xfrm>
          <a:off x="14389744" y="178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154703</xdr:rowOff>
    </xdr:from>
    <xdr:ext cx="405111" cy="259045"/>
    <xdr:sp macro="" textlink="">
      <xdr:nvSpPr>
        <xdr:cNvPr id="664" name="n_1mainValue【公民館】&#10;有形固定資産減価償却率">
          <a:extLst>
            <a:ext uri="{FF2B5EF4-FFF2-40B4-BE49-F238E27FC236}">
              <a16:creationId xmlns:a16="http://schemas.microsoft.com/office/drawing/2014/main" id="{7D7C29F6-B3E9-46A5-A25C-210E8F690B62}"/>
            </a:ext>
          </a:extLst>
        </xdr:cNvPr>
        <xdr:cNvSpPr txBox="1"/>
      </xdr:nvSpPr>
      <xdr:spPr>
        <a:xfrm>
          <a:off x="15266044" y="18671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12971</xdr:rowOff>
    </xdr:from>
    <xdr:ext cx="405111" cy="259045"/>
    <xdr:sp macro="" textlink="">
      <xdr:nvSpPr>
        <xdr:cNvPr id="665" name="n_2mainValue【公民館】&#10;有形固定資産減価償却率">
          <a:extLst>
            <a:ext uri="{FF2B5EF4-FFF2-40B4-BE49-F238E27FC236}">
              <a16:creationId xmlns:a16="http://schemas.microsoft.com/office/drawing/2014/main" id="{88F7CBE8-9028-4F01-A1C9-B60C7A04A3B6}"/>
            </a:ext>
          </a:extLst>
        </xdr:cNvPr>
        <xdr:cNvSpPr txBox="1"/>
      </xdr:nvSpPr>
      <xdr:spPr>
        <a:xfrm>
          <a:off x="14389744" y="1870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6" name="正方形/長方形 665">
          <a:extLst>
            <a:ext uri="{FF2B5EF4-FFF2-40B4-BE49-F238E27FC236}">
              <a16:creationId xmlns:a16="http://schemas.microsoft.com/office/drawing/2014/main" id="{922478CB-689D-4DE9-9736-DE05AC65123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7" name="正方形/長方形 666">
          <a:extLst>
            <a:ext uri="{FF2B5EF4-FFF2-40B4-BE49-F238E27FC236}">
              <a16:creationId xmlns:a16="http://schemas.microsoft.com/office/drawing/2014/main" id="{C0A495DD-3F8B-4D3D-A292-D14699A24DD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8" name="正方形/長方形 667">
          <a:extLst>
            <a:ext uri="{FF2B5EF4-FFF2-40B4-BE49-F238E27FC236}">
              <a16:creationId xmlns:a16="http://schemas.microsoft.com/office/drawing/2014/main" id="{7EF37281-7A5D-430B-99B0-AFF04701928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9" name="正方形/長方形 668">
          <a:extLst>
            <a:ext uri="{FF2B5EF4-FFF2-40B4-BE49-F238E27FC236}">
              <a16:creationId xmlns:a16="http://schemas.microsoft.com/office/drawing/2014/main" id="{0FE6CE53-C981-4674-BBC9-2773986BB78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0" name="正方形/長方形 669">
          <a:extLst>
            <a:ext uri="{FF2B5EF4-FFF2-40B4-BE49-F238E27FC236}">
              <a16:creationId xmlns:a16="http://schemas.microsoft.com/office/drawing/2014/main" id="{BBE3815A-CC15-45A8-9E8B-741DACB6CF0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1" name="正方形/長方形 670">
          <a:extLst>
            <a:ext uri="{FF2B5EF4-FFF2-40B4-BE49-F238E27FC236}">
              <a16:creationId xmlns:a16="http://schemas.microsoft.com/office/drawing/2014/main" id="{B50B5859-FB4E-4C56-8553-D8F3C19DD93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2" name="正方形/長方形 671">
          <a:extLst>
            <a:ext uri="{FF2B5EF4-FFF2-40B4-BE49-F238E27FC236}">
              <a16:creationId xmlns:a16="http://schemas.microsoft.com/office/drawing/2014/main" id="{1402C3CB-3127-4114-AEF6-9C07B847366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3" name="正方形/長方形 672">
          <a:extLst>
            <a:ext uri="{FF2B5EF4-FFF2-40B4-BE49-F238E27FC236}">
              <a16:creationId xmlns:a16="http://schemas.microsoft.com/office/drawing/2014/main" id="{0973828D-617C-4A0B-B54C-C4341E03744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4" name="テキスト ボックス 673">
          <a:extLst>
            <a:ext uri="{FF2B5EF4-FFF2-40B4-BE49-F238E27FC236}">
              <a16:creationId xmlns:a16="http://schemas.microsoft.com/office/drawing/2014/main" id="{452424DE-FB54-4DF8-BB74-909C95628C1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5" name="直線コネクタ 674">
          <a:extLst>
            <a:ext uri="{FF2B5EF4-FFF2-40B4-BE49-F238E27FC236}">
              <a16:creationId xmlns:a16="http://schemas.microsoft.com/office/drawing/2014/main" id="{D20AB463-1BE5-4D6F-B017-0E244A79C85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6" name="直線コネクタ 675">
          <a:extLst>
            <a:ext uri="{FF2B5EF4-FFF2-40B4-BE49-F238E27FC236}">
              <a16:creationId xmlns:a16="http://schemas.microsoft.com/office/drawing/2014/main" id="{7380DEF6-6A28-470C-99D1-259D8D318F47}"/>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7" name="テキスト ボックス 676">
          <a:extLst>
            <a:ext uri="{FF2B5EF4-FFF2-40B4-BE49-F238E27FC236}">
              <a16:creationId xmlns:a16="http://schemas.microsoft.com/office/drawing/2014/main" id="{06314DEC-B7DF-4B6C-8ED7-80D0D7BFE516}"/>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8" name="直線コネクタ 677">
          <a:extLst>
            <a:ext uri="{FF2B5EF4-FFF2-40B4-BE49-F238E27FC236}">
              <a16:creationId xmlns:a16="http://schemas.microsoft.com/office/drawing/2014/main" id="{B51DE582-6CA3-4DAF-A955-CB24E7BEA4BD}"/>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9" name="テキスト ボックス 678">
          <a:extLst>
            <a:ext uri="{FF2B5EF4-FFF2-40B4-BE49-F238E27FC236}">
              <a16:creationId xmlns:a16="http://schemas.microsoft.com/office/drawing/2014/main" id="{6002A2BA-11EF-43E7-9B95-9FB475D73DF4}"/>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80" name="直線コネクタ 679">
          <a:extLst>
            <a:ext uri="{FF2B5EF4-FFF2-40B4-BE49-F238E27FC236}">
              <a16:creationId xmlns:a16="http://schemas.microsoft.com/office/drawing/2014/main" id="{641202C2-DF51-4B1D-8119-DE39A6D76B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1" name="テキスト ボックス 680">
          <a:extLst>
            <a:ext uri="{FF2B5EF4-FFF2-40B4-BE49-F238E27FC236}">
              <a16:creationId xmlns:a16="http://schemas.microsoft.com/office/drawing/2014/main" id="{330C1FBE-ADC4-4A0E-86AE-4DC6219A67CD}"/>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2" name="直線コネクタ 681">
          <a:extLst>
            <a:ext uri="{FF2B5EF4-FFF2-40B4-BE49-F238E27FC236}">
              <a16:creationId xmlns:a16="http://schemas.microsoft.com/office/drawing/2014/main" id="{78D3114D-40F1-4873-8D95-B8B7AD04C779}"/>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3" name="テキスト ボックス 682">
          <a:extLst>
            <a:ext uri="{FF2B5EF4-FFF2-40B4-BE49-F238E27FC236}">
              <a16:creationId xmlns:a16="http://schemas.microsoft.com/office/drawing/2014/main" id="{DD1E641D-76A1-47F4-B078-FB7ED2415F31}"/>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4" name="直線コネクタ 683">
          <a:extLst>
            <a:ext uri="{FF2B5EF4-FFF2-40B4-BE49-F238E27FC236}">
              <a16:creationId xmlns:a16="http://schemas.microsoft.com/office/drawing/2014/main" id="{28289B97-55D7-4332-B383-82DE517A526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5" name="テキスト ボックス 684">
          <a:extLst>
            <a:ext uri="{FF2B5EF4-FFF2-40B4-BE49-F238E27FC236}">
              <a16:creationId xmlns:a16="http://schemas.microsoft.com/office/drawing/2014/main" id="{1BA79C8B-0C9E-4475-B7FE-61574BEE0A1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6" name="【公民館】&#10;一人当たり面積グラフ枠">
          <a:extLst>
            <a:ext uri="{FF2B5EF4-FFF2-40B4-BE49-F238E27FC236}">
              <a16:creationId xmlns:a16="http://schemas.microsoft.com/office/drawing/2014/main" id="{1E11448B-4AEC-4CD8-9EF4-DA561D55A56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687" name="直線コネクタ 686">
          <a:extLst>
            <a:ext uri="{FF2B5EF4-FFF2-40B4-BE49-F238E27FC236}">
              <a16:creationId xmlns:a16="http://schemas.microsoft.com/office/drawing/2014/main" id="{1E908D15-9BE1-4E96-962D-A35C6814F5F9}"/>
            </a:ext>
          </a:extLst>
        </xdr:cNvPr>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688" name="【公民館】&#10;一人当たり面積最小値テキスト">
          <a:extLst>
            <a:ext uri="{FF2B5EF4-FFF2-40B4-BE49-F238E27FC236}">
              <a16:creationId xmlns:a16="http://schemas.microsoft.com/office/drawing/2014/main" id="{5E75BD91-2628-4DDA-A7DD-E3B8F7DFE63F}"/>
            </a:ext>
          </a:extLst>
        </xdr:cNvPr>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689" name="直線コネクタ 688">
          <a:extLst>
            <a:ext uri="{FF2B5EF4-FFF2-40B4-BE49-F238E27FC236}">
              <a16:creationId xmlns:a16="http://schemas.microsoft.com/office/drawing/2014/main" id="{79D29C94-E602-4065-8FD3-0C0A1BF0A504}"/>
            </a:ext>
          </a:extLst>
        </xdr:cNvPr>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690" name="【公民館】&#10;一人当たり面積最大値テキスト">
          <a:extLst>
            <a:ext uri="{FF2B5EF4-FFF2-40B4-BE49-F238E27FC236}">
              <a16:creationId xmlns:a16="http://schemas.microsoft.com/office/drawing/2014/main" id="{C66B04B5-AA62-43D9-B215-5D3DAD677AEB}"/>
            </a:ext>
          </a:extLst>
        </xdr:cNvPr>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691" name="直線コネクタ 690">
          <a:extLst>
            <a:ext uri="{FF2B5EF4-FFF2-40B4-BE49-F238E27FC236}">
              <a16:creationId xmlns:a16="http://schemas.microsoft.com/office/drawing/2014/main" id="{2061EF33-4C85-4EC2-B48B-0EC9E3952F34}"/>
            </a:ext>
          </a:extLst>
        </xdr:cNvPr>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166133</xdr:rowOff>
    </xdr:from>
    <xdr:ext cx="469744" cy="259045"/>
    <xdr:sp macro="" textlink="">
      <xdr:nvSpPr>
        <xdr:cNvPr id="692" name="【公民館】&#10;一人当たり面積平均値テキスト">
          <a:extLst>
            <a:ext uri="{FF2B5EF4-FFF2-40B4-BE49-F238E27FC236}">
              <a16:creationId xmlns:a16="http://schemas.microsoft.com/office/drawing/2014/main" id="{E4CCD0D0-5D9D-422C-B582-8AA050347005}"/>
            </a:ext>
          </a:extLst>
        </xdr:cNvPr>
        <xdr:cNvSpPr txBox="1"/>
      </xdr:nvSpPr>
      <xdr:spPr>
        <a:xfrm>
          <a:off x="22199600" y="1816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693" name="フローチャート: 判断 692">
          <a:extLst>
            <a:ext uri="{FF2B5EF4-FFF2-40B4-BE49-F238E27FC236}">
              <a16:creationId xmlns:a16="http://schemas.microsoft.com/office/drawing/2014/main" id="{41DEC52E-5094-42DC-B693-CF53B9FF75DB}"/>
            </a:ext>
          </a:extLst>
        </xdr:cNvPr>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694" name="フローチャート: 判断 693">
          <a:extLst>
            <a:ext uri="{FF2B5EF4-FFF2-40B4-BE49-F238E27FC236}">
              <a16:creationId xmlns:a16="http://schemas.microsoft.com/office/drawing/2014/main" id="{7ADA3591-EADA-47E6-9556-18B328BC423B}"/>
            </a:ext>
          </a:extLst>
        </xdr:cNvPr>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95" name="フローチャート: 判断 694">
          <a:extLst>
            <a:ext uri="{FF2B5EF4-FFF2-40B4-BE49-F238E27FC236}">
              <a16:creationId xmlns:a16="http://schemas.microsoft.com/office/drawing/2014/main" id="{A7ED204F-878E-4D5F-9DDB-28CA2270D841}"/>
            </a:ext>
          </a:extLst>
        </xdr:cNvPr>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C8ECC9DB-5790-4F9A-8EB2-341A91C2DD8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CD4862EB-4610-4EC5-B48B-E82965FE02B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F342DE63-48CD-4AC3-9333-8F654DB576B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41CB4EC3-53E4-40EC-A113-FC875068065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D9382FB8-0587-4582-8A3A-069612FFCA9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103124</xdr:rowOff>
    </xdr:from>
    <xdr:to>
      <xdr:col>116</xdr:col>
      <xdr:colOff>114300</xdr:colOff>
      <xdr:row>106</xdr:row>
      <xdr:rowOff>33274</xdr:rowOff>
    </xdr:to>
    <xdr:sp macro="" textlink="">
      <xdr:nvSpPr>
        <xdr:cNvPr id="701" name="楕円 700">
          <a:extLst>
            <a:ext uri="{FF2B5EF4-FFF2-40B4-BE49-F238E27FC236}">
              <a16:creationId xmlns:a16="http://schemas.microsoft.com/office/drawing/2014/main" id="{C5B3F226-B5BE-4C6D-AEEC-03BE02B34A8E}"/>
            </a:ext>
          </a:extLst>
        </xdr:cNvPr>
        <xdr:cNvSpPr/>
      </xdr:nvSpPr>
      <xdr:spPr>
        <a:xfrm>
          <a:off x="22110700" y="181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126001</xdr:rowOff>
    </xdr:from>
    <xdr:ext cx="469744" cy="259045"/>
    <xdr:sp macro="" textlink="">
      <xdr:nvSpPr>
        <xdr:cNvPr id="702" name="【公民館】&#10;一人当たり面積該当値テキスト">
          <a:extLst>
            <a:ext uri="{FF2B5EF4-FFF2-40B4-BE49-F238E27FC236}">
              <a16:creationId xmlns:a16="http://schemas.microsoft.com/office/drawing/2014/main" id="{1B70160D-FCB6-4408-8BA9-5B2F28AE1A10}"/>
            </a:ext>
          </a:extLst>
        </xdr:cNvPr>
        <xdr:cNvSpPr txBox="1"/>
      </xdr:nvSpPr>
      <xdr:spPr>
        <a:xfrm>
          <a:off x="22199600" y="1795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103124</xdr:rowOff>
    </xdr:from>
    <xdr:to>
      <xdr:col>112</xdr:col>
      <xdr:colOff>38100</xdr:colOff>
      <xdr:row>106</xdr:row>
      <xdr:rowOff>33274</xdr:rowOff>
    </xdr:to>
    <xdr:sp macro="" textlink="">
      <xdr:nvSpPr>
        <xdr:cNvPr id="703" name="楕円 702">
          <a:extLst>
            <a:ext uri="{FF2B5EF4-FFF2-40B4-BE49-F238E27FC236}">
              <a16:creationId xmlns:a16="http://schemas.microsoft.com/office/drawing/2014/main" id="{2B58E56B-985F-423C-969A-69925F4642C0}"/>
            </a:ext>
          </a:extLst>
        </xdr:cNvPr>
        <xdr:cNvSpPr/>
      </xdr:nvSpPr>
      <xdr:spPr>
        <a:xfrm>
          <a:off x="21272500" y="181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153924</xdr:rowOff>
    </xdr:from>
    <xdr:to>
      <xdr:col>116</xdr:col>
      <xdr:colOff>63500</xdr:colOff>
      <xdr:row>105</xdr:row>
      <xdr:rowOff>153924</xdr:rowOff>
    </xdr:to>
    <xdr:cxnSp macro="">
      <xdr:nvCxnSpPr>
        <xdr:cNvPr id="704" name="直線コネクタ 703">
          <a:extLst>
            <a:ext uri="{FF2B5EF4-FFF2-40B4-BE49-F238E27FC236}">
              <a16:creationId xmlns:a16="http://schemas.microsoft.com/office/drawing/2014/main" id="{2A99F866-EB5B-40D2-8FF6-68D09BA5A578}"/>
            </a:ext>
          </a:extLst>
        </xdr:cNvPr>
        <xdr:cNvCxnSpPr/>
      </xdr:nvCxnSpPr>
      <xdr:spPr>
        <a:xfrm>
          <a:off x="21323300" y="181561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128270</xdr:rowOff>
    </xdr:from>
    <xdr:to>
      <xdr:col>107</xdr:col>
      <xdr:colOff>101600</xdr:colOff>
      <xdr:row>106</xdr:row>
      <xdr:rowOff>58420</xdr:rowOff>
    </xdr:to>
    <xdr:sp macro="" textlink="">
      <xdr:nvSpPr>
        <xdr:cNvPr id="705" name="楕円 704">
          <a:extLst>
            <a:ext uri="{FF2B5EF4-FFF2-40B4-BE49-F238E27FC236}">
              <a16:creationId xmlns:a16="http://schemas.microsoft.com/office/drawing/2014/main" id="{628D57BC-6924-44DC-82F1-63287AEB6169}"/>
            </a:ext>
          </a:extLst>
        </xdr:cNvPr>
        <xdr:cNvSpPr/>
      </xdr:nvSpPr>
      <xdr:spPr>
        <a:xfrm>
          <a:off x="20383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153924</xdr:rowOff>
    </xdr:from>
    <xdr:to>
      <xdr:col>111</xdr:col>
      <xdr:colOff>177800</xdr:colOff>
      <xdr:row>106</xdr:row>
      <xdr:rowOff>7620</xdr:rowOff>
    </xdr:to>
    <xdr:cxnSp macro="">
      <xdr:nvCxnSpPr>
        <xdr:cNvPr id="706" name="直線コネクタ 705">
          <a:extLst>
            <a:ext uri="{FF2B5EF4-FFF2-40B4-BE49-F238E27FC236}">
              <a16:creationId xmlns:a16="http://schemas.microsoft.com/office/drawing/2014/main" id="{20E3F817-8177-4BB2-B711-2119C9E8FD73}"/>
            </a:ext>
          </a:extLst>
        </xdr:cNvPr>
        <xdr:cNvCxnSpPr/>
      </xdr:nvCxnSpPr>
      <xdr:spPr>
        <a:xfrm flipV="1">
          <a:off x="20434300" y="1815617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170705</xdr:rowOff>
    </xdr:from>
    <xdr:ext cx="469744" cy="259045"/>
    <xdr:sp macro="" textlink="">
      <xdr:nvSpPr>
        <xdr:cNvPr id="707" name="n_1aveValue【公民館】&#10;一人当たり面積">
          <a:extLst>
            <a:ext uri="{FF2B5EF4-FFF2-40B4-BE49-F238E27FC236}">
              <a16:creationId xmlns:a16="http://schemas.microsoft.com/office/drawing/2014/main" id="{A36A30EC-94A0-43BD-A6E5-AF11014EC829}"/>
            </a:ext>
          </a:extLst>
        </xdr:cNvPr>
        <xdr:cNvSpPr txBox="1"/>
      </xdr:nvSpPr>
      <xdr:spPr>
        <a:xfrm>
          <a:off x="21075727" y="18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708" name="n_2aveValue【公民館】&#10;一人当たり面積">
          <a:extLst>
            <a:ext uri="{FF2B5EF4-FFF2-40B4-BE49-F238E27FC236}">
              <a16:creationId xmlns:a16="http://schemas.microsoft.com/office/drawing/2014/main" id="{5B4B2147-E954-4C58-85CB-FC8BB9624CFF}"/>
            </a:ext>
          </a:extLst>
        </xdr:cNvPr>
        <xdr:cNvSpPr txBox="1"/>
      </xdr:nvSpPr>
      <xdr:spPr>
        <a:xfrm>
          <a:off x="20199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49801</xdr:rowOff>
    </xdr:from>
    <xdr:ext cx="469744" cy="259045"/>
    <xdr:sp macro="" textlink="">
      <xdr:nvSpPr>
        <xdr:cNvPr id="709" name="n_1mainValue【公民館】&#10;一人当たり面積">
          <a:extLst>
            <a:ext uri="{FF2B5EF4-FFF2-40B4-BE49-F238E27FC236}">
              <a16:creationId xmlns:a16="http://schemas.microsoft.com/office/drawing/2014/main" id="{8D410DD5-DFE0-4A15-8946-D2305478FE64}"/>
            </a:ext>
          </a:extLst>
        </xdr:cNvPr>
        <xdr:cNvSpPr txBox="1"/>
      </xdr:nvSpPr>
      <xdr:spPr>
        <a:xfrm>
          <a:off x="210757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74947</xdr:rowOff>
    </xdr:from>
    <xdr:ext cx="469744" cy="259045"/>
    <xdr:sp macro="" textlink="">
      <xdr:nvSpPr>
        <xdr:cNvPr id="710" name="n_2mainValue【公民館】&#10;一人当たり面積">
          <a:extLst>
            <a:ext uri="{FF2B5EF4-FFF2-40B4-BE49-F238E27FC236}">
              <a16:creationId xmlns:a16="http://schemas.microsoft.com/office/drawing/2014/main" id="{F768BC2F-1B6D-448D-B96B-22BB9FACBCEB}"/>
            </a:ext>
          </a:extLst>
        </xdr:cNvPr>
        <xdr:cNvSpPr txBox="1"/>
      </xdr:nvSpPr>
      <xdr:spPr>
        <a:xfrm>
          <a:off x="20199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1" name="正方形/長方形 710">
          <a:extLst>
            <a:ext uri="{FF2B5EF4-FFF2-40B4-BE49-F238E27FC236}">
              <a16:creationId xmlns:a16="http://schemas.microsoft.com/office/drawing/2014/main" id="{E644F3A0-C21A-43A8-A088-5E8C129F617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2" name="正方形/長方形 711">
          <a:extLst>
            <a:ext uri="{FF2B5EF4-FFF2-40B4-BE49-F238E27FC236}">
              <a16:creationId xmlns:a16="http://schemas.microsoft.com/office/drawing/2014/main" id="{40E19EC7-AB2E-4512-B59E-7957749267C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3" name="テキスト ボックス 712">
          <a:extLst>
            <a:ext uri="{FF2B5EF4-FFF2-40B4-BE49-F238E27FC236}">
              <a16:creationId xmlns:a16="http://schemas.microsoft.com/office/drawing/2014/main" id="{8DA749BB-31AE-48AE-8463-2A48466FB56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認定こども園・幼稚園・保育所」、「橋りょう・トンネル」、「公営住宅」である。特に保育所等や公営住宅については、耐用年数を超過している施設も多く、高い数値を示している。民営化や、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公営住宅の一部長寿命化事業を実施するなど、比率の変動要素はあるが、大幅な数値改善については不透明である。また、橋りょう・トンネルについては、類似団体平均値とは微差であるものの、町全体の有形固定資産減価償却率に占める割合が高くなっている。近年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年度に策定した橋梁長寿命化修繕計画を基に、長寿命化事業に取り組んでいる。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有形固定資産減価償却率が低くなっている施設は、「道路」、「学校施設」、「児童館」、「公民館」である。道路については、新設事業はないものの、国の交付金を活用し、老朽化した道路の長寿命化事業を積極的に実施していることが要因として考えられる。学校施設については、特に中学校</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校がどちらも比較的新しいことから、</a:t>
          </a:r>
          <a:r>
            <a:rPr kumimoji="1" lang="en-US" altLang="ja-JP" sz="1300">
              <a:latin typeface="ＭＳ Ｐゴシック" panose="020B0600070205080204" pitchFamily="50" charset="-128"/>
              <a:ea typeface="ＭＳ Ｐゴシック" panose="020B0600070205080204" pitchFamily="50" charset="-128"/>
            </a:rPr>
            <a:t>37.3</a:t>
          </a:r>
          <a:r>
            <a:rPr kumimoji="1" lang="ja-JP" altLang="en-US" sz="1300">
              <a:latin typeface="ＭＳ Ｐゴシック" panose="020B0600070205080204" pitchFamily="50" charset="-128"/>
              <a:ea typeface="ＭＳ Ｐゴシック" panose="020B0600070205080204" pitchFamily="50" charset="-128"/>
            </a:rPr>
            <a:t>％と低い数値を示している。児童館、公民館については、平成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年度に建設した文化会館シグナス内にあることから、低い数値を示している。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4B259D4-9FB2-4258-B23E-1404245BF59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BCA8B9B-2308-4C71-9F32-DBB87C280E8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14DB411-9A67-4BD2-9700-7E3DBA443A7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0580D5B-7AD2-4A25-B126-B1A0674432E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石川県津幡町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6A66517-0B04-40F1-8423-48F8531D4C4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6DF5D4F-6255-4826-89DC-5543967C835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33EDD67-BFDA-49B6-9CC0-2DEAE0DC5E2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B0C9DF3-D2E7-40E9-8015-A3D97CC1387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6EC176A-1B03-4BD5-A540-4E11CAB97C3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B219800-BA3B-4333-BFCE-91AD8C91426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37,745
37,521
110.59
13,167,053
12,977,103
147,098
8,647,887
14,859,737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F9B5D36-41DA-4E4D-98DD-FC29235B698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7A21E87-9D96-419F-9DBB-31C63D0ADDF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D0D8A13-8FC3-48E0-AD40-BFD2B39A395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964E54E-7AE2-45C2-9E88-802736C6AF7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F10B0E5-995E-45AE-B62C-BE748D6B4F9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3C83302-4BD8-4DF8-B545-A151F170554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67EBEB9-DC92-40A7-B76E-8AE4393C20A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6356C35-FEAC-4B95-93A6-D68D304C0DA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5D88462-6FC8-4F5A-8BA1-418047F1167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396BACC-D382-40F7-A387-E841297D59E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E15838B-B9DE-4342-B3DA-DB0088D73EC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7BA3BE4-2220-44F9-8E26-B56C5E44FDC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8AB3D43-1652-4C96-86F5-68F02C00CF9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07B643E-6BF4-4C76-AD6C-12CC5330460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6DDDFF7-A43C-4FF2-9164-C1194441667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E4C3579-8359-4BF7-916D-5355B03F3C6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479FF60-6AC8-44A9-A4B4-343ABCABA74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BF46825-0D9E-4A90-9145-EE9F7E1BD7C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59EA69AF-9FCD-4757-8BBC-D815F9C41CE5}"/>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BC87CB7-B792-4B18-BBA0-7CDCA94B8BF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301CCDEB-98C1-49DE-889C-A52454580C9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15D0A8D7-0243-4258-AE21-A37ADFE21CC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452A9789-0335-4995-B7EC-93D75B4B488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7FE7D3D7-BB81-433E-86E6-D24E65B4F56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4C5965D3-A805-4537-B1AF-19A89BDCA0D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AA9F9C1-6AB8-4D61-9807-6EBB6F94A83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DCC80B6-4E81-459C-972E-A720D8C9D43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5F8E7FA-F950-4E05-91EF-42CF855E18A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916F0387-D214-4D2B-9B8E-76A336E3F0D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EA73FE5A-7F4E-4471-AB72-501855C260F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A4C4A27F-44D3-40B0-A838-37F558D05A98}"/>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51AE1900-58DF-462A-ACBE-17A750E34C5B}"/>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798F8227-5AB1-4EF5-B029-BF5031D6397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22B958E3-459F-4D2F-89A0-2322D3D13EDA}"/>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2ACF90C8-AB49-48AC-BFA5-5F1559E665E9}"/>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19BF9F37-E8A2-413A-88A0-05A7B463FB57}"/>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B9752ECD-5939-4BA4-BBA9-DD21D887F2F3}"/>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B5757A28-8BE6-4592-862A-0AAA84D9F934}"/>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a:extLst>
            <a:ext uri="{FF2B5EF4-FFF2-40B4-BE49-F238E27FC236}">
              <a16:creationId xmlns:a16="http://schemas.microsoft.com/office/drawing/2014/main" id="{58BD2C81-32EB-42F4-B374-584F639001A1}"/>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496576AD-BBA5-409B-A328-DBBEEACCCAF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386BECA6-8731-499F-9F2B-D877536EC095}"/>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a:extLst>
            <a:ext uri="{FF2B5EF4-FFF2-40B4-BE49-F238E27FC236}">
              <a16:creationId xmlns:a16="http://schemas.microsoft.com/office/drawing/2014/main" id="{51DD36E1-B3E9-4C6A-ACCB-A80B73F3C18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a:extLst>
            <a:ext uri="{FF2B5EF4-FFF2-40B4-BE49-F238E27FC236}">
              <a16:creationId xmlns:a16="http://schemas.microsoft.com/office/drawing/2014/main" id="{B3B26E93-DABC-4E1D-9944-0ED4A2761B7B}"/>
            </a:ext>
          </a:extLst>
        </xdr:cNvPr>
        <xdr:cNvCxnSpPr/>
      </xdr:nvCxnSpPr>
      <xdr:spPr>
        <a:xfrm flipV="1">
          <a:off x="46348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a:extLst>
            <a:ext uri="{FF2B5EF4-FFF2-40B4-BE49-F238E27FC236}">
              <a16:creationId xmlns:a16="http://schemas.microsoft.com/office/drawing/2014/main" id="{ED483789-D77B-42F2-9C3C-5DC3846BFACE}"/>
            </a:ext>
          </a:extLst>
        </xdr:cNvPr>
        <xdr:cNvSpPr txBox="1"/>
      </xdr:nvSpPr>
      <xdr:spPr>
        <a:xfrm>
          <a:off x="46736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a:extLst>
            <a:ext uri="{FF2B5EF4-FFF2-40B4-BE49-F238E27FC236}">
              <a16:creationId xmlns:a16="http://schemas.microsoft.com/office/drawing/2014/main" id="{23926BDD-467B-4A3C-B1E3-18D417B39365}"/>
            </a:ext>
          </a:extLst>
        </xdr:cNvPr>
        <xdr:cNvCxnSpPr/>
      </xdr:nvCxnSpPr>
      <xdr:spPr>
        <a:xfrm>
          <a:off x="4546600" y="723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a:extLst>
            <a:ext uri="{FF2B5EF4-FFF2-40B4-BE49-F238E27FC236}">
              <a16:creationId xmlns:a16="http://schemas.microsoft.com/office/drawing/2014/main" id="{9221DA34-4D5D-4874-8B66-A0755ECF1F4D}"/>
            </a:ext>
          </a:extLst>
        </xdr:cNvPr>
        <xdr:cNvSpPr txBox="1"/>
      </xdr:nvSpPr>
      <xdr:spPr>
        <a:xfrm>
          <a:off x="46736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a:extLst>
            <a:ext uri="{FF2B5EF4-FFF2-40B4-BE49-F238E27FC236}">
              <a16:creationId xmlns:a16="http://schemas.microsoft.com/office/drawing/2014/main" id="{5AB29913-97A8-4292-B3C1-BBE42F1EDA04}"/>
            </a:ext>
          </a:extLst>
        </xdr:cNvPr>
        <xdr:cNvCxnSpPr/>
      </xdr:nvCxnSpPr>
      <xdr:spPr>
        <a:xfrm>
          <a:off x="4546600" y="575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135145</xdr:rowOff>
    </xdr:from>
    <xdr:ext cx="405111" cy="259045"/>
    <xdr:sp macro="" textlink="">
      <xdr:nvSpPr>
        <xdr:cNvPr id="59" name="【図書館】&#10;有形固定資産減価償却率平均値テキスト">
          <a:extLst>
            <a:ext uri="{FF2B5EF4-FFF2-40B4-BE49-F238E27FC236}">
              <a16:creationId xmlns:a16="http://schemas.microsoft.com/office/drawing/2014/main" id="{4D9D6E02-E3B0-451C-8B25-AF1A447F3EB4}"/>
            </a:ext>
          </a:extLst>
        </xdr:cNvPr>
        <xdr:cNvSpPr txBox="1"/>
      </xdr:nvSpPr>
      <xdr:spPr>
        <a:xfrm>
          <a:off x="4673600" y="6478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a:extLst>
            <a:ext uri="{FF2B5EF4-FFF2-40B4-BE49-F238E27FC236}">
              <a16:creationId xmlns:a16="http://schemas.microsoft.com/office/drawing/2014/main" id="{07548CB0-4301-4BE9-8B52-51444DBBC543}"/>
            </a:ext>
          </a:extLst>
        </xdr:cNvPr>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a:extLst>
            <a:ext uri="{FF2B5EF4-FFF2-40B4-BE49-F238E27FC236}">
              <a16:creationId xmlns:a16="http://schemas.microsoft.com/office/drawing/2014/main" id="{F5E91474-C6AA-46C9-81C2-7DD9D48CC381}"/>
            </a:ext>
          </a:extLst>
        </xdr:cNvPr>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119126</xdr:rowOff>
    </xdr:from>
    <xdr:to>
      <xdr:col>15</xdr:col>
      <xdr:colOff>101600</xdr:colOff>
      <xdr:row>39</xdr:row>
      <xdr:rowOff>49276</xdr:rowOff>
    </xdr:to>
    <xdr:sp macro="" textlink="">
      <xdr:nvSpPr>
        <xdr:cNvPr id="62" name="フローチャート: 判断 61">
          <a:extLst>
            <a:ext uri="{FF2B5EF4-FFF2-40B4-BE49-F238E27FC236}">
              <a16:creationId xmlns:a16="http://schemas.microsoft.com/office/drawing/2014/main" id="{68133AFB-F2A1-4CDB-A300-E20C63081CC6}"/>
            </a:ext>
          </a:extLst>
        </xdr:cNvPr>
        <xdr:cNvSpPr/>
      </xdr:nvSpPr>
      <xdr:spPr>
        <a:xfrm>
          <a:off x="2857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a:extLst>
            <a:ext uri="{FF2B5EF4-FFF2-40B4-BE49-F238E27FC236}">
              <a16:creationId xmlns:a16="http://schemas.microsoft.com/office/drawing/2014/main" id="{5E5316BA-F891-4793-BC12-43DAECDF91F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FFEAE63A-C297-4617-9401-61F1909045C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7608441E-3601-4355-920A-59D0F395116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5B837D04-6FE7-44D8-B518-F3F9204F626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C5BA8DA2-6125-4A84-AE4E-8FB7BDC12D2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107696</xdr:rowOff>
    </xdr:from>
    <xdr:to>
      <xdr:col>24</xdr:col>
      <xdr:colOff>114300</xdr:colOff>
      <xdr:row>41</xdr:row>
      <xdr:rowOff>37846</xdr:rowOff>
    </xdr:to>
    <xdr:sp macro="" textlink="">
      <xdr:nvSpPr>
        <xdr:cNvPr id="68" name="楕円 67">
          <a:extLst>
            <a:ext uri="{FF2B5EF4-FFF2-40B4-BE49-F238E27FC236}">
              <a16:creationId xmlns:a16="http://schemas.microsoft.com/office/drawing/2014/main" id="{C05E5199-5A24-4E4C-A232-5AA9FA2694C6}"/>
            </a:ext>
          </a:extLst>
        </xdr:cNvPr>
        <xdr:cNvSpPr/>
      </xdr:nvSpPr>
      <xdr:spPr>
        <a:xfrm>
          <a:off x="45847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86123</xdr:rowOff>
    </xdr:from>
    <xdr:ext cx="405111" cy="259045"/>
    <xdr:sp macro="" textlink="">
      <xdr:nvSpPr>
        <xdr:cNvPr id="69" name="【図書館】&#10;有形固定資産減価償却率該当値テキスト">
          <a:extLst>
            <a:ext uri="{FF2B5EF4-FFF2-40B4-BE49-F238E27FC236}">
              <a16:creationId xmlns:a16="http://schemas.microsoft.com/office/drawing/2014/main" id="{077362FC-7C29-4FFE-84A2-362B869BF87B}"/>
            </a:ext>
          </a:extLst>
        </xdr:cNvPr>
        <xdr:cNvSpPr txBox="1"/>
      </xdr:nvSpPr>
      <xdr:spPr>
        <a:xfrm>
          <a:off x="4673600" y="694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157988</xdr:rowOff>
    </xdr:from>
    <xdr:to>
      <xdr:col>20</xdr:col>
      <xdr:colOff>38100</xdr:colOff>
      <xdr:row>41</xdr:row>
      <xdr:rowOff>88138</xdr:rowOff>
    </xdr:to>
    <xdr:sp macro="" textlink="">
      <xdr:nvSpPr>
        <xdr:cNvPr id="70" name="楕円 69">
          <a:extLst>
            <a:ext uri="{FF2B5EF4-FFF2-40B4-BE49-F238E27FC236}">
              <a16:creationId xmlns:a16="http://schemas.microsoft.com/office/drawing/2014/main" id="{7914D338-ABB5-4CB1-AF50-4C6FDB9A3BEE}"/>
            </a:ext>
          </a:extLst>
        </xdr:cNvPr>
        <xdr:cNvSpPr/>
      </xdr:nvSpPr>
      <xdr:spPr>
        <a:xfrm>
          <a:off x="3746500" y="701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158496</xdr:rowOff>
    </xdr:from>
    <xdr:to>
      <xdr:col>24</xdr:col>
      <xdr:colOff>63500</xdr:colOff>
      <xdr:row>41</xdr:row>
      <xdr:rowOff>37338</xdr:rowOff>
    </xdr:to>
    <xdr:cxnSp macro="">
      <xdr:nvCxnSpPr>
        <xdr:cNvPr id="71" name="直線コネクタ 70">
          <a:extLst>
            <a:ext uri="{FF2B5EF4-FFF2-40B4-BE49-F238E27FC236}">
              <a16:creationId xmlns:a16="http://schemas.microsoft.com/office/drawing/2014/main" id="{3525CBC9-C5E1-408D-BC69-A172151CB7AA}"/>
            </a:ext>
          </a:extLst>
        </xdr:cNvPr>
        <xdr:cNvCxnSpPr/>
      </xdr:nvCxnSpPr>
      <xdr:spPr>
        <a:xfrm flipV="1">
          <a:off x="3797300" y="701649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52832</xdr:rowOff>
    </xdr:from>
    <xdr:to>
      <xdr:col>15</xdr:col>
      <xdr:colOff>101600</xdr:colOff>
      <xdr:row>41</xdr:row>
      <xdr:rowOff>154432</xdr:rowOff>
    </xdr:to>
    <xdr:sp macro="" textlink="">
      <xdr:nvSpPr>
        <xdr:cNvPr id="72" name="楕円 71">
          <a:extLst>
            <a:ext uri="{FF2B5EF4-FFF2-40B4-BE49-F238E27FC236}">
              <a16:creationId xmlns:a16="http://schemas.microsoft.com/office/drawing/2014/main" id="{2CFDAA4F-F5F7-4DD3-91E6-C3D44F230597}"/>
            </a:ext>
          </a:extLst>
        </xdr:cNvPr>
        <xdr:cNvSpPr/>
      </xdr:nvSpPr>
      <xdr:spPr>
        <a:xfrm>
          <a:off x="2857500" y="708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37338</xdr:rowOff>
    </xdr:from>
    <xdr:to>
      <xdr:col>19</xdr:col>
      <xdr:colOff>177800</xdr:colOff>
      <xdr:row>41</xdr:row>
      <xdr:rowOff>103632</xdr:rowOff>
    </xdr:to>
    <xdr:cxnSp macro="">
      <xdr:nvCxnSpPr>
        <xdr:cNvPr id="73" name="直線コネクタ 72">
          <a:extLst>
            <a:ext uri="{FF2B5EF4-FFF2-40B4-BE49-F238E27FC236}">
              <a16:creationId xmlns:a16="http://schemas.microsoft.com/office/drawing/2014/main" id="{B5B2FFCB-1A37-499B-8A7A-8CF3158FCA07}"/>
            </a:ext>
          </a:extLst>
        </xdr:cNvPr>
        <xdr:cNvCxnSpPr/>
      </xdr:nvCxnSpPr>
      <xdr:spPr>
        <a:xfrm flipV="1">
          <a:off x="2908300" y="7066788"/>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45229</xdr:rowOff>
    </xdr:from>
    <xdr:ext cx="405111" cy="259045"/>
    <xdr:sp macro="" textlink="">
      <xdr:nvSpPr>
        <xdr:cNvPr id="74" name="n_1aveValue【図書館】&#10;有形固定資産減価償却率">
          <a:extLst>
            <a:ext uri="{FF2B5EF4-FFF2-40B4-BE49-F238E27FC236}">
              <a16:creationId xmlns:a16="http://schemas.microsoft.com/office/drawing/2014/main" id="{DD891342-7559-4FE2-9976-45D24ECD5064}"/>
            </a:ext>
          </a:extLst>
        </xdr:cNvPr>
        <xdr:cNvSpPr txBox="1"/>
      </xdr:nvSpPr>
      <xdr:spPr>
        <a:xfrm>
          <a:off x="3582044" y="638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65803</xdr:rowOff>
    </xdr:from>
    <xdr:ext cx="405111" cy="259045"/>
    <xdr:sp macro="" textlink="">
      <xdr:nvSpPr>
        <xdr:cNvPr id="75" name="n_2aveValue【図書館】&#10;有形固定資産減価償却率">
          <a:extLst>
            <a:ext uri="{FF2B5EF4-FFF2-40B4-BE49-F238E27FC236}">
              <a16:creationId xmlns:a16="http://schemas.microsoft.com/office/drawing/2014/main" id="{D6BD9F31-7708-4505-8559-2E37111E6608}"/>
            </a:ext>
          </a:extLst>
        </xdr:cNvPr>
        <xdr:cNvSpPr txBox="1"/>
      </xdr:nvSpPr>
      <xdr:spPr>
        <a:xfrm>
          <a:off x="2705744"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79265</xdr:rowOff>
    </xdr:from>
    <xdr:ext cx="405111" cy="259045"/>
    <xdr:sp macro="" textlink="">
      <xdr:nvSpPr>
        <xdr:cNvPr id="76" name="n_1mainValue【図書館】&#10;有形固定資産減価償却率">
          <a:extLst>
            <a:ext uri="{FF2B5EF4-FFF2-40B4-BE49-F238E27FC236}">
              <a16:creationId xmlns:a16="http://schemas.microsoft.com/office/drawing/2014/main" id="{3C9D7BD5-469E-42B3-91D6-7F38634D49CD}"/>
            </a:ext>
          </a:extLst>
        </xdr:cNvPr>
        <xdr:cNvSpPr txBox="1"/>
      </xdr:nvSpPr>
      <xdr:spPr>
        <a:xfrm>
          <a:off x="3582044" y="7108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145559</xdr:rowOff>
    </xdr:from>
    <xdr:ext cx="405111" cy="259045"/>
    <xdr:sp macro="" textlink="">
      <xdr:nvSpPr>
        <xdr:cNvPr id="77" name="n_2mainValue【図書館】&#10;有形固定資産減価償却率">
          <a:extLst>
            <a:ext uri="{FF2B5EF4-FFF2-40B4-BE49-F238E27FC236}">
              <a16:creationId xmlns:a16="http://schemas.microsoft.com/office/drawing/2014/main" id="{F7799DBE-DD3B-4803-9161-4845309CAC1B}"/>
            </a:ext>
          </a:extLst>
        </xdr:cNvPr>
        <xdr:cNvSpPr txBox="1"/>
      </xdr:nvSpPr>
      <xdr:spPr>
        <a:xfrm>
          <a:off x="2705744" y="7175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id="{63969486-B84A-4097-9834-3852A1254F3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id="{A286624C-A88C-4B8A-BA47-0A9E976FE8C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id="{5083E8F5-4552-413A-B5F6-A1668E8B7CB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id="{29C82CDB-CB25-4BA7-9655-81BF3AE1DDA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id="{ED8D99D7-409F-4111-B516-D4212D5CDE9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id="{625AAF16-A5CB-4CDB-8D83-6045A9211DD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id="{5CEFEFEE-275E-47A7-BBE9-321D8CF3D41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id="{3FAAC2B4-4D5C-459D-851D-F9CF0D25764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a:extLst>
            <a:ext uri="{FF2B5EF4-FFF2-40B4-BE49-F238E27FC236}">
              <a16:creationId xmlns:a16="http://schemas.microsoft.com/office/drawing/2014/main" id="{86AE776B-75FF-4A5E-8F21-2B6497604EB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id="{A2AA041A-791A-482B-8011-85A21EC1AB9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a:extLst>
            <a:ext uri="{FF2B5EF4-FFF2-40B4-BE49-F238E27FC236}">
              <a16:creationId xmlns:a16="http://schemas.microsoft.com/office/drawing/2014/main" id="{1B776DB3-0154-4ECC-A41D-66669E081DBB}"/>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a:extLst>
            <a:ext uri="{FF2B5EF4-FFF2-40B4-BE49-F238E27FC236}">
              <a16:creationId xmlns:a16="http://schemas.microsoft.com/office/drawing/2014/main" id="{64DDDED9-D1B7-4C71-8844-1282F1C60046}"/>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a:extLst>
            <a:ext uri="{FF2B5EF4-FFF2-40B4-BE49-F238E27FC236}">
              <a16:creationId xmlns:a16="http://schemas.microsoft.com/office/drawing/2014/main" id="{A035C60F-0EA8-4587-93FA-5C696ED963B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a:extLst>
            <a:ext uri="{FF2B5EF4-FFF2-40B4-BE49-F238E27FC236}">
              <a16:creationId xmlns:a16="http://schemas.microsoft.com/office/drawing/2014/main" id="{055CA2DA-ED45-44E6-AA5C-A63E0977F7FC}"/>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a:extLst>
            <a:ext uri="{FF2B5EF4-FFF2-40B4-BE49-F238E27FC236}">
              <a16:creationId xmlns:a16="http://schemas.microsoft.com/office/drawing/2014/main" id="{B327801C-B9F1-48D8-A99C-21CC2640D02B}"/>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a:extLst>
            <a:ext uri="{FF2B5EF4-FFF2-40B4-BE49-F238E27FC236}">
              <a16:creationId xmlns:a16="http://schemas.microsoft.com/office/drawing/2014/main" id="{CB05AA61-AF15-42ED-99AE-A1A4EA0A1BB7}"/>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a:extLst>
            <a:ext uri="{FF2B5EF4-FFF2-40B4-BE49-F238E27FC236}">
              <a16:creationId xmlns:a16="http://schemas.microsoft.com/office/drawing/2014/main" id="{E878420F-E990-421C-ACB2-F08FDDE07E17}"/>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a:extLst>
            <a:ext uri="{FF2B5EF4-FFF2-40B4-BE49-F238E27FC236}">
              <a16:creationId xmlns:a16="http://schemas.microsoft.com/office/drawing/2014/main" id="{152D493D-A2A5-4A81-8F4E-CFD780B975BC}"/>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a:extLst>
            <a:ext uri="{FF2B5EF4-FFF2-40B4-BE49-F238E27FC236}">
              <a16:creationId xmlns:a16="http://schemas.microsoft.com/office/drawing/2014/main" id="{A0F8BF2E-0F1B-4FB1-8EE1-2A8362E7F21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a:extLst>
            <a:ext uri="{FF2B5EF4-FFF2-40B4-BE49-F238E27FC236}">
              <a16:creationId xmlns:a16="http://schemas.microsoft.com/office/drawing/2014/main" id="{BAEDA707-78A0-4133-A91F-852546F01C1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a:extLst>
            <a:ext uri="{FF2B5EF4-FFF2-40B4-BE49-F238E27FC236}">
              <a16:creationId xmlns:a16="http://schemas.microsoft.com/office/drawing/2014/main" id="{B66ADB54-2C68-4970-AFAD-03F7E17D033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9" name="直線コネクタ 98">
          <a:extLst>
            <a:ext uri="{FF2B5EF4-FFF2-40B4-BE49-F238E27FC236}">
              <a16:creationId xmlns:a16="http://schemas.microsoft.com/office/drawing/2014/main" id="{0B5FB157-4A28-4A60-9B12-2D614903326B}"/>
            </a:ext>
          </a:extLst>
        </xdr:cNvPr>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00" name="【図書館】&#10;一人当たり面積最小値テキスト">
          <a:extLst>
            <a:ext uri="{FF2B5EF4-FFF2-40B4-BE49-F238E27FC236}">
              <a16:creationId xmlns:a16="http://schemas.microsoft.com/office/drawing/2014/main" id="{CF2F0BFC-1AC6-4830-94A5-1FDC4E18B716}"/>
            </a:ext>
          </a:extLst>
        </xdr:cNvPr>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01" name="直線コネクタ 100">
          <a:extLst>
            <a:ext uri="{FF2B5EF4-FFF2-40B4-BE49-F238E27FC236}">
              <a16:creationId xmlns:a16="http://schemas.microsoft.com/office/drawing/2014/main" id="{A4C718B2-E404-450A-8850-7A96799A6584}"/>
            </a:ext>
          </a:extLst>
        </xdr:cNvPr>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102" name="【図書館】&#10;一人当たり面積最大値テキスト">
          <a:extLst>
            <a:ext uri="{FF2B5EF4-FFF2-40B4-BE49-F238E27FC236}">
              <a16:creationId xmlns:a16="http://schemas.microsoft.com/office/drawing/2014/main" id="{B11C2466-EFF9-4944-AF37-BE9A5FACC6AD}"/>
            </a:ext>
          </a:extLst>
        </xdr:cNvPr>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103" name="直線コネクタ 102">
          <a:extLst>
            <a:ext uri="{FF2B5EF4-FFF2-40B4-BE49-F238E27FC236}">
              <a16:creationId xmlns:a16="http://schemas.microsoft.com/office/drawing/2014/main" id="{958AD631-7F18-406F-AA9E-ECF5B6D0D529}"/>
            </a:ext>
          </a:extLst>
        </xdr:cNvPr>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164863</xdr:rowOff>
    </xdr:from>
    <xdr:ext cx="469744" cy="259045"/>
    <xdr:sp macro="" textlink="">
      <xdr:nvSpPr>
        <xdr:cNvPr id="104" name="【図書館】&#10;一人当たり面積平均値テキスト">
          <a:extLst>
            <a:ext uri="{FF2B5EF4-FFF2-40B4-BE49-F238E27FC236}">
              <a16:creationId xmlns:a16="http://schemas.microsoft.com/office/drawing/2014/main" id="{898ADB07-65EE-4019-BBC1-A0FE98DB12CE}"/>
            </a:ext>
          </a:extLst>
        </xdr:cNvPr>
        <xdr:cNvSpPr txBox="1"/>
      </xdr:nvSpPr>
      <xdr:spPr>
        <a:xfrm>
          <a:off x="10515600" y="6679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05" name="フローチャート: 判断 104">
          <a:extLst>
            <a:ext uri="{FF2B5EF4-FFF2-40B4-BE49-F238E27FC236}">
              <a16:creationId xmlns:a16="http://schemas.microsoft.com/office/drawing/2014/main" id="{ED0495C8-5139-4C62-9970-611339982336}"/>
            </a:ext>
          </a:extLst>
        </xdr:cNvPr>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6" name="フローチャート: 判断 105">
          <a:extLst>
            <a:ext uri="{FF2B5EF4-FFF2-40B4-BE49-F238E27FC236}">
              <a16:creationId xmlns:a16="http://schemas.microsoft.com/office/drawing/2014/main" id="{D10845F9-765F-48C6-8645-6FEEAB4048F2}"/>
            </a:ext>
          </a:extLst>
        </xdr:cNvPr>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7112</xdr:rowOff>
    </xdr:from>
    <xdr:to>
      <xdr:col>46</xdr:col>
      <xdr:colOff>38100</xdr:colOff>
      <xdr:row>40</xdr:row>
      <xdr:rowOff>108712</xdr:rowOff>
    </xdr:to>
    <xdr:sp macro="" textlink="">
      <xdr:nvSpPr>
        <xdr:cNvPr id="107" name="フローチャート: 判断 106">
          <a:extLst>
            <a:ext uri="{FF2B5EF4-FFF2-40B4-BE49-F238E27FC236}">
              <a16:creationId xmlns:a16="http://schemas.microsoft.com/office/drawing/2014/main" id="{CAD824D4-07F6-4755-8B0E-E28BCE123E2A}"/>
            </a:ext>
          </a:extLst>
        </xdr:cNvPr>
        <xdr:cNvSpPr/>
      </xdr:nvSpPr>
      <xdr:spPr>
        <a:xfrm>
          <a:off x="8699500" y="686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4D34BC7C-64A2-4EE8-ACB1-8444DF1490B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FE7B49D8-50D6-4F0D-857B-BFD5490E8C6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8A6F3F62-D806-44FC-8E74-79FAA92A75F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B74D43B7-44C9-4139-8117-90AF8078946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68579BB2-683A-4631-B4AF-FD915FA5C31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57404</xdr:rowOff>
    </xdr:from>
    <xdr:to>
      <xdr:col>55</xdr:col>
      <xdr:colOff>50800</xdr:colOff>
      <xdr:row>40</xdr:row>
      <xdr:rowOff>159004</xdr:rowOff>
    </xdr:to>
    <xdr:sp macro="" textlink="">
      <xdr:nvSpPr>
        <xdr:cNvPr id="113" name="楕円 112">
          <a:extLst>
            <a:ext uri="{FF2B5EF4-FFF2-40B4-BE49-F238E27FC236}">
              <a16:creationId xmlns:a16="http://schemas.microsoft.com/office/drawing/2014/main" id="{6CB8B0BF-5C06-49E0-B37C-BCDD1514D359}"/>
            </a:ext>
          </a:extLst>
        </xdr:cNvPr>
        <xdr:cNvSpPr/>
      </xdr:nvSpPr>
      <xdr:spPr>
        <a:xfrm>
          <a:off x="104267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35831</xdr:rowOff>
    </xdr:from>
    <xdr:ext cx="469744" cy="259045"/>
    <xdr:sp macro="" textlink="">
      <xdr:nvSpPr>
        <xdr:cNvPr id="114" name="【図書館】&#10;一人当たり面積該当値テキスト">
          <a:extLst>
            <a:ext uri="{FF2B5EF4-FFF2-40B4-BE49-F238E27FC236}">
              <a16:creationId xmlns:a16="http://schemas.microsoft.com/office/drawing/2014/main" id="{053787EE-B2F6-4837-BD21-FBEF88792341}"/>
            </a:ext>
          </a:extLst>
        </xdr:cNvPr>
        <xdr:cNvSpPr txBox="1"/>
      </xdr:nvSpPr>
      <xdr:spPr>
        <a:xfrm>
          <a:off x="10515600"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57404</xdr:rowOff>
    </xdr:from>
    <xdr:to>
      <xdr:col>50</xdr:col>
      <xdr:colOff>165100</xdr:colOff>
      <xdr:row>40</xdr:row>
      <xdr:rowOff>159004</xdr:rowOff>
    </xdr:to>
    <xdr:sp macro="" textlink="">
      <xdr:nvSpPr>
        <xdr:cNvPr id="115" name="楕円 114">
          <a:extLst>
            <a:ext uri="{FF2B5EF4-FFF2-40B4-BE49-F238E27FC236}">
              <a16:creationId xmlns:a16="http://schemas.microsoft.com/office/drawing/2014/main" id="{F12D7B69-46FE-448A-B3FB-09E8B9364A7D}"/>
            </a:ext>
          </a:extLst>
        </xdr:cNvPr>
        <xdr:cNvSpPr/>
      </xdr:nvSpPr>
      <xdr:spPr>
        <a:xfrm>
          <a:off x="95885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108204</xdr:rowOff>
    </xdr:from>
    <xdr:to>
      <xdr:col>55</xdr:col>
      <xdr:colOff>0</xdr:colOff>
      <xdr:row>40</xdr:row>
      <xdr:rowOff>108204</xdr:rowOff>
    </xdr:to>
    <xdr:cxnSp macro="">
      <xdr:nvCxnSpPr>
        <xdr:cNvPr id="116" name="直線コネクタ 115">
          <a:extLst>
            <a:ext uri="{FF2B5EF4-FFF2-40B4-BE49-F238E27FC236}">
              <a16:creationId xmlns:a16="http://schemas.microsoft.com/office/drawing/2014/main" id="{1F631356-FD3F-4CE6-B0DD-E0EEFF5E0CDE}"/>
            </a:ext>
          </a:extLst>
        </xdr:cNvPr>
        <xdr:cNvCxnSpPr/>
      </xdr:nvCxnSpPr>
      <xdr:spPr>
        <a:xfrm>
          <a:off x="9639300" y="69662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89408</xdr:rowOff>
    </xdr:from>
    <xdr:to>
      <xdr:col>46</xdr:col>
      <xdr:colOff>38100</xdr:colOff>
      <xdr:row>41</xdr:row>
      <xdr:rowOff>19558</xdr:rowOff>
    </xdr:to>
    <xdr:sp macro="" textlink="">
      <xdr:nvSpPr>
        <xdr:cNvPr id="117" name="楕円 116">
          <a:extLst>
            <a:ext uri="{FF2B5EF4-FFF2-40B4-BE49-F238E27FC236}">
              <a16:creationId xmlns:a16="http://schemas.microsoft.com/office/drawing/2014/main" id="{96C11173-F883-481A-BD6B-ED058C1E8C32}"/>
            </a:ext>
          </a:extLst>
        </xdr:cNvPr>
        <xdr:cNvSpPr/>
      </xdr:nvSpPr>
      <xdr:spPr>
        <a:xfrm>
          <a:off x="8699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108204</xdr:rowOff>
    </xdr:from>
    <xdr:to>
      <xdr:col>50</xdr:col>
      <xdr:colOff>114300</xdr:colOff>
      <xdr:row>40</xdr:row>
      <xdr:rowOff>140208</xdr:rowOff>
    </xdr:to>
    <xdr:cxnSp macro="">
      <xdr:nvCxnSpPr>
        <xdr:cNvPr id="118" name="直線コネクタ 117">
          <a:extLst>
            <a:ext uri="{FF2B5EF4-FFF2-40B4-BE49-F238E27FC236}">
              <a16:creationId xmlns:a16="http://schemas.microsoft.com/office/drawing/2014/main" id="{F5AD610D-0A4A-42A1-A2EB-1A9E603DAE5F}"/>
            </a:ext>
          </a:extLst>
        </xdr:cNvPr>
        <xdr:cNvCxnSpPr/>
      </xdr:nvCxnSpPr>
      <xdr:spPr>
        <a:xfrm flipV="1">
          <a:off x="8750300" y="6966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93235</xdr:rowOff>
    </xdr:from>
    <xdr:ext cx="469744" cy="259045"/>
    <xdr:sp macro="" textlink="">
      <xdr:nvSpPr>
        <xdr:cNvPr id="119" name="n_1aveValue【図書館】&#10;一人当たり面積">
          <a:extLst>
            <a:ext uri="{FF2B5EF4-FFF2-40B4-BE49-F238E27FC236}">
              <a16:creationId xmlns:a16="http://schemas.microsoft.com/office/drawing/2014/main" id="{C7BEDE5E-278D-4ADF-9EC7-C42D1B1128D8}"/>
            </a:ext>
          </a:extLst>
        </xdr:cNvPr>
        <xdr:cNvSpPr txBox="1"/>
      </xdr:nvSpPr>
      <xdr:spPr>
        <a:xfrm>
          <a:off x="93917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125239</xdr:rowOff>
    </xdr:from>
    <xdr:ext cx="469744" cy="259045"/>
    <xdr:sp macro="" textlink="">
      <xdr:nvSpPr>
        <xdr:cNvPr id="120" name="n_2aveValue【図書館】&#10;一人当たり面積">
          <a:extLst>
            <a:ext uri="{FF2B5EF4-FFF2-40B4-BE49-F238E27FC236}">
              <a16:creationId xmlns:a16="http://schemas.microsoft.com/office/drawing/2014/main" id="{5BFB99D3-1C57-49CF-A7E0-1EB0260860CB}"/>
            </a:ext>
          </a:extLst>
        </xdr:cNvPr>
        <xdr:cNvSpPr txBox="1"/>
      </xdr:nvSpPr>
      <xdr:spPr>
        <a:xfrm>
          <a:off x="8515427" y="66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150131</xdr:rowOff>
    </xdr:from>
    <xdr:ext cx="469744" cy="259045"/>
    <xdr:sp macro="" textlink="">
      <xdr:nvSpPr>
        <xdr:cNvPr id="121" name="n_1mainValue【図書館】&#10;一人当たり面積">
          <a:extLst>
            <a:ext uri="{FF2B5EF4-FFF2-40B4-BE49-F238E27FC236}">
              <a16:creationId xmlns:a16="http://schemas.microsoft.com/office/drawing/2014/main" id="{04F99560-41F5-493B-9BB3-1509AFA3CCA7}"/>
            </a:ext>
          </a:extLst>
        </xdr:cNvPr>
        <xdr:cNvSpPr txBox="1"/>
      </xdr:nvSpPr>
      <xdr:spPr>
        <a:xfrm>
          <a:off x="9391727" y="70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10685</xdr:rowOff>
    </xdr:from>
    <xdr:ext cx="469744" cy="259045"/>
    <xdr:sp macro="" textlink="">
      <xdr:nvSpPr>
        <xdr:cNvPr id="122" name="n_2mainValue【図書館】&#10;一人当たり面積">
          <a:extLst>
            <a:ext uri="{FF2B5EF4-FFF2-40B4-BE49-F238E27FC236}">
              <a16:creationId xmlns:a16="http://schemas.microsoft.com/office/drawing/2014/main" id="{374D45B3-A920-4233-BAAE-E2D045B4B95F}"/>
            </a:ext>
          </a:extLst>
        </xdr:cNvPr>
        <xdr:cNvSpPr txBox="1"/>
      </xdr:nvSpPr>
      <xdr:spPr>
        <a:xfrm>
          <a:off x="8515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a:extLst>
            <a:ext uri="{FF2B5EF4-FFF2-40B4-BE49-F238E27FC236}">
              <a16:creationId xmlns:a16="http://schemas.microsoft.com/office/drawing/2014/main" id="{AACC94B2-7274-47EC-A657-19F15353A65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a:extLst>
            <a:ext uri="{FF2B5EF4-FFF2-40B4-BE49-F238E27FC236}">
              <a16:creationId xmlns:a16="http://schemas.microsoft.com/office/drawing/2014/main" id="{3C0B8CBB-E39E-4E63-B60A-E96FD50AE24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a:extLst>
            <a:ext uri="{FF2B5EF4-FFF2-40B4-BE49-F238E27FC236}">
              <a16:creationId xmlns:a16="http://schemas.microsoft.com/office/drawing/2014/main" id="{4E0B5953-5D67-4305-9ABB-0EA14B7A134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a:extLst>
            <a:ext uri="{FF2B5EF4-FFF2-40B4-BE49-F238E27FC236}">
              <a16:creationId xmlns:a16="http://schemas.microsoft.com/office/drawing/2014/main" id="{DC8B0364-7646-49B7-8371-860E4F73E58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a:extLst>
            <a:ext uri="{FF2B5EF4-FFF2-40B4-BE49-F238E27FC236}">
              <a16:creationId xmlns:a16="http://schemas.microsoft.com/office/drawing/2014/main" id="{A944787D-37EC-4C13-BB41-3B8D5440245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a:extLst>
            <a:ext uri="{FF2B5EF4-FFF2-40B4-BE49-F238E27FC236}">
              <a16:creationId xmlns:a16="http://schemas.microsoft.com/office/drawing/2014/main" id="{E899E3C4-7437-4771-AAA2-286C79E627E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a:extLst>
            <a:ext uri="{FF2B5EF4-FFF2-40B4-BE49-F238E27FC236}">
              <a16:creationId xmlns:a16="http://schemas.microsoft.com/office/drawing/2014/main" id="{DC79ED5B-3C4C-456D-9D55-908C46D8C54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a:extLst>
            <a:ext uri="{FF2B5EF4-FFF2-40B4-BE49-F238E27FC236}">
              <a16:creationId xmlns:a16="http://schemas.microsoft.com/office/drawing/2014/main" id="{33A79B51-1285-4EE4-951C-156CE7E521E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a:extLst>
            <a:ext uri="{FF2B5EF4-FFF2-40B4-BE49-F238E27FC236}">
              <a16:creationId xmlns:a16="http://schemas.microsoft.com/office/drawing/2014/main" id="{FDED8CBB-CA9B-4947-AC58-36FF4E51953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a:extLst>
            <a:ext uri="{FF2B5EF4-FFF2-40B4-BE49-F238E27FC236}">
              <a16:creationId xmlns:a16="http://schemas.microsoft.com/office/drawing/2014/main" id="{19F3EC00-F27F-4071-AD82-B4E379630C0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a:extLst>
            <a:ext uri="{FF2B5EF4-FFF2-40B4-BE49-F238E27FC236}">
              <a16:creationId xmlns:a16="http://schemas.microsoft.com/office/drawing/2014/main" id="{0C8406B4-F1E4-4721-9D34-4E93B558EFE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a:extLst>
            <a:ext uri="{FF2B5EF4-FFF2-40B4-BE49-F238E27FC236}">
              <a16:creationId xmlns:a16="http://schemas.microsoft.com/office/drawing/2014/main" id="{9562B6D1-2A3D-475E-8C04-CD813A6E2F08}"/>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a:extLst>
            <a:ext uri="{FF2B5EF4-FFF2-40B4-BE49-F238E27FC236}">
              <a16:creationId xmlns:a16="http://schemas.microsoft.com/office/drawing/2014/main" id="{3B0CBC88-F1BC-4430-A4F0-D813811E2EA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a:extLst>
            <a:ext uri="{FF2B5EF4-FFF2-40B4-BE49-F238E27FC236}">
              <a16:creationId xmlns:a16="http://schemas.microsoft.com/office/drawing/2014/main" id="{ACEB89D6-605B-464B-BE23-7E8ACE0F06C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a:extLst>
            <a:ext uri="{FF2B5EF4-FFF2-40B4-BE49-F238E27FC236}">
              <a16:creationId xmlns:a16="http://schemas.microsoft.com/office/drawing/2014/main" id="{CADFCD62-2C1D-43F4-806C-CC5B063653B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a:extLst>
            <a:ext uri="{FF2B5EF4-FFF2-40B4-BE49-F238E27FC236}">
              <a16:creationId xmlns:a16="http://schemas.microsoft.com/office/drawing/2014/main" id="{F9DBFFB2-DE8B-4B84-88D2-B5AB1B30383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a:extLst>
            <a:ext uri="{FF2B5EF4-FFF2-40B4-BE49-F238E27FC236}">
              <a16:creationId xmlns:a16="http://schemas.microsoft.com/office/drawing/2014/main" id="{BDB186FF-5CD4-490A-8AF9-FA50AEC102C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a:extLst>
            <a:ext uri="{FF2B5EF4-FFF2-40B4-BE49-F238E27FC236}">
              <a16:creationId xmlns:a16="http://schemas.microsoft.com/office/drawing/2014/main" id="{1EDF94DE-25DA-48F6-B4A2-7BD0F930CD9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a:extLst>
            <a:ext uri="{FF2B5EF4-FFF2-40B4-BE49-F238E27FC236}">
              <a16:creationId xmlns:a16="http://schemas.microsoft.com/office/drawing/2014/main" id="{13A6E72C-4392-4B77-9B38-641F640D79D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a:extLst>
            <a:ext uri="{FF2B5EF4-FFF2-40B4-BE49-F238E27FC236}">
              <a16:creationId xmlns:a16="http://schemas.microsoft.com/office/drawing/2014/main" id="{F3872295-0375-44D3-8A8D-24D4D0C100E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a:extLst>
            <a:ext uri="{FF2B5EF4-FFF2-40B4-BE49-F238E27FC236}">
              <a16:creationId xmlns:a16="http://schemas.microsoft.com/office/drawing/2014/main" id="{35A1AFCD-9F9C-4F8D-A5A8-531A71D703C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a:extLst>
            <a:ext uri="{FF2B5EF4-FFF2-40B4-BE49-F238E27FC236}">
              <a16:creationId xmlns:a16="http://schemas.microsoft.com/office/drawing/2014/main" id="{4376DC9D-841E-4D83-B47A-4450AEA00F9C}"/>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a:extLst>
            <a:ext uri="{FF2B5EF4-FFF2-40B4-BE49-F238E27FC236}">
              <a16:creationId xmlns:a16="http://schemas.microsoft.com/office/drawing/2014/main" id="{84213C81-D976-469A-B3F2-E9D7EEFD74D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a:extLst>
            <a:ext uri="{FF2B5EF4-FFF2-40B4-BE49-F238E27FC236}">
              <a16:creationId xmlns:a16="http://schemas.microsoft.com/office/drawing/2014/main" id="{BED93097-782A-4D31-AED6-EB28FE0CC221}"/>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a:extLst>
            <a:ext uri="{FF2B5EF4-FFF2-40B4-BE49-F238E27FC236}">
              <a16:creationId xmlns:a16="http://schemas.microsoft.com/office/drawing/2014/main" id="{B3718D34-5AAF-4607-B9A9-0B79C0A1B4F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48" name="直線コネクタ 147">
          <a:extLst>
            <a:ext uri="{FF2B5EF4-FFF2-40B4-BE49-F238E27FC236}">
              <a16:creationId xmlns:a16="http://schemas.microsoft.com/office/drawing/2014/main" id="{E9ADA1E5-42BC-42B3-AAFD-E02E29FCF116}"/>
            </a:ext>
          </a:extLst>
        </xdr:cNvPr>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49" name="【体育館・プール】&#10;有形固定資産減価償却率最小値テキスト">
          <a:extLst>
            <a:ext uri="{FF2B5EF4-FFF2-40B4-BE49-F238E27FC236}">
              <a16:creationId xmlns:a16="http://schemas.microsoft.com/office/drawing/2014/main" id="{5D85D2C5-B42F-4CF4-91B5-1EF05E0418AC}"/>
            </a:ext>
          </a:extLst>
        </xdr:cNvPr>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50" name="直線コネクタ 149">
          <a:extLst>
            <a:ext uri="{FF2B5EF4-FFF2-40B4-BE49-F238E27FC236}">
              <a16:creationId xmlns:a16="http://schemas.microsoft.com/office/drawing/2014/main" id="{B4E85E7B-4173-40CF-A224-3FCB6E72F1FD}"/>
            </a:ext>
          </a:extLst>
        </xdr:cNvPr>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1" name="【体育館・プール】&#10;有形固定資産減価償却率最大値テキスト">
          <a:extLst>
            <a:ext uri="{FF2B5EF4-FFF2-40B4-BE49-F238E27FC236}">
              <a16:creationId xmlns:a16="http://schemas.microsoft.com/office/drawing/2014/main" id="{46EF4078-FC0C-477D-A977-84643FE8515A}"/>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2" name="直線コネクタ 151">
          <a:extLst>
            <a:ext uri="{FF2B5EF4-FFF2-40B4-BE49-F238E27FC236}">
              <a16:creationId xmlns:a16="http://schemas.microsoft.com/office/drawing/2014/main" id="{C1B4D036-2608-456D-A68F-601F63B0F73B}"/>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153" name="【体育館・プール】&#10;有形固定資産減価償却率平均値テキスト">
          <a:extLst>
            <a:ext uri="{FF2B5EF4-FFF2-40B4-BE49-F238E27FC236}">
              <a16:creationId xmlns:a16="http://schemas.microsoft.com/office/drawing/2014/main" id="{1F420F72-5654-463F-8139-AF8817543862}"/>
            </a:ext>
          </a:extLst>
        </xdr:cNvPr>
        <xdr:cNvSpPr txBox="1"/>
      </xdr:nvSpPr>
      <xdr:spPr>
        <a:xfrm>
          <a:off x="46736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54" name="フローチャート: 判断 153">
          <a:extLst>
            <a:ext uri="{FF2B5EF4-FFF2-40B4-BE49-F238E27FC236}">
              <a16:creationId xmlns:a16="http://schemas.microsoft.com/office/drawing/2014/main" id="{0756D53A-8FB0-40CF-9B42-E2FAC87901D0}"/>
            </a:ext>
          </a:extLst>
        </xdr:cNvPr>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55" name="フローチャート: 判断 154">
          <a:extLst>
            <a:ext uri="{FF2B5EF4-FFF2-40B4-BE49-F238E27FC236}">
              <a16:creationId xmlns:a16="http://schemas.microsoft.com/office/drawing/2014/main" id="{AEC85FB2-15A8-4934-BD57-9245FC61E93C}"/>
            </a:ext>
          </a:extLst>
        </xdr:cNvPr>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56" name="フローチャート: 判断 155">
          <a:extLst>
            <a:ext uri="{FF2B5EF4-FFF2-40B4-BE49-F238E27FC236}">
              <a16:creationId xmlns:a16="http://schemas.microsoft.com/office/drawing/2014/main" id="{B7E6E65B-0E9A-4687-930C-C677316BCE0C}"/>
            </a:ext>
          </a:extLst>
        </xdr:cNvPr>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4D549386-004C-4DD1-A390-449E8DE8184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9A53FC3C-EC22-47DF-BB11-77CF06FAB7E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A9B26567-BA6C-4F75-999F-1A9B91F7784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CFC2B19F-0DA3-4290-BEDC-89ABA5BE9AC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51F581BA-B885-42B4-97CC-6ADDE5DCE58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104322</xdr:rowOff>
    </xdr:from>
    <xdr:to>
      <xdr:col>24</xdr:col>
      <xdr:colOff>114300</xdr:colOff>
      <xdr:row>59</xdr:row>
      <xdr:rowOff>34472</xdr:rowOff>
    </xdr:to>
    <xdr:sp macro="" textlink="">
      <xdr:nvSpPr>
        <xdr:cNvPr id="162" name="楕円 161">
          <a:extLst>
            <a:ext uri="{FF2B5EF4-FFF2-40B4-BE49-F238E27FC236}">
              <a16:creationId xmlns:a16="http://schemas.microsoft.com/office/drawing/2014/main" id="{209C1E4D-9D97-4638-9F8C-140A976B74E2}"/>
            </a:ext>
          </a:extLst>
        </xdr:cNvPr>
        <xdr:cNvSpPr/>
      </xdr:nvSpPr>
      <xdr:spPr>
        <a:xfrm>
          <a:off x="4584700" y="1004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127199</xdr:rowOff>
    </xdr:from>
    <xdr:ext cx="405111" cy="259045"/>
    <xdr:sp macro="" textlink="">
      <xdr:nvSpPr>
        <xdr:cNvPr id="163" name="【体育館・プール】&#10;有形固定資産減価償却率該当値テキスト">
          <a:extLst>
            <a:ext uri="{FF2B5EF4-FFF2-40B4-BE49-F238E27FC236}">
              <a16:creationId xmlns:a16="http://schemas.microsoft.com/office/drawing/2014/main" id="{C23534A8-FBA0-492F-9F11-8F411406C357}"/>
            </a:ext>
          </a:extLst>
        </xdr:cNvPr>
        <xdr:cNvSpPr txBox="1"/>
      </xdr:nvSpPr>
      <xdr:spPr>
        <a:xfrm>
          <a:off x="4673600" y="9899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140244</xdr:rowOff>
    </xdr:from>
    <xdr:to>
      <xdr:col>20</xdr:col>
      <xdr:colOff>38100</xdr:colOff>
      <xdr:row>59</xdr:row>
      <xdr:rowOff>70394</xdr:rowOff>
    </xdr:to>
    <xdr:sp macro="" textlink="">
      <xdr:nvSpPr>
        <xdr:cNvPr id="164" name="楕円 163">
          <a:extLst>
            <a:ext uri="{FF2B5EF4-FFF2-40B4-BE49-F238E27FC236}">
              <a16:creationId xmlns:a16="http://schemas.microsoft.com/office/drawing/2014/main" id="{4BA71824-7412-4327-86AE-A04CDDD43628}"/>
            </a:ext>
          </a:extLst>
        </xdr:cNvPr>
        <xdr:cNvSpPr/>
      </xdr:nvSpPr>
      <xdr:spPr>
        <a:xfrm>
          <a:off x="37465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155122</xdr:rowOff>
    </xdr:from>
    <xdr:to>
      <xdr:col>24</xdr:col>
      <xdr:colOff>63500</xdr:colOff>
      <xdr:row>59</xdr:row>
      <xdr:rowOff>19594</xdr:rowOff>
    </xdr:to>
    <xdr:cxnSp macro="">
      <xdr:nvCxnSpPr>
        <xdr:cNvPr id="165" name="直線コネクタ 164">
          <a:extLst>
            <a:ext uri="{FF2B5EF4-FFF2-40B4-BE49-F238E27FC236}">
              <a16:creationId xmlns:a16="http://schemas.microsoft.com/office/drawing/2014/main" id="{B9222602-4632-4E4E-9273-C41EE33E29A2}"/>
            </a:ext>
          </a:extLst>
        </xdr:cNvPr>
        <xdr:cNvCxnSpPr/>
      </xdr:nvCxnSpPr>
      <xdr:spPr>
        <a:xfrm flipV="1">
          <a:off x="3797300" y="1009922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4717</xdr:rowOff>
    </xdr:from>
    <xdr:to>
      <xdr:col>15</xdr:col>
      <xdr:colOff>101600</xdr:colOff>
      <xdr:row>59</xdr:row>
      <xdr:rowOff>106317</xdr:rowOff>
    </xdr:to>
    <xdr:sp macro="" textlink="">
      <xdr:nvSpPr>
        <xdr:cNvPr id="166" name="楕円 165">
          <a:extLst>
            <a:ext uri="{FF2B5EF4-FFF2-40B4-BE49-F238E27FC236}">
              <a16:creationId xmlns:a16="http://schemas.microsoft.com/office/drawing/2014/main" id="{07E3826F-1001-4A87-A8CA-03C573A7A416}"/>
            </a:ext>
          </a:extLst>
        </xdr:cNvPr>
        <xdr:cNvSpPr/>
      </xdr:nvSpPr>
      <xdr:spPr>
        <a:xfrm>
          <a:off x="28575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19594</xdr:rowOff>
    </xdr:from>
    <xdr:to>
      <xdr:col>19</xdr:col>
      <xdr:colOff>177800</xdr:colOff>
      <xdr:row>59</xdr:row>
      <xdr:rowOff>55517</xdr:rowOff>
    </xdr:to>
    <xdr:cxnSp macro="">
      <xdr:nvCxnSpPr>
        <xdr:cNvPr id="167" name="直線コネクタ 166">
          <a:extLst>
            <a:ext uri="{FF2B5EF4-FFF2-40B4-BE49-F238E27FC236}">
              <a16:creationId xmlns:a16="http://schemas.microsoft.com/office/drawing/2014/main" id="{73F43E3E-9172-4CC0-8B8C-F475E9688B1E}"/>
            </a:ext>
          </a:extLst>
        </xdr:cNvPr>
        <xdr:cNvCxnSpPr/>
      </xdr:nvCxnSpPr>
      <xdr:spPr>
        <a:xfrm flipV="1">
          <a:off x="2908300" y="1013514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76217</xdr:rowOff>
    </xdr:from>
    <xdr:ext cx="405111" cy="259045"/>
    <xdr:sp macro="" textlink="">
      <xdr:nvSpPr>
        <xdr:cNvPr id="168" name="n_1aveValue【体育館・プール】&#10;有形固定資産減価償却率">
          <a:extLst>
            <a:ext uri="{FF2B5EF4-FFF2-40B4-BE49-F238E27FC236}">
              <a16:creationId xmlns:a16="http://schemas.microsoft.com/office/drawing/2014/main" id="{A6EF56BF-AC09-497A-94B2-63A5ED809082}"/>
            </a:ext>
          </a:extLst>
        </xdr:cNvPr>
        <xdr:cNvSpPr txBox="1"/>
      </xdr:nvSpPr>
      <xdr:spPr>
        <a:xfrm>
          <a:off x="3582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69" name="n_2aveValue【体育館・プール】&#10;有形固定資産減価償却率">
          <a:extLst>
            <a:ext uri="{FF2B5EF4-FFF2-40B4-BE49-F238E27FC236}">
              <a16:creationId xmlns:a16="http://schemas.microsoft.com/office/drawing/2014/main" id="{9ACF76DA-177F-4523-9C50-903D509D0445}"/>
            </a:ext>
          </a:extLst>
        </xdr:cNvPr>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86921</xdr:rowOff>
    </xdr:from>
    <xdr:ext cx="405111" cy="259045"/>
    <xdr:sp macro="" textlink="">
      <xdr:nvSpPr>
        <xdr:cNvPr id="170" name="n_1mainValue【体育館・プール】&#10;有形固定資産減価償却率">
          <a:extLst>
            <a:ext uri="{FF2B5EF4-FFF2-40B4-BE49-F238E27FC236}">
              <a16:creationId xmlns:a16="http://schemas.microsoft.com/office/drawing/2014/main" id="{A35F74DF-3FF2-4C68-B9C1-58D6DF4A64B9}"/>
            </a:ext>
          </a:extLst>
        </xdr:cNvPr>
        <xdr:cNvSpPr txBox="1"/>
      </xdr:nvSpPr>
      <xdr:spPr>
        <a:xfrm>
          <a:off x="35820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97444</xdr:rowOff>
    </xdr:from>
    <xdr:ext cx="405111" cy="259045"/>
    <xdr:sp macro="" textlink="">
      <xdr:nvSpPr>
        <xdr:cNvPr id="171" name="n_2mainValue【体育館・プール】&#10;有形固定資産減価償却率">
          <a:extLst>
            <a:ext uri="{FF2B5EF4-FFF2-40B4-BE49-F238E27FC236}">
              <a16:creationId xmlns:a16="http://schemas.microsoft.com/office/drawing/2014/main" id="{B865AB67-F541-4417-A5C9-4CBEE08BB9BC}"/>
            </a:ext>
          </a:extLst>
        </xdr:cNvPr>
        <xdr:cNvSpPr txBox="1"/>
      </xdr:nvSpPr>
      <xdr:spPr>
        <a:xfrm>
          <a:off x="270574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a:extLst>
            <a:ext uri="{FF2B5EF4-FFF2-40B4-BE49-F238E27FC236}">
              <a16:creationId xmlns:a16="http://schemas.microsoft.com/office/drawing/2014/main" id="{DDF26C05-01BB-4195-93B5-FC0FEB3DBB5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a:extLst>
            <a:ext uri="{FF2B5EF4-FFF2-40B4-BE49-F238E27FC236}">
              <a16:creationId xmlns:a16="http://schemas.microsoft.com/office/drawing/2014/main" id="{0BCFE68F-68C9-4C67-A853-DDD9A96AA9E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a:extLst>
            <a:ext uri="{FF2B5EF4-FFF2-40B4-BE49-F238E27FC236}">
              <a16:creationId xmlns:a16="http://schemas.microsoft.com/office/drawing/2014/main" id="{C3B5A51E-5B42-436D-9261-F52DF6EC7BA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a:extLst>
            <a:ext uri="{FF2B5EF4-FFF2-40B4-BE49-F238E27FC236}">
              <a16:creationId xmlns:a16="http://schemas.microsoft.com/office/drawing/2014/main" id="{A9826E51-6388-48A8-9588-04BD933429B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a:extLst>
            <a:ext uri="{FF2B5EF4-FFF2-40B4-BE49-F238E27FC236}">
              <a16:creationId xmlns:a16="http://schemas.microsoft.com/office/drawing/2014/main" id="{C9A3AD21-E4B8-4105-902A-2BB25358154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a:extLst>
            <a:ext uri="{FF2B5EF4-FFF2-40B4-BE49-F238E27FC236}">
              <a16:creationId xmlns:a16="http://schemas.microsoft.com/office/drawing/2014/main" id="{231EB3AE-4BA9-493F-B9A5-74AF69DE897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a:extLst>
            <a:ext uri="{FF2B5EF4-FFF2-40B4-BE49-F238E27FC236}">
              <a16:creationId xmlns:a16="http://schemas.microsoft.com/office/drawing/2014/main" id="{7CE0B74E-3B46-44F0-A19A-166D9B3F55E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a:extLst>
            <a:ext uri="{FF2B5EF4-FFF2-40B4-BE49-F238E27FC236}">
              <a16:creationId xmlns:a16="http://schemas.microsoft.com/office/drawing/2014/main" id="{95BA8AE6-8FCF-4A41-9EA7-5BA8A0658CA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a:extLst>
            <a:ext uri="{FF2B5EF4-FFF2-40B4-BE49-F238E27FC236}">
              <a16:creationId xmlns:a16="http://schemas.microsoft.com/office/drawing/2014/main" id="{E24A76E6-47B0-42E8-A60C-B5D0C60410B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a:extLst>
            <a:ext uri="{FF2B5EF4-FFF2-40B4-BE49-F238E27FC236}">
              <a16:creationId xmlns:a16="http://schemas.microsoft.com/office/drawing/2014/main" id="{73482B37-076D-41C9-B587-34825772A88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a:extLst>
            <a:ext uri="{FF2B5EF4-FFF2-40B4-BE49-F238E27FC236}">
              <a16:creationId xmlns:a16="http://schemas.microsoft.com/office/drawing/2014/main" id="{D4FB3C64-ACD1-4445-BE63-022B276D24C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a:extLst>
            <a:ext uri="{FF2B5EF4-FFF2-40B4-BE49-F238E27FC236}">
              <a16:creationId xmlns:a16="http://schemas.microsoft.com/office/drawing/2014/main" id="{AE40DA87-CEE6-41F2-93AA-5E91EEE82F74}"/>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a:extLst>
            <a:ext uri="{FF2B5EF4-FFF2-40B4-BE49-F238E27FC236}">
              <a16:creationId xmlns:a16="http://schemas.microsoft.com/office/drawing/2014/main" id="{307027B4-3BAA-45EF-B740-23A27BA2D78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a:extLst>
            <a:ext uri="{FF2B5EF4-FFF2-40B4-BE49-F238E27FC236}">
              <a16:creationId xmlns:a16="http://schemas.microsoft.com/office/drawing/2014/main" id="{5E2EF64E-B241-41A7-9263-920B2256B5F7}"/>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a:extLst>
            <a:ext uri="{FF2B5EF4-FFF2-40B4-BE49-F238E27FC236}">
              <a16:creationId xmlns:a16="http://schemas.microsoft.com/office/drawing/2014/main" id="{6AE0BC83-1260-4649-82A8-2E02AA858ED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a:extLst>
            <a:ext uri="{FF2B5EF4-FFF2-40B4-BE49-F238E27FC236}">
              <a16:creationId xmlns:a16="http://schemas.microsoft.com/office/drawing/2014/main" id="{B52517C9-0ED5-4091-B93E-5B9581E5FAC1}"/>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a:extLst>
            <a:ext uri="{FF2B5EF4-FFF2-40B4-BE49-F238E27FC236}">
              <a16:creationId xmlns:a16="http://schemas.microsoft.com/office/drawing/2014/main" id="{CD5177E3-1984-4683-ABFD-62F72ED4A5F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a:extLst>
            <a:ext uri="{FF2B5EF4-FFF2-40B4-BE49-F238E27FC236}">
              <a16:creationId xmlns:a16="http://schemas.microsoft.com/office/drawing/2014/main" id="{78295CB5-AC90-4A9D-9869-5D3217DF36BB}"/>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a:extLst>
            <a:ext uri="{FF2B5EF4-FFF2-40B4-BE49-F238E27FC236}">
              <a16:creationId xmlns:a16="http://schemas.microsoft.com/office/drawing/2014/main" id="{CCBFDEAB-765E-4942-8CC8-60C96E988D8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a:extLst>
            <a:ext uri="{FF2B5EF4-FFF2-40B4-BE49-F238E27FC236}">
              <a16:creationId xmlns:a16="http://schemas.microsoft.com/office/drawing/2014/main" id="{F58DB822-4F2C-42BF-BDAE-766C8DB1FC2C}"/>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a:extLst>
            <a:ext uri="{FF2B5EF4-FFF2-40B4-BE49-F238E27FC236}">
              <a16:creationId xmlns:a16="http://schemas.microsoft.com/office/drawing/2014/main" id="{C1F55A26-D170-4D39-8DD9-772DD96E77F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a:extLst>
            <a:ext uri="{FF2B5EF4-FFF2-40B4-BE49-F238E27FC236}">
              <a16:creationId xmlns:a16="http://schemas.microsoft.com/office/drawing/2014/main" id="{56449180-11C6-4DDA-BCC4-89240890889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a:extLst>
            <a:ext uri="{FF2B5EF4-FFF2-40B4-BE49-F238E27FC236}">
              <a16:creationId xmlns:a16="http://schemas.microsoft.com/office/drawing/2014/main" id="{61763216-9955-42ED-BA83-0CDD3E68B98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95" name="直線コネクタ 194">
          <a:extLst>
            <a:ext uri="{FF2B5EF4-FFF2-40B4-BE49-F238E27FC236}">
              <a16:creationId xmlns:a16="http://schemas.microsoft.com/office/drawing/2014/main" id="{75C339A4-686E-42C7-A25F-F6287FA17855}"/>
            </a:ext>
          </a:extLst>
        </xdr:cNvPr>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96" name="【体育館・プール】&#10;一人当たり面積最小値テキスト">
          <a:extLst>
            <a:ext uri="{FF2B5EF4-FFF2-40B4-BE49-F238E27FC236}">
              <a16:creationId xmlns:a16="http://schemas.microsoft.com/office/drawing/2014/main" id="{397752DD-DBB5-4C36-B564-489321474658}"/>
            </a:ext>
          </a:extLst>
        </xdr:cNvPr>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7" name="直線コネクタ 196">
          <a:extLst>
            <a:ext uri="{FF2B5EF4-FFF2-40B4-BE49-F238E27FC236}">
              <a16:creationId xmlns:a16="http://schemas.microsoft.com/office/drawing/2014/main" id="{4F41B21A-80E2-42EC-82CF-715FD5948473}"/>
            </a:ext>
          </a:extLst>
        </xdr:cNvPr>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98" name="【体育館・プール】&#10;一人当たり面積最大値テキスト">
          <a:extLst>
            <a:ext uri="{FF2B5EF4-FFF2-40B4-BE49-F238E27FC236}">
              <a16:creationId xmlns:a16="http://schemas.microsoft.com/office/drawing/2014/main" id="{D13B76C6-4884-41C8-8478-BB62FA86D2B4}"/>
            </a:ext>
          </a:extLst>
        </xdr:cNvPr>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99" name="直線コネクタ 198">
          <a:extLst>
            <a:ext uri="{FF2B5EF4-FFF2-40B4-BE49-F238E27FC236}">
              <a16:creationId xmlns:a16="http://schemas.microsoft.com/office/drawing/2014/main" id="{873AFBFB-0B8E-4E2A-9528-A758302C2EB9}"/>
            </a:ext>
          </a:extLst>
        </xdr:cNvPr>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80027</xdr:rowOff>
    </xdr:from>
    <xdr:ext cx="469744" cy="259045"/>
    <xdr:sp macro="" textlink="">
      <xdr:nvSpPr>
        <xdr:cNvPr id="200" name="【体育館・プール】&#10;一人当たり面積平均値テキスト">
          <a:extLst>
            <a:ext uri="{FF2B5EF4-FFF2-40B4-BE49-F238E27FC236}">
              <a16:creationId xmlns:a16="http://schemas.microsoft.com/office/drawing/2014/main" id="{2CDF046D-CF12-4CBC-AFB4-D507471769D4}"/>
            </a:ext>
          </a:extLst>
        </xdr:cNvPr>
        <xdr:cNvSpPr txBox="1"/>
      </xdr:nvSpPr>
      <xdr:spPr>
        <a:xfrm>
          <a:off x="10515600" y="1036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201" name="フローチャート: 判断 200">
          <a:extLst>
            <a:ext uri="{FF2B5EF4-FFF2-40B4-BE49-F238E27FC236}">
              <a16:creationId xmlns:a16="http://schemas.microsoft.com/office/drawing/2014/main" id="{5F0595F7-65EE-4BD9-BA24-808BB10FEA73}"/>
            </a:ext>
          </a:extLst>
        </xdr:cNvPr>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202" name="フローチャート: 判断 201">
          <a:extLst>
            <a:ext uri="{FF2B5EF4-FFF2-40B4-BE49-F238E27FC236}">
              <a16:creationId xmlns:a16="http://schemas.microsoft.com/office/drawing/2014/main" id="{A3C104EA-CAAD-485B-9EB0-B108DE2F6299}"/>
            </a:ext>
          </a:extLst>
        </xdr:cNvPr>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101600</xdr:rowOff>
    </xdr:from>
    <xdr:to>
      <xdr:col>46</xdr:col>
      <xdr:colOff>38100</xdr:colOff>
      <xdr:row>61</xdr:row>
      <xdr:rowOff>31750</xdr:rowOff>
    </xdr:to>
    <xdr:sp macro="" textlink="">
      <xdr:nvSpPr>
        <xdr:cNvPr id="203" name="フローチャート: 判断 202">
          <a:extLst>
            <a:ext uri="{FF2B5EF4-FFF2-40B4-BE49-F238E27FC236}">
              <a16:creationId xmlns:a16="http://schemas.microsoft.com/office/drawing/2014/main" id="{70DE3A65-3800-4C61-B7C5-597ACEC00FC0}"/>
            </a:ext>
          </a:extLst>
        </xdr:cNvPr>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F963E9A7-15D0-4C2B-B167-59345609872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5A0369C2-A0B0-42A3-A35D-16AD4E0C6FC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F2677F86-258B-4B94-A24A-5F413A6D3CD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4915F475-C509-431A-A44A-7AA0669FC34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DDA0C93F-0F18-4D71-96A1-630EFC37B5D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33020</xdr:rowOff>
    </xdr:from>
    <xdr:to>
      <xdr:col>55</xdr:col>
      <xdr:colOff>50800</xdr:colOff>
      <xdr:row>58</xdr:row>
      <xdr:rowOff>134620</xdr:rowOff>
    </xdr:to>
    <xdr:sp macro="" textlink="">
      <xdr:nvSpPr>
        <xdr:cNvPr id="209" name="楕円 208">
          <a:extLst>
            <a:ext uri="{FF2B5EF4-FFF2-40B4-BE49-F238E27FC236}">
              <a16:creationId xmlns:a16="http://schemas.microsoft.com/office/drawing/2014/main" id="{DAEE6D73-D4B6-4CFF-A4F0-124FDF6A8FF9}"/>
            </a:ext>
          </a:extLst>
        </xdr:cNvPr>
        <xdr:cNvSpPr/>
      </xdr:nvSpPr>
      <xdr:spPr>
        <a:xfrm>
          <a:off x="104267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55897</xdr:rowOff>
    </xdr:from>
    <xdr:ext cx="469744" cy="259045"/>
    <xdr:sp macro="" textlink="">
      <xdr:nvSpPr>
        <xdr:cNvPr id="210" name="【体育館・プール】&#10;一人当たり面積該当値テキスト">
          <a:extLst>
            <a:ext uri="{FF2B5EF4-FFF2-40B4-BE49-F238E27FC236}">
              <a16:creationId xmlns:a16="http://schemas.microsoft.com/office/drawing/2014/main" id="{1D843701-67F6-4C66-B305-A773C19BCEA0}"/>
            </a:ext>
          </a:extLst>
        </xdr:cNvPr>
        <xdr:cNvSpPr txBox="1"/>
      </xdr:nvSpPr>
      <xdr:spPr>
        <a:xfrm>
          <a:off x="10515600" y="982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36830</xdr:rowOff>
    </xdr:from>
    <xdr:to>
      <xdr:col>50</xdr:col>
      <xdr:colOff>165100</xdr:colOff>
      <xdr:row>58</xdr:row>
      <xdr:rowOff>138430</xdr:rowOff>
    </xdr:to>
    <xdr:sp macro="" textlink="">
      <xdr:nvSpPr>
        <xdr:cNvPr id="211" name="楕円 210">
          <a:extLst>
            <a:ext uri="{FF2B5EF4-FFF2-40B4-BE49-F238E27FC236}">
              <a16:creationId xmlns:a16="http://schemas.microsoft.com/office/drawing/2014/main" id="{CE332CE3-C6E2-46BB-94B9-53407DD4EB3D}"/>
            </a:ext>
          </a:extLst>
        </xdr:cNvPr>
        <xdr:cNvSpPr/>
      </xdr:nvSpPr>
      <xdr:spPr>
        <a:xfrm>
          <a:off x="9588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83820</xdr:rowOff>
    </xdr:from>
    <xdr:to>
      <xdr:col>55</xdr:col>
      <xdr:colOff>0</xdr:colOff>
      <xdr:row>58</xdr:row>
      <xdr:rowOff>87630</xdr:rowOff>
    </xdr:to>
    <xdr:cxnSp macro="">
      <xdr:nvCxnSpPr>
        <xdr:cNvPr id="212" name="直線コネクタ 211">
          <a:extLst>
            <a:ext uri="{FF2B5EF4-FFF2-40B4-BE49-F238E27FC236}">
              <a16:creationId xmlns:a16="http://schemas.microsoft.com/office/drawing/2014/main" id="{AE35E2D7-E046-4B9B-9DB0-DB27F6F24816}"/>
            </a:ext>
          </a:extLst>
        </xdr:cNvPr>
        <xdr:cNvCxnSpPr/>
      </xdr:nvCxnSpPr>
      <xdr:spPr>
        <a:xfrm flipV="1">
          <a:off x="9639300" y="100279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33020</xdr:rowOff>
    </xdr:from>
    <xdr:to>
      <xdr:col>46</xdr:col>
      <xdr:colOff>38100</xdr:colOff>
      <xdr:row>58</xdr:row>
      <xdr:rowOff>134620</xdr:rowOff>
    </xdr:to>
    <xdr:sp macro="" textlink="">
      <xdr:nvSpPr>
        <xdr:cNvPr id="213" name="楕円 212">
          <a:extLst>
            <a:ext uri="{FF2B5EF4-FFF2-40B4-BE49-F238E27FC236}">
              <a16:creationId xmlns:a16="http://schemas.microsoft.com/office/drawing/2014/main" id="{2E7C274D-EE63-4546-9EB1-AF7E99EC3946}"/>
            </a:ext>
          </a:extLst>
        </xdr:cNvPr>
        <xdr:cNvSpPr/>
      </xdr:nvSpPr>
      <xdr:spPr>
        <a:xfrm>
          <a:off x="8699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83820</xdr:rowOff>
    </xdr:from>
    <xdr:to>
      <xdr:col>50</xdr:col>
      <xdr:colOff>114300</xdr:colOff>
      <xdr:row>58</xdr:row>
      <xdr:rowOff>87630</xdr:rowOff>
    </xdr:to>
    <xdr:cxnSp macro="">
      <xdr:nvCxnSpPr>
        <xdr:cNvPr id="214" name="直線コネクタ 213">
          <a:extLst>
            <a:ext uri="{FF2B5EF4-FFF2-40B4-BE49-F238E27FC236}">
              <a16:creationId xmlns:a16="http://schemas.microsoft.com/office/drawing/2014/main" id="{8A5DAAB0-F002-47BF-A32F-50597D8560CA}"/>
            </a:ext>
          </a:extLst>
        </xdr:cNvPr>
        <xdr:cNvCxnSpPr/>
      </xdr:nvCxnSpPr>
      <xdr:spPr>
        <a:xfrm>
          <a:off x="8750300" y="10027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156227</xdr:rowOff>
    </xdr:from>
    <xdr:ext cx="469744" cy="259045"/>
    <xdr:sp macro="" textlink="">
      <xdr:nvSpPr>
        <xdr:cNvPr id="215" name="n_1aveValue【体育館・プール】&#10;一人当たり面積">
          <a:extLst>
            <a:ext uri="{FF2B5EF4-FFF2-40B4-BE49-F238E27FC236}">
              <a16:creationId xmlns:a16="http://schemas.microsoft.com/office/drawing/2014/main" id="{64854BC2-D3E8-4EE5-B863-463956194FB2}"/>
            </a:ext>
          </a:extLst>
        </xdr:cNvPr>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22877</xdr:rowOff>
    </xdr:from>
    <xdr:ext cx="469744" cy="259045"/>
    <xdr:sp macro="" textlink="">
      <xdr:nvSpPr>
        <xdr:cNvPr id="216" name="n_2aveValue【体育館・プール】&#10;一人当たり面積">
          <a:extLst>
            <a:ext uri="{FF2B5EF4-FFF2-40B4-BE49-F238E27FC236}">
              <a16:creationId xmlns:a16="http://schemas.microsoft.com/office/drawing/2014/main" id="{D5B8EAE9-8BA4-4793-8F23-C5266A614617}"/>
            </a:ext>
          </a:extLst>
        </xdr:cNvPr>
        <xdr:cNvSpPr txBox="1"/>
      </xdr:nvSpPr>
      <xdr:spPr>
        <a:xfrm>
          <a:off x="85154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154957</xdr:rowOff>
    </xdr:from>
    <xdr:ext cx="469744" cy="259045"/>
    <xdr:sp macro="" textlink="">
      <xdr:nvSpPr>
        <xdr:cNvPr id="217" name="n_1mainValue【体育館・プール】&#10;一人当たり面積">
          <a:extLst>
            <a:ext uri="{FF2B5EF4-FFF2-40B4-BE49-F238E27FC236}">
              <a16:creationId xmlns:a16="http://schemas.microsoft.com/office/drawing/2014/main" id="{DCA7592B-3F0F-4552-A7B3-5CDFA02C5EF7}"/>
            </a:ext>
          </a:extLst>
        </xdr:cNvPr>
        <xdr:cNvSpPr txBox="1"/>
      </xdr:nvSpPr>
      <xdr:spPr>
        <a:xfrm>
          <a:off x="9391727" y="975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151147</xdr:rowOff>
    </xdr:from>
    <xdr:ext cx="469744" cy="259045"/>
    <xdr:sp macro="" textlink="">
      <xdr:nvSpPr>
        <xdr:cNvPr id="218" name="n_2mainValue【体育館・プール】&#10;一人当たり面積">
          <a:extLst>
            <a:ext uri="{FF2B5EF4-FFF2-40B4-BE49-F238E27FC236}">
              <a16:creationId xmlns:a16="http://schemas.microsoft.com/office/drawing/2014/main" id="{A2363677-CC92-447D-AE2D-2479ABAF2AF8}"/>
            </a:ext>
          </a:extLst>
        </xdr:cNvPr>
        <xdr:cNvSpPr txBox="1"/>
      </xdr:nvSpPr>
      <xdr:spPr>
        <a:xfrm>
          <a:off x="8515427" y="975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a:extLst>
            <a:ext uri="{FF2B5EF4-FFF2-40B4-BE49-F238E27FC236}">
              <a16:creationId xmlns:a16="http://schemas.microsoft.com/office/drawing/2014/main" id="{841FD381-077F-4963-B7E9-A87FE54C4B8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a:extLst>
            <a:ext uri="{FF2B5EF4-FFF2-40B4-BE49-F238E27FC236}">
              <a16:creationId xmlns:a16="http://schemas.microsoft.com/office/drawing/2014/main" id="{25563DBC-9E60-4E53-9AF4-97BE01F41D0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a:extLst>
            <a:ext uri="{FF2B5EF4-FFF2-40B4-BE49-F238E27FC236}">
              <a16:creationId xmlns:a16="http://schemas.microsoft.com/office/drawing/2014/main" id="{91166AB6-1C3C-40AF-A572-232BFFE1179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a:extLst>
            <a:ext uri="{FF2B5EF4-FFF2-40B4-BE49-F238E27FC236}">
              <a16:creationId xmlns:a16="http://schemas.microsoft.com/office/drawing/2014/main" id="{DFCC8F02-8EE9-4296-81E2-8D3CFD44B46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a:extLst>
            <a:ext uri="{FF2B5EF4-FFF2-40B4-BE49-F238E27FC236}">
              <a16:creationId xmlns:a16="http://schemas.microsoft.com/office/drawing/2014/main" id="{AC14079B-31FC-4F34-89D3-135EFA47C80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a:extLst>
            <a:ext uri="{FF2B5EF4-FFF2-40B4-BE49-F238E27FC236}">
              <a16:creationId xmlns:a16="http://schemas.microsoft.com/office/drawing/2014/main" id="{A341353A-D9D4-4BDE-BA43-D2E3C5DC926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a:extLst>
            <a:ext uri="{FF2B5EF4-FFF2-40B4-BE49-F238E27FC236}">
              <a16:creationId xmlns:a16="http://schemas.microsoft.com/office/drawing/2014/main" id="{8624C6CE-D808-46F4-BB4D-AD306D24167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a:extLst>
            <a:ext uri="{FF2B5EF4-FFF2-40B4-BE49-F238E27FC236}">
              <a16:creationId xmlns:a16="http://schemas.microsoft.com/office/drawing/2014/main" id="{936FCE19-0E82-4D18-8162-568D4403BB56}"/>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7" name="正方形/長方形 226">
          <a:extLst>
            <a:ext uri="{FF2B5EF4-FFF2-40B4-BE49-F238E27FC236}">
              <a16:creationId xmlns:a16="http://schemas.microsoft.com/office/drawing/2014/main" id="{BC9EACF9-BEBD-4DDF-9CFF-DF06F679457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8" name="正方形/長方形 227">
          <a:extLst>
            <a:ext uri="{FF2B5EF4-FFF2-40B4-BE49-F238E27FC236}">
              <a16:creationId xmlns:a16="http://schemas.microsoft.com/office/drawing/2014/main" id="{C94CB81B-699F-4B22-BAB3-6E157D80DF6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9" name="正方形/長方形 228">
          <a:extLst>
            <a:ext uri="{FF2B5EF4-FFF2-40B4-BE49-F238E27FC236}">
              <a16:creationId xmlns:a16="http://schemas.microsoft.com/office/drawing/2014/main" id="{E6093586-C8A2-4A00-9A66-91921E16B39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0" name="正方形/長方形 229">
          <a:extLst>
            <a:ext uri="{FF2B5EF4-FFF2-40B4-BE49-F238E27FC236}">
              <a16:creationId xmlns:a16="http://schemas.microsoft.com/office/drawing/2014/main" id="{EEDB81D7-47AA-49FF-BECB-00EC72CA252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1" name="正方形/長方形 230">
          <a:extLst>
            <a:ext uri="{FF2B5EF4-FFF2-40B4-BE49-F238E27FC236}">
              <a16:creationId xmlns:a16="http://schemas.microsoft.com/office/drawing/2014/main" id="{D1A0EC60-C3B2-467B-9315-DC487D3B370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2" name="正方形/長方形 231">
          <a:extLst>
            <a:ext uri="{FF2B5EF4-FFF2-40B4-BE49-F238E27FC236}">
              <a16:creationId xmlns:a16="http://schemas.microsoft.com/office/drawing/2014/main" id="{B63DB845-85C0-4ABF-B81C-1D7544563EC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3" name="正方形/長方形 232">
          <a:extLst>
            <a:ext uri="{FF2B5EF4-FFF2-40B4-BE49-F238E27FC236}">
              <a16:creationId xmlns:a16="http://schemas.microsoft.com/office/drawing/2014/main" id="{66044B65-EB54-4D06-AFA3-535C2B4556D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4" name="正方形/長方形 233">
          <a:extLst>
            <a:ext uri="{FF2B5EF4-FFF2-40B4-BE49-F238E27FC236}">
              <a16:creationId xmlns:a16="http://schemas.microsoft.com/office/drawing/2014/main" id="{6716125D-5926-4AAA-ADFD-1B46A3FFB575}"/>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5" name="正方形/長方形 234">
          <a:extLst>
            <a:ext uri="{FF2B5EF4-FFF2-40B4-BE49-F238E27FC236}">
              <a16:creationId xmlns:a16="http://schemas.microsoft.com/office/drawing/2014/main" id="{BB916233-041E-4062-8E0D-8319106481B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6" name="正方形/長方形 235">
          <a:extLst>
            <a:ext uri="{FF2B5EF4-FFF2-40B4-BE49-F238E27FC236}">
              <a16:creationId xmlns:a16="http://schemas.microsoft.com/office/drawing/2014/main" id="{20DBCE15-C6A8-4821-9F64-CD6BEA64134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7" name="正方形/長方形 236">
          <a:extLst>
            <a:ext uri="{FF2B5EF4-FFF2-40B4-BE49-F238E27FC236}">
              <a16:creationId xmlns:a16="http://schemas.microsoft.com/office/drawing/2014/main" id="{A08D42FB-AF99-4EA1-80E4-7C6D7B2478D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8" name="正方形/長方形 237">
          <a:extLst>
            <a:ext uri="{FF2B5EF4-FFF2-40B4-BE49-F238E27FC236}">
              <a16:creationId xmlns:a16="http://schemas.microsoft.com/office/drawing/2014/main" id="{8A60DE58-F0B0-4CCA-9164-B0EEE6AF6A8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9" name="正方形/長方形 238">
          <a:extLst>
            <a:ext uri="{FF2B5EF4-FFF2-40B4-BE49-F238E27FC236}">
              <a16:creationId xmlns:a16="http://schemas.microsoft.com/office/drawing/2014/main" id="{3E844C6F-9808-4ABB-AACD-5E7E8051CC9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0" name="正方形/長方形 239">
          <a:extLst>
            <a:ext uri="{FF2B5EF4-FFF2-40B4-BE49-F238E27FC236}">
              <a16:creationId xmlns:a16="http://schemas.microsoft.com/office/drawing/2014/main" id="{B31C7C0C-7E5C-4FC1-9969-DC01386A0A7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1" name="正方形/長方形 240">
          <a:extLst>
            <a:ext uri="{FF2B5EF4-FFF2-40B4-BE49-F238E27FC236}">
              <a16:creationId xmlns:a16="http://schemas.microsoft.com/office/drawing/2014/main" id="{B3C2ED15-BAEC-4CC8-B689-D7A74F18DD2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2" name="正方形/長方形 241">
          <a:extLst>
            <a:ext uri="{FF2B5EF4-FFF2-40B4-BE49-F238E27FC236}">
              <a16:creationId xmlns:a16="http://schemas.microsoft.com/office/drawing/2014/main" id="{7C07BCC6-A1F8-4F21-BEA6-69D7376BFC9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3" name="テキスト ボックス 242">
          <a:extLst>
            <a:ext uri="{FF2B5EF4-FFF2-40B4-BE49-F238E27FC236}">
              <a16:creationId xmlns:a16="http://schemas.microsoft.com/office/drawing/2014/main" id="{F738E680-445F-41B6-95DE-4DBB9A52810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4" name="直線コネクタ 243">
          <a:extLst>
            <a:ext uri="{FF2B5EF4-FFF2-40B4-BE49-F238E27FC236}">
              <a16:creationId xmlns:a16="http://schemas.microsoft.com/office/drawing/2014/main" id="{03572195-8CBD-4EFB-8FB5-EC014AE543B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45" name="テキスト ボックス 244">
          <a:extLst>
            <a:ext uri="{FF2B5EF4-FFF2-40B4-BE49-F238E27FC236}">
              <a16:creationId xmlns:a16="http://schemas.microsoft.com/office/drawing/2014/main" id="{C8716934-386B-4DA5-9074-3DCBB3FA679C}"/>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46" name="直線コネクタ 245">
          <a:extLst>
            <a:ext uri="{FF2B5EF4-FFF2-40B4-BE49-F238E27FC236}">
              <a16:creationId xmlns:a16="http://schemas.microsoft.com/office/drawing/2014/main" id="{DFC3B01B-6CA8-4BE7-8415-56D1567E4F73}"/>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47" name="テキスト ボックス 246">
          <a:extLst>
            <a:ext uri="{FF2B5EF4-FFF2-40B4-BE49-F238E27FC236}">
              <a16:creationId xmlns:a16="http://schemas.microsoft.com/office/drawing/2014/main" id="{F7D865D9-3594-4633-80B6-404B4999772B}"/>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48" name="直線コネクタ 247">
          <a:extLst>
            <a:ext uri="{FF2B5EF4-FFF2-40B4-BE49-F238E27FC236}">
              <a16:creationId xmlns:a16="http://schemas.microsoft.com/office/drawing/2014/main" id="{A1B4BDFB-770F-4D24-BC35-A36195DE8F5A}"/>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49" name="テキスト ボックス 248">
          <a:extLst>
            <a:ext uri="{FF2B5EF4-FFF2-40B4-BE49-F238E27FC236}">
              <a16:creationId xmlns:a16="http://schemas.microsoft.com/office/drawing/2014/main" id="{B433FADA-4BD9-4B3B-AA26-9A2EE086C7FF}"/>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50" name="直線コネクタ 249">
          <a:extLst>
            <a:ext uri="{FF2B5EF4-FFF2-40B4-BE49-F238E27FC236}">
              <a16:creationId xmlns:a16="http://schemas.microsoft.com/office/drawing/2014/main" id="{A4B5A9D1-3F00-4F06-8D4C-03DCE866C3BD}"/>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51" name="テキスト ボックス 250">
          <a:extLst>
            <a:ext uri="{FF2B5EF4-FFF2-40B4-BE49-F238E27FC236}">
              <a16:creationId xmlns:a16="http://schemas.microsoft.com/office/drawing/2014/main" id="{F157F26D-BB12-4154-8685-56087B16EB7C}"/>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52" name="直線コネクタ 251">
          <a:extLst>
            <a:ext uri="{FF2B5EF4-FFF2-40B4-BE49-F238E27FC236}">
              <a16:creationId xmlns:a16="http://schemas.microsoft.com/office/drawing/2014/main" id="{D343F0E4-6427-428F-B612-1C420B1E6EB1}"/>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53" name="テキスト ボックス 252">
          <a:extLst>
            <a:ext uri="{FF2B5EF4-FFF2-40B4-BE49-F238E27FC236}">
              <a16:creationId xmlns:a16="http://schemas.microsoft.com/office/drawing/2014/main" id="{F29E432B-9CF5-422A-8CC3-795C79E44433}"/>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54" name="直線コネクタ 253">
          <a:extLst>
            <a:ext uri="{FF2B5EF4-FFF2-40B4-BE49-F238E27FC236}">
              <a16:creationId xmlns:a16="http://schemas.microsoft.com/office/drawing/2014/main" id="{DA33277C-86DE-469C-817C-35B3CB93ACFA}"/>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55" name="テキスト ボックス 254">
          <a:extLst>
            <a:ext uri="{FF2B5EF4-FFF2-40B4-BE49-F238E27FC236}">
              <a16:creationId xmlns:a16="http://schemas.microsoft.com/office/drawing/2014/main" id="{C906F428-7E9D-44B3-B758-44893A5F8875}"/>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6" name="直線コネクタ 255">
          <a:extLst>
            <a:ext uri="{FF2B5EF4-FFF2-40B4-BE49-F238E27FC236}">
              <a16:creationId xmlns:a16="http://schemas.microsoft.com/office/drawing/2014/main" id="{448DAF78-B4B1-4BCB-B216-5D184A1AD29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7" name="テキスト ボックス 256">
          <a:extLst>
            <a:ext uri="{FF2B5EF4-FFF2-40B4-BE49-F238E27FC236}">
              <a16:creationId xmlns:a16="http://schemas.microsoft.com/office/drawing/2014/main" id="{61A20C87-EAD8-4597-BD93-4E1A4A062A79}"/>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8" name="【市民会館】&#10;有形固定資産減価償却率グラフ枠">
          <a:extLst>
            <a:ext uri="{FF2B5EF4-FFF2-40B4-BE49-F238E27FC236}">
              <a16:creationId xmlns:a16="http://schemas.microsoft.com/office/drawing/2014/main" id="{74CEE4E0-4A4D-4F24-9A1C-E377A8C306B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259" name="直線コネクタ 258">
          <a:extLst>
            <a:ext uri="{FF2B5EF4-FFF2-40B4-BE49-F238E27FC236}">
              <a16:creationId xmlns:a16="http://schemas.microsoft.com/office/drawing/2014/main" id="{59BF2B3D-8A36-4531-89E0-47A1AD64DEDF}"/>
            </a:ext>
          </a:extLst>
        </xdr:cNvPr>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260" name="【市民会館】&#10;有形固定資産減価償却率最小値テキスト">
          <a:extLst>
            <a:ext uri="{FF2B5EF4-FFF2-40B4-BE49-F238E27FC236}">
              <a16:creationId xmlns:a16="http://schemas.microsoft.com/office/drawing/2014/main" id="{4338E59F-8AC9-4540-839C-D118C3DF09DA}"/>
            </a:ext>
          </a:extLst>
        </xdr:cNvPr>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261" name="直線コネクタ 260">
          <a:extLst>
            <a:ext uri="{FF2B5EF4-FFF2-40B4-BE49-F238E27FC236}">
              <a16:creationId xmlns:a16="http://schemas.microsoft.com/office/drawing/2014/main" id="{96360632-FE3D-467D-86C5-50D99A920698}"/>
            </a:ext>
          </a:extLst>
        </xdr:cNvPr>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262" name="【市民会館】&#10;有形固定資産減価償却率最大値テキスト">
          <a:extLst>
            <a:ext uri="{FF2B5EF4-FFF2-40B4-BE49-F238E27FC236}">
              <a16:creationId xmlns:a16="http://schemas.microsoft.com/office/drawing/2014/main" id="{A0BF6CB3-43AF-44FA-BB16-79401DDB3F1D}"/>
            </a:ext>
          </a:extLst>
        </xdr:cNvPr>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63" name="直線コネクタ 262">
          <a:extLst>
            <a:ext uri="{FF2B5EF4-FFF2-40B4-BE49-F238E27FC236}">
              <a16:creationId xmlns:a16="http://schemas.microsoft.com/office/drawing/2014/main" id="{9C38B942-146B-48F3-930D-0BAB4319CEB6}"/>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8272</xdr:rowOff>
    </xdr:from>
    <xdr:ext cx="405111" cy="259045"/>
    <xdr:sp macro="" textlink="">
      <xdr:nvSpPr>
        <xdr:cNvPr id="264" name="【市民会館】&#10;有形固定資産減価償却率平均値テキスト">
          <a:extLst>
            <a:ext uri="{FF2B5EF4-FFF2-40B4-BE49-F238E27FC236}">
              <a16:creationId xmlns:a16="http://schemas.microsoft.com/office/drawing/2014/main" id="{CE12887D-F795-46F2-9739-79FDC9439908}"/>
            </a:ext>
          </a:extLst>
        </xdr:cNvPr>
        <xdr:cNvSpPr txBox="1"/>
      </xdr:nvSpPr>
      <xdr:spPr>
        <a:xfrm>
          <a:off x="4673600" y="1783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156845</xdr:rowOff>
    </xdr:from>
    <xdr:to>
      <xdr:col>24</xdr:col>
      <xdr:colOff>114300</xdr:colOff>
      <xdr:row>105</xdr:row>
      <xdr:rowOff>86995</xdr:rowOff>
    </xdr:to>
    <xdr:sp macro="" textlink="">
      <xdr:nvSpPr>
        <xdr:cNvPr id="265" name="フローチャート: 判断 264">
          <a:extLst>
            <a:ext uri="{FF2B5EF4-FFF2-40B4-BE49-F238E27FC236}">
              <a16:creationId xmlns:a16="http://schemas.microsoft.com/office/drawing/2014/main" id="{11A66F35-792D-44DA-B35E-580C68E4419C}"/>
            </a:ext>
          </a:extLst>
        </xdr:cNvPr>
        <xdr:cNvSpPr/>
      </xdr:nvSpPr>
      <xdr:spPr>
        <a:xfrm>
          <a:off x="4584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266" name="フローチャート: 判断 265">
          <a:extLst>
            <a:ext uri="{FF2B5EF4-FFF2-40B4-BE49-F238E27FC236}">
              <a16:creationId xmlns:a16="http://schemas.microsoft.com/office/drawing/2014/main" id="{1FDC24C3-84E0-4900-A821-D6A4BB950CAC}"/>
            </a:ext>
          </a:extLst>
        </xdr:cNvPr>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13970</xdr:rowOff>
    </xdr:from>
    <xdr:to>
      <xdr:col>15</xdr:col>
      <xdr:colOff>101600</xdr:colOff>
      <xdr:row>105</xdr:row>
      <xdr:rowOff>115570</xdr:rowOff>
    </xdr:to>
    <xdr:sp macro="" textlink="">
      <xdr:nvSpPr>
        <xdr:cNvPr id="267" name="フローチャート: 判断 266">
          <a:extLst>
            <a:ext uri="{FF2B5EF4-FFF2-40B4-BE49-F238E27FC236}">
              <a16:creationId xmlns:a16="http://schemas.microsoft.com/office/drawing/2014/main" id="{D07D63D9-0718-48C6-A24C-7A938CFEC6CB}"/>
            </a:ext>
          </a:extLst>
        </xdr:cNvPr>
        <xdr:cNvSpPr/>
      </xdr:nvSpPr>
      <xdr:spPr>
        <a:xfrm>
          <a:off x="2857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68" name="テキスト ボックス 267">
          <a:extLst>
            <a:ext uri="{FF2B5EF4-FFF2-40B4-BE49-F238E27FC236}">
              <a16:creationId xmlns:a16="http://schemas.microsoft.com/office/drawing/2014/main" id="{D68F62F0-B4A4-487E-8EAF-3854F504FC0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9" name="テキスト ボックス 268">
          <a:extLst>
            <a:ext uri="{FF2B5EF4-FFF2-40B4-BE49-F238E27FC236}">
              <a16:creationId xmlns:a16="http://schemas.microsoft.com/office/drawing/2014/main" id="{72794FCE-4C3E-40F0-B201-8A50B68CEAD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0" name="テキスト ボックス 269">
          <a:extLst>
            <a:ext uri="{FF2B5EF4-FFF2-40B4-BE49-F238E27FC236}">
              <a16:creationId xmlns:a16="http://schemas.microsoft.com/office/drawing/2014/main" id="{31185AB5-E19D-4616-9E6B-E84DB9CE8F6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1" name="テキスト ボックス 270">
          <a:extLst>
            <a:ext uri="{FF2B5EF4-FFF2-40B4-BE49-F238E27FC236}">
              <a16:creationId xmlns:a16="http://schemas.microsoft.com/office/drawing/2014/main" id="{B4934864-D507-4016-B606-783D9A35268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2" name="テキスト ボックス 271">
          <a:extLst>
            <a:ext uri="{FF2B5EF4-FFF2-40B4-BE49-F238E27FC236}">
              <a16:creationId xmlns:a16="http://schemas.microsoft.com/office/drawing/2014/main" id="{E118F289-9886-412B-9AB1-81EF9F0E2CF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151130</xdr:rowOff>
    </xdr:from>
    <xdr:to>
      <xdr:col>24</xdr:col>
      <xdr:colOff>114300</xdr:colOff>
      <xdr:row>108</xdr:row>
      <xdr:rowOff>81280</xdr:rowOff>
    </xdr:to>
    <xdr:sp macro="" textlink="">
      <xdr:nvSpPr>
        <xdr:cNvPr id="273" name="楕円 272">
          <a:extLst>
            <a:ext uri="{FF2B5EF4-FFF2-40B4-BE49-F238E27FC236}">
              <a16:creationId xmlns:a16="http://schemas.microsoft.com/office/drawing/2014/main" id="{7BBEE964-1FD7-472B-92FF-F536906F20C0}"/>
            </a:ext>
          </a:extLst>
        </xdr:cNvPr>
        <xdr:cNvSpPr/>
      </xdr:nvSpPr>
      <xdr:spPr>
        <a:xfrm>
          <a:off x="4584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66057</xdr:rowOff>
    </xdr:from>
    <xdr:ext cx="405111" cy="259045"/>
    <xdr:sp macro="" textlink="">
      <xdr:nvSpPr>
        <xdr:cNvPr id="274" name="【市民会館】&#10;有形固定資産減価償却率該当値テキスト">
          <a:extLst>
            <a:ext uri="{FF2B5EF4-FFF2-40B4-BE49-F238E27FC236}">
              <a16:creationId xmlns:a16="http://schemas.microsoft.com/office/drawing/2014/main" id="{2909B7CE-CB1C-43BC-B1C4-455EAAB6A237}"/>
            </a:ext>
          </a:extLst>
        </xdr:cNvPr>
        <xdr:cNvSpPr txBox="1"/>
      </xdr:nvSpPr>
      <xdr:spPr>
        <a:xfrm>
          <a:off x="4673600" y="1841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21589</xdr:rowOff>
    </xdr:from>
    <xdr:to>
      <xdr:col>20</xdr:col>
      <xdr:colOff>38100</xdr:colOff>
      <xdr:row>108</xdr:row>
      <xdr:rowOff>123189</xdr:rowOff>
    </xdr:to>
    <xdr:sp macro="" textlink="">
      <xdr:nvSpPr>
        <xdr:cNvPr id="275" name="楕円 274">
          <a:extLst>
            <a:ext uri="{FF2B5EF4-FFF2-40B4-BE49-F238E27FC236}">
              <a16:creationId xmlns:a16="http://schemas.microsoft.com/office/drawing/2014/main" id="{9DD97265-F519-4B04-B439-EAB755F6B2B1}"/>
            </a:ext>
          </a:extLst>
        </xdr:cNvPr>
        <xdr:cNvSpPr/>
      </xdr:nvSpPr>
      <xdr:spPr>
        <a:xfrm>
          <a:off x="3746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30480</xdr:rowOff>
    </xdr:from>
    <xdr:to>
      <xdr:col>24</xdr:col>
      <xdr:colOff>63500</xdr:colOff>
      <xdr:row>108</xdr:row>
      <xdr:rowOff>72389</xdr:rowOff>
    </xdr:to>
    <xdr:cxnSp macro="">
      <xdr:nvCxnSpPr>
        <xdr:cNvPr id="276" name="直線コネクタ 275">
          <a:extLst>
            <a:ext uri="{FF2B5EF4-FFF2-40B4-BE49-F238E27FC236}">
              <a16:creationId xmlns:a16="http://schemas.microsoft.com/office/drawing/2014/main" id="{D397A588-1781-45FB-9BBE-2402BC5865A8}"/>
            </a:ext>
          </a:extLst>
        </xdr:cNvPr>
        <xdr:cNvCxnSpPr/>
      </xdr:nvCxnSpPr>
      <xdr:spPr>
        <a:xfrm flipV="1">
          <a:off x="3797300" y="185470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76836</xdr:rowOff>
    </xdr:from>
    <xdr:to>
      <xdr:col>15</xdr:col>
      <xdr:colOff>101600</xdr:colOff>
      <xdr:row>109</xdr:row>
      <xdr:rowOff>6986</xdr:rowOff>
    </xdr:to>
    <xdr:sp macro="" textlink="">
      <xdr:nvSpPr>
        <xdr:cNvPr id="277" name="楕円 276">
          <a:extLst>
            <a:ext uri="{FF2B5EF4-FFF2-40B4-BE49-F238E27FC236}">
              <a16:creationId xmlns:a16="http://schemas.microsoft.com/office/drawing/2014/main" id="{F0E29779-0093-4C17-8C97-CD5622E86315}"/>
            </a:ext>
          </a:extLst>
        </xdr:cNvPr>
        <xdr:cNvSpPr/>
      </xdr:nvSpPr>
      <xdr:spPr>
        <a:xfrm>
          <a:off x="2857500" y="1859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72389</xdr:rowOff>
    </xdr:from>
    <xdr:to>
      <xdr:col>19</xdr:col>
      <xdr:colOff>177800</xdr:colOff>
      <xdr:row>108</xdr:row>
      <xdr:rowOff>127636</xdr:rowOff>
    </xdr:to>
    <xdr:cxnSp macro="">
      <xdr:nvCxnSpPr>
        <xdr:cNvPr id="278" name="直線コネクタ 277">
          <a:extLst>
            <a:ext uri="{FF2B5EF4-FFF2-40B4-BE49-F238E27FC236}">
              <a16:creationId xmlns:a16="http://schemas.microsoft.com/office/drawing/2014/main" id="{8036B872-B317-42C9-B69D-67AE190AE5EF}"/>
            </a:ext>
          </a:extLst>
        </xdr:cNvPr>
        <xdr:cNvCxnSpPr/>
      </xdr:nvCxnSpPr>
      <xdr:spPr>
        <a:xfrm flipV="1">
          <a:off x="2908300" y="18588989"/>
          <a:ext cx="8890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134002</xdr:rowOff>
    </xdr:from>
    <xdr:ext cx="405111" cy="259045"/>
    <xdr:sp macro="" textlink="">
      <xdr:nvSpPr>
        <xdr:cNvPr id="279" name="n_1aveValue【市民会館】&#10;有形固定資産減価償却率">
          <a:extLst>
            <a:ext uri="{FF2B5EF4-FFF2-40B4-BE49-F238E27FC236}">
              <a16:creationId xmlns:a16="http://schemas.microsoft.com/office/drawing/2014/main" id="{02F7351C-DDA1-434A-9E8F-9277BF6C75F9}"/>
            </a:ext>
          </a:extLst>
        </xdr:cNvPr>
        <xdr:cNvSpPr txBox="1"/>
      </xdr:nvSpPr>
      <xdr:spPr>
        <a:xfrm>
          <a:off x="35820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132097</xdr:rowOff>
    </xdr:from>
    <xdr:ext cx="405111" cy="259045"/>
    <xdr:sp macro="" textlink="">
      <xdr:nvSpPr>
        <xdr:cNvPr id="280" name="n_2aveValue【市民会館】&#10;有形固定資産減価償却率">
          <a:extLst>
            <a:ext uri="{FF2B5EF4-FFF2-40B4-BE49-F238E27FC236}">
              <a16:creationId xmlns:a16="http://schemas.microsoft.com/office/drawing/2014/main" id="{2581BF03-64B2-4D8A-8E74-5F141FABA1C5}"/>
            </a:ext>
          </a:extLst>
        </xdr:cNvPr>
        <xdr:cNvSpPr txBox="1"/>
      </xdr:nvSpPr>
      <xdr:spPr>
        <a:xfrm>
          <a:off x="2705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114316</xdr:rowOff>
    </xdr:from>
    <xdr:ext cx="405111" cy="259045"/>
    <xdr:sp macro="" textlink="">
      <xdr:nvSpPr>
        <xdr:cNvPr id="281" name="n_1mainValue【市民会館】&#10;有形固定資産減価償却率">
          <a:extLst>
            <a:ext uri="{FF2B5EF4-FFF2-40B4-BE49-F238E27FC236}">
              <a16:creationId xmlns:a16="http://schemas.microsoft.com/office/drawing/2014/main" id="{9A7663B4-4480-44FC-A8E6-005DF45D206B}"/>
            </a:ext>
          </a:extLst>
        </xdr:cNvPr>
        <xdr:cNvSpPr txBox="1"/>
      </xdr:nvSpPr>
      <xdr:spPr>
        <a:xfrm>
          <a:off x="3582044"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169563</xdr:rowOff>
    </xdr:from>
    <xdr:ext cx="405111" cy="259045"/>
    <xdr:sp macro="" textlink="">
      <xdr:nvSpPr>
        <xdr:cNvPr id="282" name="n_2mainValue【市民会館】&#10;有形固定資産減価償却率">
          <a:extLst>
            <a:ext uri="{FF2B5EF4-FFF2-40B4-BE49-F238E27FC236}">
              <a16:creationId xmlns:a16="http://schemas.microsoft.com/office/drawing/2014/main" id="{ACBF39DD-3A5C-48CB-9B9C-70A6F6138520}"/>
            </a:ext>
          </a:extLst>
        </xdr:cNvPr>
        <xdr:cNvSpPr txBox="1"/>
      </xdr:nvSpPr>
      <xdr:spPr>
        <a:xfrm>
          <a:off x="2705744" y="1868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a:extLst>
            <a:ext uri="{FF2B5EF4-FFF2-40B4-BE49-F238E27FC236}">
              <a16:creationId xmlns:a16="http://schemas.microsoft.com/office/drawing/2014/main" id="{71E1276B-44F9-46E1-B96B-7903291E2C6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a:extLst>
            <a:ext uri="{FF2B5EF4-FFF2-40B4-BE49-F238E27FC236}">
              <a16:creationId xmlns:a16="http://schemas.microsoft.com/office/drawing/2014/main" id="{3E601A43-43DC-4891-8FA3-C36CA2530F5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a:extLst>
            <a:ext uri="{FF2B5EF4-FFF2-40B4-BE49-F238E27FC236}">
              <a16:creationId xmlns:a16="http://schemas.microsoft.com/office/drawing/2014/main" id="{13F16923-A2DF-4786-869C-B58AA815B33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a:extLst>
            <a:ext uri="{FF2B5EF4-FFF2-40B4-BE49-F238E27FC236}">
              <a16:creationId xmlns:a16="http://schemas.microsoft.com/office/drawing/2014/main" id="{7AEB354D-F860-456C-B925-09634B8228B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a:extLst>
            <a:ext uri="{FF2B5EF4-FFF2-40B4-BE49-F238E27FC236}">
              <a16:creationId xmlns:a16="http://schemas.microsoft.com/office/drawing/2014/main" id="{69690E66-76AE-4C88-9A9E-28EB42FD39C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a:extLst>
            <a:ext uri="{FF2B5EF4-FFF2-40B4-BE49-F238E27FC236}">
              <a16:creationId xmlns:a16="http://schemas.microsoft.com/office/drawing/2014/main" id="{01430444-3158-475A-940D-03BE7C980B9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a:extLst>
            <a:ext uri="{FF2B5EF4-FFF2-40B4-BE49-F238E27FC236}">
              <a16:creationId xmlns:a16="http://schemas.microsoft.com/office/drawing/2014/main" id="{F9F15718-CF7B-4A44-A76A-22806FE8817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a:extLst>
            <a:ext uri="{FF2B5EF4-FFF2-40B4-BE49-F238E27FC236}">
              <a16:creationId xmlns:a16="http://schemas.microsoft.com/office/drawing/2014/main" id="{32CD3FEC-F119-4792-953D-90D4C0B2E55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1" name="テキスト ボックス 290">
          <a:extLst>
            <a:ext uri="{FF2B5EF4-FFF2-40B4-BE49-F238E27FC236}">
              <a16:creationId xmlns:a16="http://schemas.microsoft.com/office/drawing/2014/main" id="{B014A27B-4C93-4947-91BB-F9062F5DC65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2" name="直線コネクタ 291">
          <a:extLst>
            <a:ext uri="{FF2B5EF4-FFF2-40B4-BE49-F238E27FC236}">
              <a16:creationId xmlns:a16="http://schemas.microsoft.com/office/drawing/2014/main" id="{645EECBC-0C12-4C40-B84C-0994CA6F3F0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93" name="直線コネクタ 292">
          <a:extLst>
            <a:ext uri="{FF2B5EF4-FFF2-40B4-BE49-F238E27FC236}">
              <a16:creationId xmlns:a16="http://schemas.microsoft.com/office/drawing/2014/main" id="{0BC1445C-0702-4B3F-8D39-D2CB29F6E72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94" name="テキスト ボックス 293">
          <a:extLst>
            <a:ext uri="{FF2B5EF4-FFF2-40B4-BE49-F238E27FC236}">
              <a16:creationId xmlns:a16="http://schemas.microsoft.com/office/drawing/2014/main" id="{7EF18738-DB96-48FD-BF68-79254CFB2439}"/>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95" name="直線コネクタ 294">
          <a:extLst>
            <a:ext uri="{FF2B5EF4-FFF2-40B4-BE49-F238E27FC236}">
              <a16:creationId xmlns:a16="http://schemas.microsoft.com/office/drawing/2014/main" id="{2623C76A-A068-4A77-BFE8-5DA609734BC3}"/>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96" name="テキスト ボックス 295">
          <a:extLst>
            <a:ext uri="{FF2B5EF4-FFF2-40B4-BE49-F238E27FC236}">
              <a16:creationId xmlns:a16="http://schemas.microsoft.com/office/drawing/2014/main" id="{DFC83642-E46C-43F0-9D02-E8FF7E9DF226}"/>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97" name="直線コネクタ 296">
          <a:extLst>
            <a:ext uri="{FF2B5EF4-FFF2-40B4-BE49-F238E27FC236}">
              <a16:creationId xmlns:a16="http://schemas.microsoft.com/office/drawing/2014/main" id="{3BCB12C8-66BA-44FF-A132-EB4AEE07CB2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98" name="テキスト ボックス 297">
          <a:extLst>
            <a:ext uri="{FF2B5EF4-FFF2-40B4-BE49-F238E27FC236}">
              <a16:creationId xmlns:a16="http://schemas.microsoft.com/office/drawing/2014/main" id="{82CCE6B8-C636-45AF-B127-8035281BC3E4}"/>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99" name="直線コネクタ 298">
          <a:extLst>
            <a:ext uri="{FF2B5EF4-FFF2-40B4-BE49-F238E27FC236}">
              <a16:creationId xmlns:a16="http://schemas.microsoft.com/office/drawing/2014/main" id="{40D9DF70-4473-4401-896B-C762BAD9AB9F}"/>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00" name="テキスト ボックス 299">
          <a:extLst>
            <a:ext uri="{FF2B5EF4-FFF2-40B4-BE49-F238E27FC236}">
              <a16:creationId xmlns:a16="http://schemas.microsoft.com/office/drawing/2014/main" id="{12EE133E-9D9C-4348-8E41-153A9C7BF3F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01" name="直線コネクタ 300">
          <a:extLst>
            <a:ext uri="{FF2B5EF4-FFF2-40B4-BE49-F238E27FC236}">
              <a16:creationId xmlns:a16="http://schemas.microsoft.com/office/drawing/2014/main" id="{39132142-618D-4F1B-9436-6500BC7AA258}"/>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02" name="テキスト ボックス 301">
          <a:extLst>
            <a:ext uri="{FF2B5EF4-FFF2-40B4-BE49-F238E27FC236}">
              <a16:creationId xmlns:a16="http://schemas.microsoft.com/office/drawing/2014/main" id="{D6571E7F-B6DB-4261-9086-B2A731751F5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03" name="直線コネクタ 302">
          <a:extLst>
            <a:ext uri="{FF2B5EF4-FFF2-40B4-BE49-F238E27FC236}">
              <a16:creationId xmlns:a16="http://schemas.microsoft.com/office/drawing/2014/main" id="{1370EB45-F948-448C-A5B0-FFE05C64DEC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04" name="テキスト ボックス 303">
          <a:extLst>
            <a:ext uri="{FF2B5EF4-FFF2-40B4-BE49-F238E27FC236}">
              <a16:creationId xmlns:a16="http://schemas.microsoft.com/office/drawing/2014/main" id="{D42646BC-2FF1-4492-B38C-3CD4ACCDEDEA}"/>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5" name="直線コネクタ 304">
          <a:extLst>
            <a:ext uri="{FF2B5EF4-FFF2-40B4-BE49-F238E27FC236}">
              <a16:creationId xmlns:a16="http://schemas.microsoft.com/office/drawing/2014/main" id="{D5929E08-45D5-41DC-AE9E-28464D048B5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6" name="テキスト ボックス 305">
          <a:extLst>
            <a:ext uri="{FF2B5EF4-FFF2-40B4-BE49-F238E27FC236}">
              <a16:creationId xmlns:a16="http://schemas.microsoft.com/office/drawing/2014/main" id="{FEEBB50B-F745-433D-92A2-CA9B9612818F}"/>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7" name="【市民会館】&#10;一人当たり面積グラフ枠">
          <a:extLst>
            <a:ext uri="{FF2B5EF4-FFF2-40B4-BE49-F238E27FC236}">
              <a16:creationId xmlns:a16="http://schemas.microsoft.com/office/drawing/2014/main" id="{FE9BBBEB-F692-429B-86E8-3D5FF51A11D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109</xdr:row>
      <xdr:rowOff>5987</xdr:rowOff>
    </xdr:to>
    <xdr:cxnSp macro="">
      <xdr:nvCxnSpPr>
        <xdr:cNvPr id="308" name="直線コネクタ 307">
          <a:extLst>
            <a:ext uri="{FF2B5EF4-FFF2-40B4-BE49-F238E27FC236}">
              <a16:creationId xmlns:a16="http://schemas.microsoft.com/office/drawing/2014/main" id="{D5EC566F-399C-4EF2-9B10-0E4FE19D0286}"/>
            </a:ext>
          </a:extLst>
        </xdr:cNvPr>
        <xdr:cNvCxnSpPr/>
      </xdr:nvCxnSpPr>
      <xdr:spPr>
        <a:xfrm flipV="1">
          <a:off x="10476865" y="1712649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9814</xdr:rowOff>
    </xdr:from>
    <xdr:ext cx="469744" cy="259045"/>
    <xdr:sp macro="" textlink="">
      <xdr:nvSpPr>
        <xdr:cNvPr id="309" name="【市民会館】&#10;一人当たり面積最小値テキスト">
          <a:extLst>
            <a:ext uri="{FF2B5EF4-FFF2-40B4-BE49-F238E27FC236}">
              <a16:creationId xmlns:a16="http://schemas.microsoft.com/office/drawing/2014/main" id="{44673EDC-5B44-4D6D-B0C2-D0BD77F02312}"/>
            </a:ext>
          </a:extLst>
        </xdr:cNvPr>
        <xdr:cNvSpPr txBox="1"/>
      </xdr:nvSpPr>
      <xdr:spPr>
        <a:xfrm>
          <a:off x="10515600" y="186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5987</xdr:rowOff>
    </xdr:from>
    <xdr:to>
      <xdr:col>55</xdr:col>
      <xdr:colOff>88900</xdr:colOff>
      <xdr:row>109</xdr:row>
      <xdr:rowOff>5987</xdr:rowOff>
    </xdr:to>
    <xdr:cxnSp macro="">
      <xdr:nvCxnSpPr>
        <xdr:cNvPr id="310" name="直線コネクタ 309">
          <a:extLst>
            <a:ext uri="{FF2B5EF4-FFF2-40B4-BE49-F238E27FC236}">
              <a16:creationId xmlns:a16="http://schemas.microsoft.com/office/drawing/2014/main" id="{12ACF9C5-0341-45E9-B8EA-8D05B4206954}"/>
            </a:ext>
          </a:extLst>
        </xdr:cNvPr>
        <xdr:cNvCxnSpPr/>
      </xdr:nvCxnSpPr>
      <xdr:spPr>
        <a:xfrm>
          <a:off x="10388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311" name="【市民会館】&#10;一人当たり面積最大値テキスト">
          <a:extLst>
            <a:ext uri="{FF2B5EF4-FFF2-40B4-BE49-F238E27FC236}">
              <a16:creationId xmlns:a16="http://schemas.microsoft.com/office/drawing/2014/main" id="{8BB70819-E94E-4A4E-9A46-7E8CAA316E63}"/>
            </a:ext>
          </a:extLst>
        </xdr:cNvPr>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312" name="直線コネクタ 311">
          <a:extLst>
            <a:ext uri="{FF2B5EF4-FFF2-40B4-BE49-F238E27FC236}">
              <a16:creationId xmlns:a16="http://schemas.microsoft.com/office/drawing/2014/main" id="{EE388936-7168-488E-A26D-F00664FAC761}"/>
            </a:ext>
          </a:extLst>
        </xdr:cNvPr>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170741</xdr:rowOff>
    </xdr:from>
    <xdr:ext cx="469744" cy="259045"/>
    <xdr:sp macro="" textlink="">
      <xdr:nvSpPr>
        <xdr:cNvPr id="313" name="【市民会館】&#10;一人当たり面積平均値テキスト">
          <a:extLst>
            <a:ext uri="{FF2B5EF4-FFF2-40B4-BE49-F238E27FC236}">
              <a16:creationId xmlns:a16="http://schemas.microsoft.com/office/drawing/2014/main" id="{F50CABF4-4C29-4E68-8512-2DBDEE45D31C}"/>
            </a:ext>
          </a:extLst>
        </xdr:cNvPr>
        <xdr:cNvSpPr txBox="1"/>
      </xdr:nvSpPr>
      <xdr:spPr>
        <a:xfrm>
          <a:off x="10515600" y="1800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147864</xdr:rowOff>
    </xdr:from>
    <xdr:to>
      <xdr:col>55</xdr:col>
      <xdr:colOff>50800</xdr:colOff>
      <xdr:row>106</xdr:row>
      <xdr:rowOff>78014</xdr:rowOff>
    </xdr:to>
    <xdr:sp macro="" textlink="">
      <xdr:nvSpPr>
        <xdr:cNvPr id="314" name="フローチャート: 判断 313">
          <a:extLst>
            <a:ext uri="{FF2B5EF4-FFF2-40B4-BE49-F238E27FC236}">
              <a16:creationId xmlns:a16="http://schemas.microsoft.com/office/drawing/2014/main" id="{7E7265F3-ED7B-486A-860D-4991A49CEC6B}"/>
            </a:ext>
          </a:extLst>
        </xdr:cNvPr>
        <xdr:cNvSpPr/>
      </xdr:nvSpPr>
      <xdr:spPr>
        <a:xfrm>
          <a:off x="104267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18869</xdr:rowOff>
    </xdr:from>
    <xdr:to>
      <xdr:col>50</xdr:col>
      <xdr:colOff>165100</xdr:colOff>
      <xdr:row>106</xdr:row>
      <xdr:rowOff>120469</xdr:rowOff>
    </xdr:to>
    <xdr:sp macro="" textlink="">
      <xdr:nvSpPr>
        <xdr:cNvPr id="315" name="フローチャート: 判断 314">
          <a:extLst>
            <a:ext uri="{FF2B5EF4-FFF2-40B4-BE49-F238E27FC236}">
              <a16:creationId xmlns:a16="http://schemas.microsoft.com/office/drawing/2014/main" id="{D08719EC-0F2D-4A0F-AA39-BB88501CF867}"/>
            </a:ext>
          </a:extLst>
        </xdr:cNvPr>
        <xdr:cNvSpPr/>
      </xdr:nvSpPr>
      <xdr:spPr>
        <a:xfrm>
          <a:off x="9588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25400</xdr:rowOff>
    </xdr:from>
    <xdr:to>
      <xdr:col>46</xdr:col>
      <xdr:colOff>38100</xdr:colOff>
      <xdr:row>106</xdr:row>
      <xdr:rowOff>127000</xdr:rowOff>
    </xdr:to>
    <xdr:sp macro="" textlink="">
      <xdr:nvSpPr>
        <xdr:cNvPr id="316" name="フローチャート: 判断 315">
          <a:extLst>
            <a:ext uri="{FF2B5EF4-FFF2-40B4-BE49-F238E27FC236}">
              <a16:creationId xmlns:a16="http://schemas.microsoft.com/office/drawing/2014/main" id="{9EBB839B-E529-4A4F-8011-F6085D1163F9}"/>
            </a:ext>
          </a:extLst>
        </xdr:cNvPr>
        <xdr:cNvSpPr/>
      </xdr:nvSpPr>
      <xdr:spPr>
        <a:xfrm>
          <a:off x="869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61E9F822-17DC-4CEB-9AD6-F390D949800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A1BF4A64-E36C-4702-A92F-1B19BE299FE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52D1131-9FE2-4DF6-AD53-27C22C17FCF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DAF1B1FA-E988-4AB0-B2F7-AA25EB40B6B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C9FD29BF-EFB4-4DA3-86F0-6B669362F5D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97245</xdr:rowOff>
    </xdr:from>
    <xdr:to>
      <xdr:col>55</xdr:col>
      <xdr:colOff>50800</xdr:colOff>
      <xdr:row>107</xdr:row>
      <xdr:rowOff>27395</xdr:rowOff>
    </xdr:to>
    <xdr:sp macro="" textlink="">
      <xdr:nvSpPr>
        <xdr:cNvPr id="322" name="楕円 321">
          <a:extLst>
            <a:ext uri="{FF2B5EF4-FFF2-40B4-BE49-F238E27FC236}">
              <a16:creationId xmlns:a16="http://schemas.microsoft.com/office/drawing/2014/main" id="{503F5346-3A7F-466E-8BD6-CA1977A47AD2}"/>
            </a:ext>
          </a:extLst>
        </xdr:cNvPr>
        <xdr:cNvSpPr/>
      </xdr:nvSpPr>
      <xdr:spPr>
        <a:xfrm>
          <a:off x="104267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75672</xdr:rowOff>
    </xdr:from>
    <xdr:ext cx="469744" cy="259045"/>
    <xdr:sp macro="" textlink="">
      <xdr:nvSpPr>
        <xdr:cNvPr id="323" name="【市民会館】&#10;一人当たり面積該当値テキスト">
          <a:extLst>
            <a:ext uri="{FF2B5EF4-FFF2-40B4-BE49-F238E27FC236}">
              <a16:creationId xmlns:a16="http://schemas.microsoft.com/office/drawing/2014/main" id="{5CDE35CD-552B-41B7-A169-14C39D82207C}"/>
            </a:ext>
          </a:extLst>
        </xdr:cNvPr>
        <xdr:cNvSpPr txBox="1"/>
      </xdr:nvSpPr>
      <xdr:spPr>
        <a:xfrm>
          <a:off x="10515600"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100512</xdr:rowOff>
    </xdr:from>
    <xdr:to>
      <xdr:col>50</xdr:col>
      <xdr:colOff>165100</xdr:colOff>
      <xdr:row>107</xdr:row>
      <xdr:rowOff>30662</xdr:rowOff>
    </xdr:to>
    <xdr:sp macro="" textlink="">
      <xdr:nvSpPr>
        <xdr:cNvPr id="324" name="楕円 323">
          <a:extLst>
            <a:ext uri="{FF2B5EF4-FFF2-40B4-BE49-F238E27FC236}">
              <a16:creationId xmlns:a16="http://schemas.microsoft.com/office/drawing/2014/main" id="{676B1A23-0C63-4998-A369-28B31B9B4651}"/>
            </a:ext>
          </a:extLst>
        </xdr:cNvPr>
        <xdr:cNvSpPr/>
      </xdr:nvSpPr>
      <xdr:spPr>
        <a:xfrm>
          <a:off x="9588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148045</xdr:rowOff>
    </xdr:from>
    <xdr:to>
      <xdr:col>55</xdr:col>
      <xdr:colOff>0</xdr:colOff>
      <xdr:row>106</xdr:row>
      <xdr:rowOff>151312</xdr:rowOff>
    </xdr:to>
    <xdr:cxnSp macro="">
      <xdr:nvCxnSpPr>
        <xdr:cNvPr id="325" name="直線コネクタ 324">
          <a:extLst>
            <a:ext uri="{FF2B5EF4-FFF2-40B4-BE49-F238E27FC236}">
              <a16:creationId xmlns:a16="http://schemas.microsoft.com/office/drawing/2014/main" id="{801DB349-46FF-4BC3-9627-36FA7D4333EE}"/>
            </a:ext>
          </a:extLst>
        </xdr:cNvPr>
        <xdr:cNvCxnSpPr/>
      </xdr:nvCxnSpPr>
      <xdr:spPr>
        <a:xfrm flipV="1">
          <a:off x="9639300" y="18321745"/>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28666</xdr:rowOff>
    </xdr:from>
    <xdr:to>
      <xdr:col>46</xdr:col>
      <xdr:colOff>38100</xdr:colOff>
      <xdr:row>106</xdr:row>
      <xdr:rowOff>130266</xdr:rowOff>
    </xdr:to>
    <xdr:sp macro="" textlink="">
      <xdr:nvSpPr>
        <xdr:cNvPr id="326" name="楕円 325">
          <a:extLst>
            <a:ext uri="{FF2B5EF4-FFF2-40B4-BE49-F238E27FC236}">
              <a16:creationId xmlns:a16="http://schemas.microsoft.com/office/drawing/2014/main" id="{3B88FF60-AB87-44B1-BAD5-BB63135990DF}"/>
            </a:ext>
          </a:extLst>
        </xdr:cNvPr>
        <xdr:cNvSpPr/>
      </xdr:nvSpPr>
      <xdr:spPr>
        <a:xfrm>
          <a:off x="8699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79466</xdr:rowOff>
    </xdr:from>
    <xdr:to>
      <xdr:col>50</xdr:col>
      <xdr:colOff>114300</xdr:colOff>
      <xdr:row>106</xdr:row>
      <xdr:rowOff>151312</xdr:rowOff>
    </xdr:to>
    <xdr:cxnSp macro="">
      <xdr:nvCxnSpPr>
        <xdr:cNvPr id="327" name="直線コネクタ 326">
          <a:extLst>
            <a:ext uri="{FF2B5EF4-FFF2-40B4-BE49-F238E27FC236}">
              <a16:creationId xmlns:a16="http://schemas.microsoft.com/office/drawing/2014/main" id="{A5EF1CE7-C2A2-48D7-A8B7-11027A715A24}"/>
            </a:ext>
          </a:extLst>
        </xdr:cNvPr>
        <xdr:cNvCxnSpPr/>
      </xdr:nvCxnSpPr>
      <xdr:spPr>
        <a:xfrm>
          <a:off x="8750300" y="18253166"/>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136996</xdr:rowOff>
    </xdr:from>
    <xdr:ext cx="469744" cy="259045"/>
    <xdr:sp macro="" textlink="">
      <xdr:nvSpPr>
        <xdr:cNvPr id="328" name="n_1aveValue【市民会館】&#10;一人当たり面積">
          <a:extLst>
            <a:ext uri="{FF2B5EF4-FFF2-40B4-BE49-F238E27FC236}">
              <a16:creationId xmlns:a16="http://schemas.microsoft.com/office/drawing/2014/main" id="{77B25124-0F70-4B73-986B-2AF74E97EC36}"/>
            </a:ext>
          </a:extLst>
        </xdr:cNvPr>
        <xdr:cNvSpPr txBox="1"/>
      </xdr:nvSpPr>
      <xdr:spPr>
        <a:xfrm>
          <a:off x="9391727" y="17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143527</xdr:rowOff>
    </xdr:from>
    <xdr:ext cx="469744" cy="259045"/>
    <xdr:sp macro="" textlink="">
      <xdr:nvSpPr>
        <xdr:cNvPr id="329" name="n_2aveValue【市民会館】&#10;一人当たり面積">
          <a:extLst>
            <a:ext uri="{FF2B5EF4-FFF2-40B4-BE49-F238E27FC236}">
              <a16:creationId xmlns:a16="http://schemas.microsoft.com/office/drawing/2014/main" id="{9C470F29-107E-407E-971F-9690EA814BB6}"/>
            </a:ext>
          </a:extLst>
        </xdr:cNvPr>
        <xdr:cNvSpPr txBox="1"/>
      </xdr:nvSpPr>
      <xdr:spPr>
        <a:xfrm>
          <a:off x="8515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21789</xdr:rowOff>
    </xdr:from>
    <xdr:ext cx="469744" cy="259045"/>
    <xdr:sp macro="" textlink="">
      <xdr:nvSpPr>
        <xdr:cNvPr id="330" name="n_1mainValue【市民会館】&#10;一人当たり面積">
          <a:extLst>
            <a:ext uri="{FF2B5EF4-FFF2-40B4-BE49-F238E27FC236}">
              <a16:creationId xmlns:a16="http://schemas.microsoft.com/office/drawing/2014/main" id="{C3CDB2A2-029B-402C-B3AE-512F9AE3745B}"/>
            </a:ext>
          </a:extLst>
        </xdr:cNvPr>
        <xdr:cNvSpPr txBox="1"/>
      </xdr:nvSpPr>
      <xdr:spPr>
        <a:xfrm>
          <a:off x="93917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121393</xdr:rowOff>
    </xdr:from>
    <xdr:ext cx="469744" cy="259045"/>
    <xdr:sp macro="" textlink="">
      <xdr:nvSpPr>
        <xdr:cNvPr id="331" name="n_2mainValue【市民会館】&#10;一人当たり面積">
          <a:extLst>
            <a:ext uri="{FF2B5EF4-FFF2-40B4-BE49-F238E27FC236}">
              <a16:creationId xmlns:a16="http://schemas.microsoft.com/office/drawing/2014/main" id="{4D88CAC9-EC7D-415D-9405-E4751B1B08CA}"/>
            </a:ext>
          </a:extLst>
        </xdr:cNvPr>
        <xdr:cNvSpPr txBox="1"/>
      </xdr:nvSpPr>
      <xdr:spPr>
        <a:xfrm>
          <a:off x="8515427" y="1829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a:extLst>
            <a:ext uri="{FF2B5EF4-FFF2-40B4-BE49-F238E27FC236}">
              <a16:creationId xmlns:a16="http://schemas.microsoft.com/office/drawing/2014/main" id="{CF6C1E24-F04B-46F9-B86F-41EB739C10B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a:extLst>
            <a:ext uri="{FF2B5EF4-FFF2-40B4-BE49-F238E27FC236}">
              <a16:creationId xmlns:a16="http://schemas.microsoft.com/office/drawing/2014/main" id="{406D9833-6FFE-43B5-8041-C8CC8C690E5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a:extLst>
            <a:ext uri="{FF2B5EF4-FFF2-40B4-BE49-F238E27FC236}">
              <a16:creationId xmlns:a16="http://schemas.microsoft.com/office/drawing/2014/main" id="{5E840C94-6F1E-4A57-8EE1-05BD714C1A4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a:extLst>
            <a:ext uri="{FF2B5EF4-FFF2-40B4-BE49-F238E27FC236}">
              <a16:creationId xmlns:a16="http://schemas.microsoft.com/office/drawing/2014/main" id="{7D2114B2-03DE-4ABB-ADCC-777DC887AB2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a:extLst>
            <a:ext uri="{FF2B5EF4-FFF2-40B4-BE49-F238E27FC236}">
              <a16:creationId xmlns:a16="http://schemas.microsoft.com/office/drawing/2014/main" id="{7B413187-4398-4BCB-AFCF-40422198D2D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a:extLst>
            <a:ext uri="{FF2B5EF4-FFF2-40B4-BE49-F238E27FC236}">
              <a16:creationId xmlns:a16="http://schemas.microsoft.com/office/drawing/2014/main" id="{90B0173D-B623-4630-A90D-087E591B64C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a:extLst>
            <a:ext uri="{FF2B5EF4-FFF2-40B4-BE49-F238E27FC236}">
              <a16:creationId xmlns:a16="http://schemas.microsoft.com/office/drawing/2014/main" id="{3F4E5443-66DA-4866-B301-08C9EDF5425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a:extLst>
            <a:ext uri="{FF2B5EF4-FFF2-40B4-BE49-F238E27FC236}">
              <a16:creationId xmlns:a16="http://schemas.microsoft.com/office/drawing/2014/main" id="{4E25D956-1C1F-460C-97E8-0B2C55EA4DC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a:extLst>
            <a:ext uri="{FF2B5EF4-FFF2-40B4-BE49-F238E27FC236}">
              <a16:creationId xmlns:a16="http://schemas.microsoft.com/office/drawing/2014/main" id="{829E297A-860D-43E7-ACE8-44B37A0A601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a:extLst>
            <a:ext uri="{FF2B5EF4-FFF2-40B4-BE49-F238E27FC236}">
              <a16:creationId xmlns:a16="http://schemas.microsoft.com/office/drawing/2014/main" id="{47076213-CF76-4523-AA30-EB4A43B7EAE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2" name="テキスト ボックス 341">
          <a:extLst>
            <a:ext uri="{FF2B5EF4-FFF2-40B4-BE49-F238E27FC236}">
              <a16:creationId xmlns:a16="http://schemas.microsoft.com/office/drawing/2014/main" id="{7CA26A29-B7F9-4919-8453-6A2236FFB80D}"/>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3" name="直線コネクタ 342">
          <a:extLst>
            <a:ext uri="{FF2B5EF4-FFF2-40B4-BE49-F238E27FC236}">
              <a16:creationId xmlns:a16="http://schemas.microsoft.com/office/drawing/2014/main" id="{12645797-0551-4443-B3AE-3E3302C683D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4" name="テキスト ボックス 343">
          <a:extLst>
            <a:ext uri="{FF2B5EF4-FFF2-40B4-BE49-F238E27FC236}">
              <a16:creationId xmlns:a16="http://schemas.microsoft.com/office/drawing/2014/main" id="{3E1F4C22-CF5E-4BEC-8CD0-E1FE204E1B3B}"/>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5" name="直線コネクタ 344">
          <a:extLst>
            <a:ext uri="{FF2B5EF4-FFF2-40B4-BE49-F238E27FC236}">
              <a16:creationId xmlns:a16="http://schemas.microsoft.com/office/drawing/2014/main" id="{37EC9730-BF79-4350-B340-8D9CC125E1B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6" name="テキスト ボックス 345">
          <a:extLst>
            <a:ext uri="{FF2B5EF4-FFF2-40B4-BE49-F238E27FC236}">
              <a16:creationId xmlns:a16="http://schemas.microsoft.com/office/drawing/2014/main" id="{B6DF8A23-2055-477D-85E3-7A0F06AAA4A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7" name="直線コネクタ 346">
          <a:extLst>
            <a:ext uri="{FF2B5EF4-FFF2-40B4-BE49-F238E27FC236}">
              <a16:creationId xmlns:a16="http://schemas.microsoft.com/office/drawing/2014/main" id="{D4DB2F64-BCBD-4546-8207-A32D70AB333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8" name="テキスト ボックス 347">
          <a:extLst>
            <a:ext uri="{FF2B5EF4-FFF2-40B4-BE49-F238E27FC236}">
              <a16:creationId xmlns:a16="http://schemas.microsoft.com/office/drawing/2014/main" id="{0AC772F0-E28C-4813-AD80-2C81DC99BF9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9" name="直線コネクタ 348">
          <a:extLst>
            <a:ext uri="{FF2B5EF4-FFF2-40B4-BE49-F238E27FC236}">
              <a16:creationId xmlns:a16="http://schemas.microsoft.com/office/drawing/2014/main" id="{E3F4B820-0383-4AD3-903C-386381B74E7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0" name="テキスト ボックス 349">
          <a:extLst>
            <a:ext uri="{FF2B5EF4-FFF2-40B4-BE49-F238E27FC236}">
              <a16:creationId xmlns:a16="http://schemas.microsoft.com/office/drawing/2014/main" id="{9701D810-2CBF-4924-9CE4-BD65125EC57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1" name="直線コネクタ 350">
          <a:extLst>
            <a:ext uri="{FF2B5EF4-FFF2-40B4-BE49-F238E27FC236}">
              <a16:creationId xmlns:a16="http://schemas.microsoft.com/office/drawing/2014/main" id="{88D848E4-FA0F-47D2-B8C6-82A8C1BF776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2" name="テキスト ボックス 351">
          <a:extLst>
            <a:ext uri="{FF2B5EF4-FFF2-40B4-BE49-F238E27FC236}">
              <a16:creationId xmlns:a16="http://schemas.microsoft.com/office/drawing/2014/main" id="{B0591FFC-3908-43C0-911A-7F13AB9A71FC}"/>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3" name="直線コネクタ 352">
          <a:extLst>
            <a:ext uri="{FF2B5EF4-FFF2-40B4-BE49-F238E27FC236}">
              <a16:creationId xmlns:a16="http://schemas.microsoft.com/office/drawing/2014/main" id="{71361A17-493C-42E8-9B48-7BD35C41151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4" name="テキスト ボックス 353">
          <a:extLst>
            <a:ext uri="{FF2B5EF4-FFF2-40B4-BE49-F238E27FC236}">
              <a16:creationId xmlns:a16="http://schemas.microsoft.com/office/drawing/2014/main" id="{7EF949B1-6330-46EF-9245-4E65C6FF5A88}"/>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5" name="【一般廃棄物処理施設】&#10;有形固定資産減価償却率グラフ枠">
          <a:extLst>
            <a:ext uri="{FF2B5EF4-FFF2-40B4-BE49-F238E27FC236}">
              <a16:creationId xmlns:a16="http://schemas.microsoft.com/office/drawing/2014/main" id="{11442B9B-E7D9-4CD5-A235-E9498BD1EEE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89535</xdr:rowOff>
    </xdr:to>
    <xdr:cxnSp macro="">
      <xdr:nvCxnSpPr>
        <xdr:cNvPr id="356" name="直線コネクタ 355">
          <a:extLst>
            <a:ext uri="{FF2B5EF4-FFF2-40B4-BE49-F238E27FC236}">
              <a16:creationId xmlns:a16="http://schemas.microsoft.com/office/drawing/2014/main" id="{77B59A82-6236-44F9-8F5F-25E95D987EEE}"/>
            </a:ext>
          </a:extLst>
        </xdr:cNvPr>
        <xdr:cNvCxnSpPr/>
      </xdr:nvCxnSpPr>
      <xdr:spPr>
        <a:xfrm flipV="1">
          <a:off x="16318864" y="585978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357" name="【一般廃棄物処理施設】&#10;有形固定資産減価償却率最小値テキスト">
          <a:extLst>
            <a:ext uri="{FF2B5EF4-FFF2-40B4-BE49-F238E27FC236}">
              <a16:creationId xmlns:a16="http://schemas.microsoft.com/office/drawing/2014/main" id="{1667CA87-2BB6-4B9A-B234-E5E5D32917B8}"/>
            </a:ext>
          </a:extLst>
        </xdr:cNvPr>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358" name="直線コネクタ 357">
          <a:extLst>
            <a:ext uri="{FF2B5EF4-FFF2-40B4-BE49-F238E27FC236}">
              <a16:creationId xmlns:a16="http://schemas.microsoft.com/office/drawing/2014/main" id="{345DA0E7-67C8-42F2-B4D6-70F8BA1A94D6}"/>
            </a:ext>
          </a:extLst>
        </xdr:cNvPr>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359" name="【一般廃棄物処理施設】&#10;有形固定資産減価償却率最大値テキスト">
          <a:extLst>
            <a:ext uri="{FF2B5EF4-FFF2-40B4-BE49-F238E27FC236}">
              <a16:creationId xmlns:a16="http://schemas.microsoft.com/office/drawing/2014/main" id="{C18D6070-393C-4519-8511-0D8B1B0E3FEA}"/>
            </a:ext>
          </a:extLst>
        </xdr:cNvPr>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360" name="直線コネクタ 359">
          <a:extLst>
            <a:ext uri="{FF2B5EF4-FFF2-40B4-BE49-F238E27FC236}">
              <a16:creationId xmlns:a16="http://schemas.microsoft.com/office/drawing/2014/main" id="{FC36617B-33B2-4E98-B8FE-27659C34DD82}"/>
            </a:ext>
          </a:extLst>
        </xdr:cNvPr>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361" name="【一般廃棄物処理施設】&#10;有形固定資産減価償却率平均値テキスト">
          <a:extLst>
            <a:ext uri="{FF2B5EF4-FFF2-40B4-BE49-F238E27FC236}">
              <a16:creationId xmlns:a16="http://schemas.microsoft.com/office/drawing/2014/main" id="{D695A31E-960A-4A54-8C52-26D61E83336B}"/>
            </a:ext>
          </a:extLst>
        </xdr:cNvPr>
        <xdr:cNvSpPr txBox="1"/>
      </xdr:nvSpPr>
      <xdr:spPr>
        <a:xfrm>
          <a:off x="163576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362" name="フローチャート: 判断 361">
          <a:extLst>
            <a:ext uri="{FF2B5EF4-FFF2-40B4-BE49-F238E27FC236}">
              <a16:creationId xmlns:a16="http://schemas.microsoft.com/office/drawing/2014/main" id="{4F6899C5-191D-4B38-BA79-EB5739A0B60E}"/>
            </a:ext>
          </a:extLst>
        </xdr:cNvPr>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363" name="フローチャート: 判断 362">
          <a:extLst>
            <a:ext uri="{FF2B5EF4-FFF2-40B4-BE49-F238E27FC236}">
              <a16:creationId xmlns:a16="http://schemas.microsoft.com/office/drawing/2014/main" id="{62C8E581-7F18-438E-94BB-4284F711653B}"/>
            </a:ext>
          </a:extLst>
        </xdr:cNvPr>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364" name="フローチャート: 判断 363">
          <a:extLst>
            <a:ext uri="{FF2B5EF4-FFF2-40B4-BE49-F238E27FC236}">
              <a16:creationId xmlns:a16="http://schemas.microsoft.com/office/drawing/2014/main" id="{52D7267B-7EDC-4E00-B318-CD0F0F4E20BE}"/>
            </a:ext>
          </a:extLst>
        </xdr:cNvPr>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D809DA7D-FA31-4C03-A9B3-E8BD4B10A61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9AB3C200-CEAE-4929-ACF9-8CB91376DE0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68E2D06B-7598-4744-90FB-01ECB323E30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02E5E8C7-C0F0-448C-9A63-0D48BBDC741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53986194-F740-4E17-BC12-070F5B12455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31115</xdr:rowOff>
    </xdr:from>
    <xdr:to>
      <xdr:col>85</xdr:col>
      <xdr:colOff>177800</xdr:colOff>
      <xdr:row>36</xdr:row>
      <xdr:rowOff>132715</xdr:rowOff>
    </xdr:to>
    <xdr:sp macro="" textlink="">
      <xdr:nvSpPr>
        <xdr:cNvPr id="370" name="楕円 369">
          <a:extLst>
            <a:ext uri="{FF2B5EF4-FFF2-40B4-BE49-F238E27FC236}">
              <a16:creationId xmlns:a16="http://schemas.microsoft.com/office/drawing/2014/main" id="{7BD1A897-952E-4045-9D0F-4494FB8F78B0}"/>
            </a:ext>
          </a:extLst>
        </xdr:cNvPr>
        <xdr:cNvSpPr/>
      </xdr:nvSpPr>
      <xdr:spPr>
        <a:xfrm>
          <a:off x="162687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53992</xdr:rowOff>
    </xdr:from>
    <xdr:ext cx="405111" cy="259045"/>
    <xdr:sp macro="" textlink="">
      <xdr:nvSpPr>
        <xdr:cNvPr id="371" name="【一般廃棄物処理施設】&#10;有形固定資産減価償却率該当値テキスト">
          <a:extLst>
            <a:ext uri="{FF2B5EF4-FFF2-40B4-BE49-F238E27FC236}">
              <a16:creationId xmlns:a16="http://schemas.microsoft.com/office/drawing/2014/main" id="{0B0B244B-64D7-4591-B408-2D143365A742}"/>
            </a:ext>
          </a:extLst>
        </xdr:cNvPr>
        <xdr:cNvSpPr txBox="1"/>
      </xdr:nvSpPr>
      <xdr:spPr>
        <a:xfrm>
          <a:off x="16357600"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59690</xdr:rowOff>
    </xdr:from>
    <xdr:to>
      <xdr:col>81</xdr:col>
      <xdr:colOff>101600</xdr:colOff>
      <xdr:row>36</xdr:row>
      <xdr:rowOff>161290</xdr:rowOff>
    </xdr:to>
    <xdr:sp macro="" textlink="">
      <xdr:nvSpPr>
        <xdr:cNvPr id="372" name="楕円 371">
          <a:extLst>
            <a:ext uri="{FF2B5EF4-FFF2-40B4-BE49-F238E27FC236}">
              <a16:creationId xmlns:a16="http://schemas.microsoft.com/office/drawing/2014/main" id="{C42625BB-1561-409A-9A6F-BF27106C90AB}"/>
            </a:ext>
          </a:extLst>
        </xdr:cNvPr>
        <xdr:cNvSpPr/>
      </xdr:nvSpPr>
      <xdr:spPr>
        <a:xfrm>
          <a:off x="15430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81915</xdr:rowOff>
    </xdr:from>
    <xdr:to>
      <xdr:col>85</xdr:col>
      <xdr:colOff>127000</xdr:colOff>
      <xdr:row>36</xdr:row>
      <xdr:rowOff>110490</xdr:rowOff>
    </xdr:to>
    <xdr:cxnSp macro="">
      <xdr:nvCxnSpPr>
        <xdr:cNvPr id="373" name="直線コネクタ 372">
          <a:extLst>
            <a:ext uri="{FF2B5EF4-FFF2-40B4-BE49-F238E27FC236}">
              <a16:creationId xmlns:a16="http://schemas.microsoft.com/office/drawing/2014/main" id="{FA555EB4-D09A-4D0D-B741-FA3E3F31EE8B}"/>
            </a:ext>
          </a:extLst>
        </xdr:cNvPr>
        <xdr:cNvCxnSpPr/>
      </xdr:nvCxnSpPr>
      <xdr:spPr>
        <a:xfrm flipV="1">
          <a:off x="15481300" y="625411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150512</xdr:rowOff>
    </xdr:from>
    <xdr:ext cx="405111" cy="259045"/>
    <xdr:sp macro="" textlink="">
      <xdr:nvSpPr>
        <xdr:cNvPr id="374" name="n_1aveValue【一般廃棄物処理施設】&#10;有形固定資産減価償却率">
          <a:extLst>
            <a:ext uri="{FF2B5EF4-FFF2-40B4-BE49-F238E27FC236}">
              <a16:creationId xmlns:a16="http://schemas.microsoft.com/office/drawing/2014/main" id="{CBEC3FD3-4E4A-4C80-B35C-60F8FCA53544}"/>
            </a:ext>
          </a:extLst>
        </xdr:cNvPr>
        <xdr:cNvSpPr txBox="1"/>
      </xdr:nvSpPr>
      <xdr:spPr>
        <a:xfrm>
          <a:off x="15266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86377</xdr:rowOff>
    </xdr:from>
    <xdr:ext cx="405111" cy="259045"/>
    <xdr:sp macro="" textlink="">
      <xdr:nvSpPr>
        <xdr:cNvPr id="375" name="n_2aveValue【一般廃棄物処理施設】&#10;有形固定資産減価償却率">
          <a:extLst>
            <a:ext uri="{FF2B5EF4-FFF2-40B4-BE49-F238E27FC236}">
              <a16:creationId xmlns:a16="http://schemas.microsoft.com/office/drawing/2014/main" id="{36914FFF-2F3F-4386-B82C-1FA8209BB4F5}"/>
            </a:ext>
          </a:extLst>
        </xdr:cNvPr>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6367</xdr:rowOff>
    </xdr:from>
    <xdr:ext cx="405111" cy="259045"/>
    <xdr:sp macro="" textlink="">
      <xdr:nvSpPr>
        <xdr:cNvPr id="376" name="n_1mainValue【一般廃棄物処理施設】&#10;有形固定資産減価償却率">
          <a:extLst>
            <a:ext uri="{FF2B5EF4-FFF2-40B4-BE49-F238E27FC236}">
              <a16:creationId xmlns:a16="http://schemas.microsoft.com/office/drawing/2014/main" id="{B5B6B525-DA22-4E61-939D-D88473E637D2}"/>
            </a:ext>
          </a:extLst>
        </xdr:cNvPr>
        <xdr:cNvSpPr txBox="1"/>
      </xdr:nvSpPr>
      <xdr:spPr>
        <a:xfrm>
          <a:off x="152660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7" name="正方形/長方形 376">
          <a:extLst>
            <a:ext uri="{FF2B5EF4-FFF2-40B4-BE49-F238E27FC236}">
              <a16:creationId xmlns:a16="http://schemas.microsoft.com/office/drawing/2014/main" id="{73C6B974-030B-4783-9F78-217C16FD7D8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8" name="正方形/長方形 377">
          <a:extLst>
            <a:ext uri="{FF2B5EF4-FFF2-40B4-BE49-F238E27FC236}">
              <a16:creationId xmlns:a16="http://schemas.microsoft.com/office/drawing/2014/main" id="{D9E2C3B1-739B-488E-9C1E-FD0E0C50AD6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9" name="正方形/長方形 378">
          <a:extLst>
            <a:ext uri="{FF2B5EF4-FFF2-40B4-BE49-F238E27FC236}">
              <a16:creationId xmlns:a16="http://schemas.microsoft.com/office/drawing/2014/main" id="{11362BDF-A3B1-4C15-9DFF-5CD0ECB7E74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0" name="正方形/長方形 379">
          <a:extLst>
            <a:ext uri="{FF2B5EF4-FFF2-40B4-BE49-F238E27FC236}">
              <a16:creationId xmlns:a16="http://schemas.microsoft.com/office/drawing/2014/main" id="{57B3472F-3ECD-4D84-BF9A-A2EAF6510B0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1" name="正方形/長方形 380">
          <a:extLst>
            <a:ext uri="{FF2B5EF4-FFF2-40B4-BE49-F238E27FC236}">
              <a16:creationId xmlns:a16="http://schemas.microsoft.com/office/drawing/2014/main" id="{DD2657AF-30F7-4D17-9471-532D4121443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2" name="正方形/長方形 381">
          <a:extLst>
            <a:ext uri="{FF2B5EF4-FFF2-40B4-BE49-F238E27FC236}">
              <a16:creationId xmlns:a16="http://schemas.microsoft.com/office/drawing/2014/main" id="{4D14050B-5455-4712-814E-EB8AC047081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3" name="正方形/長方形 382">
          <a:extLst>
            <a:ext uri="{FF2B5EF4-FFF2-40B4-BE49-F238E27FC236}">
              <a16:creationId xmlns:a16="http://schemas.microsoft.com/office/drawing/2014/main" id="{9EAFC858-B43F-4DD3-9B19-B5E4345ADD3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4" name="正方形/長方形 383">
          <a:extLst>
            <a:ext uri="{FF2B5EF4-FFF2-40B4-BE49-F238E27FC236}">
              <a16:creationId xmlns:a16="http://schemas.microsoft.com/office/drawing/2014/main" id="{A5EBC7BD-F952-4F63-B863-20BED620AE8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5" name="テキスト ボックス 384">
          <a:extLst>
            <a:ext uri="{FF2B5EF4-FFF2-40B4-BE49-F238E27FC236}">
              <a16:creationId xmlns:a16="http://schemas.microsoft.com/office/drawing/2014/main" id="{0E1A3DFC-0B61-4AA3-8DAC-B6237313F63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6" name="直線コネクタ 385">
          <a:extLst>
            <a:ext uri="{FF2B5EF4-FFF2-40B4-BE49-F238E27FC236}">
              <a16:creationId xmlns:a16="http://schemas.microsoft.com/office/drawing/2014/main" id="{7CD998E7-58A4-47A3-ADF8-3ED0F17CA74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7" name="直線コネクタ 386">
          <a:extLst>
            <a:ext uri="{FF2B5EF4-FFF2-40B4-BE49-F238E27FC236}">
              <a16:creationId xmlns:a16="http://schemas.microsoft.com/office/drawing/2014/main" id="{9D1575DC-EF3A-4788-A012-60B06886F2A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88" name="テキスト ボックス 387">
          <a:extLst>
            <a:ext uri="{FF2B5EF4-FFF2-40B4-BE49-F238E27FC236}">
              <a16:creationId xmlns:a16="http://schemas.microsoft.com/office/drawing/2014/main" id="{64538FD6-51B2-416C-BC31-DCB6CA1E94EC}"/>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9" name="直線コネクタ 388">
          <a:extLst>
            <a:ext uri="{FF2B5EF4-FFF2-40B4-BE49-F238E27FC236}">
              <a16:creationId xmlns:a16="http://schemas.microsoft.com/office/drawing/2014/main" id="{B279050A-2D5B-4659-A8E8-492B5AC5DAE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90" name="テキスト ボックス 389">
          <a:extLst>
            <a:ext uri="{FF2B5EF4-FFF2-40B4-BE49-F238E27FC236}">
              <a16:creationId xmlns:a16="http://schemas.microsoft.com/office/drawing/2014/main" id="{4026B3EE-D2E3-4EB4-AD06-B0C1D873751C}"/>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1" name="直線コネクタ 390">
          <a:extLst>
            <a:ext uri="{FF2B5EF4-FFF2-40B4-BE49-F238E27FC236}">
              <a16:creationId xmlns:a16="http://schemas.microsoft.com/office/drawing/2014/main" id="{2278B490-A37A-4D2F-9BB0-6628FDBE4AD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92" name="テキスト ボックス 391">
          <a:extLst>
            <a:ext uri="{FF2B5EF4-FFF2-40B4-BE49-F238E27FC236}">
              <a16:creationId xmlns:a16="http://schemas.microsoft.com/office/drawing/2014/main" id="{2D3C99F4-4443-45A3-8CA0-C2219824946B}"/>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3" name="直線コネクタ 392">
          <a:extLst>
            <a:ext uri="{FF2B5EF4-FFF2-40B4-BE49-F238E27FC236}">
              <a16:creationId xmlns:a16="http://schemas.microsoft.com/office/drawing/2014/main" id="{9500D74A-96B0-42F5-8EBE-328A62A9610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94" name="テキスト ボックス 393">
          <a:extLst>
            <a:ext uri="{FF2B5EF4-FFF2-40B4-BE49-F238E27FC236}">
              <a16:creationId xmlns:a16="http://schemas.microsoft.com/office/drawing/2014/main" id="{A5EC773E-F06E-48B0-94D6-E5E01B786878}"/>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5" name="直線コネクタ 394">
          <a:extLst>
            <a:ext uri="{FF2B5EF4-FFF2-40B4-BE49-F238E27FC236}">
              <a16:creationId xmlns:a16="http://schemas.microsoft.com/office/drawing/2014/main" id="{2B3AC417-1AEB-44B4-809F-7DD2EA4B671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6" name="テキスト ボックス 395">
          <a:extLst>
            <a:ext uri="{FF2B5EF4-FFF2-40B4-BE49-F238E27FC236}">
              <a16:creationId xmlns:a16="http://schemas.microsoft.com/office/drawing/2014/main" id="{D5707D4B-9BB5-449F-B90C-A210B8C9C5CA}"/>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7" name="【一般廃棄物処理施設】&#10;一人当たり有形固定資産（償却資産）額グラフ枠">
          <a:extLst>
            <a:ext uri="{FF2B5EF4-FFF2-40B4-BE49-F238E27FC236}">
              <a16:creationId xmlns:a16="http://schemas.microsoft.com/office/drawing/2014/main" id="{03A1CC00-59D5-49F4-B7B0-C76211D7A97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398" name="直線コネクタ 397">
          <a:extLst>
            <a:ext uri="{FF2B5EF4-FFF2-40B4-BE49-F238E27FC236}">
              <a16:creationId xmlns:a16="http://schemas.microsoft.com/office/drawing/2014/main" id="{489A6CF2-C83C-47DF-8C4D-AA61ED7A8100}"/>
            </a:ext>
          </a:extLst>
        </xdr:cNvPr>
        <xdr:cNvCxnSpPr/>
      </xdr:nvCxnSpPr>
      <xdr:spPr>
        <a:xfrm flipV="1">
          <a:off x="22160864" y="6087246"/>
          <a:ext cx="0" cy="106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399" name="【一般廃棄物処理施設】&#10;一人当たり有形固定資産（償却資産）額最小値テキスト">
          <a:extLst>
            <a:ext uri="{FF2B5EF4-FFF2-40B4-BE49-F238E27FC236}">
              <a16:creationId xmlns:a16="http://schemas.microsoft.com/office/drawing/2014/main" id="{041F6689-DC68-450B-802D-9987B827F45C}"/>
            </a:ext>
          </a:extLst>
        </xdr:cNvPr>
        <xdr:cNvSpPr txBox="1"/>
      </xdr:nvSpPr>
      <xdr:spPr>
        <a:xfrm>
          <a:off x="22199600" y="7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400" name="直線コネクタ 399">
          <a:extLst>
            <a:ext uri="{FF2B5EF4-FFF2-40B4-BE49-F238E27FC236}">
              <a16:creationId xmlns:a16="http://schemas.microsoft.com/office/drawing/2014/main" id="{6BF7163B-F1FC-4FCE-AD46-62DE0F4326B7}"/>
            </a:ext>
          </a:extLst>
        </xdr:cNvPr>
        <xdr:cNvCxnSpPr/>
      </xdr:nvCxnSpPr>
      <xdr:spPr>
        <a:xfrm>
          <a:off x="22072600" y="7148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401" name="【一般廃棄物処理施設】&#10;一人当たり有形固定資産（償却資産）額最大値テキスト">
          <a:extLst>
            <a:ext uri="{FF2B5EF4-FFF2-40B4-BE49-F238E27FC236}">
              <a16:creationId xmlns:a16="http://schemas.microsoft.com/office/drawing/2014/main" id="{A7251A53-A88A-4E6C-8D26-4E9AA00DF042}"/>
            </a:ext>
          </a:extLst>
        </xdr:cNvPr>
        <xdr:cNvSpPr txBox="1"/>
      </xdr:nvSpPr>
      <xdr:spPr>
        <a:xfrm>
          <a:off x="22199600" y="58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402" name="直線コネクタ 401">
          <a:extLst>
            <a:ext uri="{FF2B5EF4-FFF2-40B4-BE49-F238E27FC236}">
              <a16:creationId xmlns:a16="http://schemas.microsoft.com/office/drawing/2014/main" id="{170B21B1-E061-4387-8D5C-EA59F333532E}"/>
            </a:ext>
          </a:extLst>
        </xdr:cNvPr>
        <xdr:cNvCxnSpPr/>
      </xdr:nvCxnSpPr>
      <xdr:spPr>
        <a:xfrm>
          <a:off x="22072600" y="6087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28141</xdr:rowOff>
    </xdr:from>
    <xdr:ext cx="534377" cy="259045"/>
    <xdr:sp macro="" textlink="">
      <xdr:nvSpPr>
        <xdr:cNvPr id="403" name="【一般廃棄物処理施設】&#10;一人当たり有形固定資産（償却資産）額平均値テキスト">
          <a:extLst>
            <a:ext uri="{FF2B5EF4-FFF2-40B4-BE49-F238E27FC236}">
              <a16:creationId xmlns:a16="http://schemas.microsoft.com/office/drawing/2014/main" id="{5DB0B6BF-2DC1-48BF-9768-6EBB6D3D0977}"/>
            </a:ext>
          </a:extLst>
        </xdr:cNvPr>
        <xdr:cNvSpPr txBox="1"/>
      </xdr:nvSpPr>
      <xdr:spPr>
        <a:xfrm>
          <a:off x="22199600" y="671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404" name="フローチャート: 判断 403">
          <a:extLst>
            <a:ext uri="{FF2B5EF4-FFF2-40B4-BE49-F238E27FC236}">
              <a16:creationId xmlns:a16="http://schemas.microsoft.com/office/drawing/2014/main" id="{4920F23A-B501-4D00-BD89-DD17E662DE69}"/>
            </a:ext>
          </a:extLst>
        </xdr:cNvPr>
        <xdr:cNvSpPr/>
      </xdr:nvSpPr>
      <xdr:spPr>
        <a:xfrm>
          <a:off x="22110700" y="673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405" name="フローチャート: 判断 404">
          <a:extLst>
            <a:ext uri="{FF2B5EF4-FFF2-40B4-BE49-F238E27FC236}">
              <a16:creationId xmlns:a16="http://schemas.microsoft.com/office/drawing/2014/main" id="{F1E464DF-9180-4591-9FE6-AC3420846291}"/>
            </a:ext>
          </a:extLst>
        </xdr:cNvPr>
        <xdr:cNvSpPr/>
      </xdr:nvSpPr>
      <xdr:spPr>
        <a:xfrm>
          <a:off x="21272500" y="67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131494</xdr:rowOff>
    </xdr:from>
    <xdr:to>
      <xdr:col>107</xdr:col>
      <xdr:colOff>101600</xdr:colOff>
      <xdr:row>40</xdr:row>
      <xdr:rowOff>61644</xdr:rowOff>
    </xdr:to>
    <xdr:sp macro="" textlink="">
      <xdr:nvSpPr>
        <xdr:cNvPr id="406" name="フローチャート: 判断 405">
          <a:extLst>
            <a:ext uri="{FF2B5EF4-FFF2-40B4-BE49-F238E27FC236}">
              <a16:creationId xmlns:a16="http://schemas.microsoft.com/office/drawing/2014/main" id="{7E3C08CE-761D-4E67-9394-DDF76F463EB9}"/>
            </a:ext>
          </a:extLst>
        </xdr:cNvPr>
        <xdr:cNvSpPr/>
      </xdr:nvSpPr>
      <xdr:spPr>
        <a:xfrm>
          <a:off x="20383500" y="681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02BB5DA3-8E6E-4964-BA49-6E555F999D9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A94AFE90-E39D-4401-B200-CDE9D2FC058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0B8024D7-521A-407E-AD59-00E67642AA8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4E27DA5F-BDF3-4BAB-93C3-9422B6BED73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6A8D25CA-DE13-4001-8718-6F629895E5D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149032</xdr:rowOff>
    </xdr:from>
    <xdr:to>
      <xdr:col>116</xdr:col>
      <xdr:colOff>114300</xdr:colOff>
      <xdr:row>38</xdr:row>
      <xdr:rowOff>79181</xdr:rowOff>
    </xdr:to>
    <xdr:sp macro="" textlink="">
      <xdr:nvSpPr>
        <xdr:cNvPr id="412" name="楕円 411">
          <a:extLst>
            <a:ext uri="{FF2B5EF4-FFF2-40B4-BE49-F238E27FC236}">
              <a16:creationId xmlns:a16="http://schemas.microsoft.com/office/drawing/2014/main" id="{26116A39-1804-42D9-9322-BDABAADB0ED5}"/>
            </a:ext>
          </a:extLst>
        </xdr:cNvPr>
        <xdr:cNvSpPr/>
      </xdr:nvSpPr>
      <xdr:spPr>
        <a:xfrm>
          <a:off x="22110700" y="64926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459</xdr:rowOff>
    </xdr:from>
    <xdr:ext cx="599010" cy="259045"/>
    <xdr:sp macro="" textlink="">
      <xdr:nvSpPr>
        <xdr:cNvPr id="413" name="【一般廃棄物処理施設】&#10;一人当たり有形固定資産（償却資産）額該当値テキスト">
          <a:extLst>
            <a:ext uri="{FF2B5EF4-FFF2-40B4-BE49-F238E27FC236}">
              <a16:creationId xmlns:a16="http://schemas.microsoft.com/office/drawing/2014/main" id="{44932E89-445E-4136-8EB5-ECF9FB197A60}"/>
            </a:ext>
          </a:extLst>
        </xdr:cNvPr>
        <xdr:cNvSpPr txBox="1"/>
      </xdr:nvSpPr>
      <xdr:spPr>
        <a:xfrm>
          <a:off x="22199600" y="6344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167456</xdr:rowOff>
    </xdr:from>
    <xdr:to>
      <xdr:col>112</xdr:col>
      <xdr:colOff>38100</xdr:colOff>
      <xdr:row>38</xdr:row>
      <xdr:rowOff>97606</xdr:rowOff>
    </xdr:to>
    <xdr:sp macro="" textlink="">
      <xdr:nvSpPr>
        <xdr:cNvPr id="414" name="楕円 413">
          <a:extLst>
            <a:ext uri="{FF2B5EF4-FFF2-40B4-BE49-F238E27FC236}">
              <a16:creationId xmlns:a16="http://schemas.microsoft.com/office/drawing/2014/main" id="{038A7FD1-FBE9-4B51-AA23-135095C2C419}"/>
            </a:ext>
          </a:extLst>
        </xdr:cNvPr>
        <xdr:cNvSpPr/>
      </xdr:nvSpPr>
      <xdr:spPr>
        <a:xfrm>
          <a:off x="21272500" y="651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28381</xdr:rowOff>
    </xdr:from>
    <xdr:to>
      <xdr:col>116</xdr:col>
      <xdr:colOff>63500</xdr:colOff>
      <xdr:row>38</xdr:row>
      <xdr:rowOff>46806</xdr:rowOff>
    </xdr:to>
    <xdr:cxnSp macro="">
      <xdr:nvCxnSpPr>
        <xdr:cNvPr id="415" name="直線コネクタ 414">
          <a:extLst>
            <a:ext uri="{FF2B5EF4-FFF2-40B4-BE49-F238E27FC236}">
              <a16:creationId xmlns:a16="http://schemas.microsoft.com/office/drawing/2014/main" id="{E721A7C1-FAB2-475F-8800-B60629DB396E}"/>
            </a:ext>
          </a:extLst>
        </xdr:cNvPr>
        <xdr:cNvCxnSpPr/>
      </xdr:nvCxnSpPr>
      <xdr:spPr>
        <a:xfrm flipV="1">
          <a:off x="21323300" y="6543481"/>
          <a:ext cx="838200" cy="1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17452</xdr:rowOff>
    </xdr:from>
    <xdr:ext cx="534377" cy="259045"/>
    <xdr:sp macro="" textlink="">
      <xdr:nvSpPr>
        <xdr:cNvPr id="416" name="n_1aveValue【一般廃棄物処理施設】&#10;一人当たり有形固定資産（償却資産）額">
          <a:extLst>
            <a:ext uri="{FF2B5EF4-FFF2-40B4-BE49-F238E27FC236}">
              <a16:creationId xmlns:a16="http://schemas.microsoft.com/office/drawing/2014/main" id="{59CCDC2D-99D4-4278-8F21-AD9456710F37}"/>
            </a:ext>
          </a:extLst>
        </xdr:cNvPr>
        <xdr:cNvSpPr txBox="1"/>
      </xdr:nvSpPr>
      <xdr:spPr>
        <a:xfrm>
          <a:off x="21043411" y="687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78171</xdr:rowOff>
    </xdr:from>
    <xdr:ext cx="534377" cy="259045"/>
    <xdr:sp macro="" textlink="">
      <xdr:nvSpPr>
        <xdr:cNvPr id="417" name="n_2aveValue【一般廃棄物処理施設】&#10;一人当たり有形固定資産（償却資産）額">
          <a:extLst>
            <a:ext uri="{FF2B5EF4-FFF2-40B4-BE49-F238E27FC236}">
              <a16:creationId xmlns:a16="http://schemas.microsoft.com/office/drawing/2014/main" id="{DBCA03EC-5204-4E61-A30C-8B20807BC9DC}"/>
            </a:ext>
          </a:extLst>
        </xdr:cNvPr>
        <xdr:cNvSpPr txBox="1"/>
      </xdr:nvSpPr>
      <xdr:spPr>
        <a:xfrm>
          <a:off x="20167111" y="659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114133</xdr:rowOff>
    </xdr:from>
    <xdr:ext cx="599010" cy="259045"/>
    <xdr:sp macro="" textlink="">
      <xdr:nvSpPr>
        <xdr:cNvPr id="418" name="n_1mainValue【一般廃棄物処理施設】&#10;一人当たり有形固定資産（償却資産）額">
          <a:extLst>
            <a:ext uri="{FF2B5EF4-FFF2-40B4-BE49-F238E27FC236}">
              <a16:creationId xmlns:a16="http://schemas.microsoft.com/office/drawing/2014/main" id="{1A163B20-38BF-431D-815A-3CBEA4AE4B31}"/>
            </a:ext>
          </a:extLst>
        </xdr:cNvPr>
        <xdr:cNvSpPr txBox="1"/>
      </xdr:nvSpPr>
      <xdr:spPr>
        <a:xfrm>
          <a:off x="21011095" y="628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9" name="正方形/長方形 418">
          <a:extLst>
            <a:ext uri="{FF2B5EF4-FFF2-40B4-BE49-F238E27FC236}">
              <a16:creationId xmlns:a16="http://schemas.microsoft.com/office/drawing/2014/main" id="{5BF310DD-F08A-4D36-80EF-32C3A955DE4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0" name="正方形/長方形 419">
          <a:extLst>
            <a:ext uri="{FF2B5EF4-FFF2-40B4-BE49-F238E27FC236}">
              <a16:creationId xmlns:a16="http://schemas.microsoft.com/office/drawing/2014/main" id="{07A4A92E-BD3C-4684-89B6-8D406C50369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1" name="正方形/長方形 420">
          <a:extLst>
            <a:ext uri="{FF2B5EF4-FFF2-40B4-BE49-F238E27FC236}">
              <a16:creationId xmlns:a16="http://schemas.microsoft.com/office/drawing/2014/main" id="{1C296117-5548-45B7-909C-89E3905EC3A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2" name="正方形/長方形 421">
          <a:extLst>
            <a:ext uri="{FF2B5EF4-FFF2-40B4-BE49-F238E27FC236}">
              <a16:creationId xmlns:a16="http://schemas.microsoft.com/office/drawing/2014/main" id="{871781C9-4A4D-4A56-B1EF-231046FC0D9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3" name="正方形/長方形 422">
          <a:extLst>
            <a:ext uri="{FF2B5EF4-FFF2-40B4-BE49-F238E27FC236}">
              <a16:creationId xmlns:a16="http://schemas.microsoft.com/office/drawing/2014/main" id="{883755C6-1DA3-4CD6-B194-0DFC05AD069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4" name="正方形/長方形 423">
          <a:extLst>
            <a:ext uri="{FF2B5EF4-FFF2-40B4-BE49-F238E27FC236}">
              <a16:creationId xmlns:a16="http://schemas.microsoft.com/office/drawing/2014/main" id="{2353BFE1-045A-46CE-A64D-0C4EB2596BB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5" name="正方形/長方形 424">
          <a:extLst>
            <a:ext uri="{FF2B5EF4-FFF2-40B4-BE49-F238E27FC236}">
              <a16:creationId xmlns:a16="http://schemas.microsoft.com/office/drawing/2014/main" id="{CCA0A22E-AD71-4A71-ADE2-62647BF7563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6" name="正方形/長方形 425">
          <a:extLst>
            <a:ext uri="{FF2B5EF4-FFF2-40B4-BE49-F238E27FC236}">
              <a16:creationId xmlns:a16="http://schemas.microsoft.com/office/drawing/2014/main" id="{76DC0F68-B01D-4D1A-BBE3-13F32E7AD05B}"/>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7" name="正方形/長方形 426">
          <a:extLst>
            <a:ext uri="{FF2B5EF4-FFF2-40B4-BE49-F238E27FC236}">
              <a16:creationId xmlns:a16="http://schemas.microsoft.com/office/drawing/2014/main" id="{CC5B287D-4E2F-4AE9-B5CF-EC0AF6C657A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8" name="正方形/長方形 427">
          <a:extLst>
            <a:ext uri="{FF2B5EF4-FFF2-40B4-BE49-F238E27FC236}">
              <a16:creationId xmlns:a16="http://schemas.microsoft.com/office/drawing/2014/main" id="{585F0F40-7A38-4191-AEC1-D75BEDE5291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9" name="正方形/長方形 428">
          <a:extLst>
            <a:ext uri="{FF2B5EF4-FFF2-40B4-BE49-F238E27FC236}">
              <a16:creationId xmlns:a16="http://schemas.microsoft.com/office/drawing/2014/main" id="{3945C1E2-D2E5-4A37-835D-6AA9C75C55D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0" name="正方形/長方形 429">
          <a:extLst>
            <a:ext uri="{FF2B5EF4-FFF2-40B4-BE49-F238E27FC236}">
              <a16:creationId xmlns:a16="http://schemas.microsoft.com/office/drawing/2014/main" id="{F4C67D83-0725-4036-898A-E14591D88E8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1" name="正方形/長方形 430">
          <a:extLst>
            <a:ext uri="{FF2B5EF4-FFF2-40B4-BE49-F238E27FC236}">
              <a16:creationId xmlns:a16="http://schemas.microsoft.com/office/drawing/2014/main" id="{A93DDC6D-FFE1-4111-A949-E02130B9873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2" name="正方形/長方形 431">
          <a:extLst>
            <a:ext uri="{FF2B5EF4-FFF2-40B4-BE49-F238E27FC236}">
              <a16:creationId xmlns:a16="http://schemas.microsoft.com/office/drawing/2014/main" id="{B6C55851-04C0-470B-BDEF-375640F51D1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3" name="正方形/長方形 432">
          <a:extLst>
            <a:ext uri="{FF2B5EF4-FFF2-40B4-BE49-F238E27FC236}">
              <a16:creationId xmlns:a16="http://schemas.microsoft.com/office/drawing/2014/main" id="{4FB8D0CE-4C06-4423-ADF5-59251D04E00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4" name="正方形/長方形 433">
          <a:extLst>
            <a:ext uri="{FF2B5EF4-FFF2-40B4-BE49-F238E27FC236}">
              <a16:creationId xmlns:a16="http://schemas.microsoft.com/office/drawing/2014/main" id="{B93FA0CC-B681-4D06-824C-A09D6EE500E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35" name="正方形/長方形 434">
          <a:extLst>
            <a:ext uri="{FF2B5EF4-FFF2-40B4-BE49-F238E27FC236}">
              <a16:creationId xmlns:a16="http://schemas.microsoft.com/office/drawing/2014/main" id="{DE1CD3E1-2D3F-4F03-9A70-855E7E7C3DA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6" name="正方形/長方形 435">
          <a:extLst>
            <a:ext uri="{FF2B5EF4-FFF2-40B4-BE49-F238E27FC236}">
              <a16:creationId xmlns:a16="http://schemas.microsoft.com/office/drawing/2014/main" id="{269EDBCA-51E5-4D0C-A20A-387BA2660F7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7" name="正方形/長方形 436">
          <a:extLst>
            <a:ext uri="{FF2B5EF4-FFF2-40B4-BE49-F238E27FC236}">
              <a16:creationId xmlns:a16="http://schemas.microsoft.com/office/drawing/2014/main" id="{35175681-26AA-4747-ABAF-D8523DFC4BB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8" name="正方形/長方形 437">
          <a:extLst>
            <a:ext uri="{FF2B5EF4-FFF2-40B4-BE49-F238E27FC236}">
              <a16:creationId xmlns:a16="http://schemas.microsoft.com/office/drawing/2014/main" id="{0EDC64A4-038D-4E71-BD65-EC479681817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9" name="正方形/長方形 438">
          <a:extLst>
            <a:ext uri="{FF2B5EF4-FFF2-40B4-BE49-F238E27FC236}">
              <a16:creationId xmlns:a16="http://schemas.microsoft.com/office/drawing/2014/main" id="{7DB8132A-0FC7-4DF7-8179-18F9CF9AA4E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0" name="正方形/長方形 439">
          <a:extLst>
            <a:ext uri="{FF2B5EF4-FFF2-40B4-BE49-F238E27FC236}">
              <a16:creationId xmlns:a16="http://schemas.microsoft.com/office/drawing/2014/main" id="{24E939D6-162B-4569-B2D6-FD1E111C679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1" name="正方形/長方形 440">
          <a:extLst>
            <a:ext uri="{FF2B5EF4-FFF2-40B4-BE49-F238E27FC236}">
              <a16:creationId xmlns:a16="http://schemas.microsoft.com/office/drawing/2014/main" id="{AA4D8D89-CBE6-45D5-8D97-50EB48C37E2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2" name="正方形/長方形 441">
          <a:extLst>
            <a:ext uri="{FF2B5EF4-FFF2-40B4-BE49-F238E27FC236}">
              <a16:creationId xmlns:a16="http://schemas.microsoft.com/office/drawing/2014/main" id="{8D18A1DD-73A3-446F-B5E8-79E6C1B8799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3" name="テキスト ボックス 442">
          <a:extLst>
            <a:ext uri="{FF2B5EF4-FFF2-40B4-BE49-F238E27FC236}">
              <a16:creationId xmlns:a16="http://schemas.microsoft.com/office/drawing/2014/main" id="{592E08AE-F445-417C-92AD-9932A12EBC8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4" name="直線コネクタ 443">
          <a:extLst>
            <a:ext uri="{FF2B5EF4-FFF2-40B4-BE49-F238E27FC236}">
              <a16:creationId xmlns:a16="http://schemas.microsoft.com/office/drawing/2014/main" id="{F3F2BD62-366B-487F-9D2D-1F159D69F30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45" name="直線コネクタ 444">
          <a:extLst>
            <a:ext uri="{FF2B5EF4-FFF2-40B4-BE49-F238E27FC236}">
              <a16:creationId xmlns:a16="http://schemas.microsoft.com/office/drawing/2014/main" id="{9085A4D9-FAA8-47C6-BBA7-980880E96DE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46" name="テキスト ボックス 445">
          <a:extLst>
            <a:ext uri="{FF2B5EF4-FFF2-40B4-BE49-F238E27FC236}">
              <a16:creationId xmlns:a16="http://schemas.microsoft.com/office/drawing/2014/main" id="{971B4A3A-4F5F-4C26-A255-374342C89622}"/>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7" name="直線コネクタ 446">
          <a:extLst>
            <a:ext uri="{FF2B5EF4-FFF2-40B4-BE49-F238E27FC236}">
              <a16:creationId xmlns:a16="http://schemas.microsoft.com/office/drawing/2014/main" id="{E76E4246-1AB0-4EA2-B2C7-D6CBDAAE342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8" name="テキスト ボックス 447">
          <a:extLst>
            <a:ext uri="{FF2B5EF4-FFF2-40B4-BE49-F238E27FC236}">
              <a16:creationId xmlns:a16="http://schemas.microsoft.com/office/drawing/2014/main" id="{C3C2FF7E-43A2-4EB6-92B6-11303A63CB6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9" name="直線コネクタ 448">
          <a:extLst>
            <a:ext uri="{FF2B5EF4-FFF2-40B4-BE49-F238E27FC236}">
              <a16:creationId xmlns:a16="http://schemas.microsoft.com/office/drawing/2014/main" id="{B3C7CBAE-AA3F-45D4-BBB4-67E48E2D373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50" name="テキスト ボックス 449">
          <a:extLst>
            <a:ext uri="{FF2B5EF4-FFF2-40B4-BE49-F238E27FC236}">
              <a16:creationId xmlns:a16="http://schemas.microsoft.com/office/drawing/2014/main" id="{7EA3A34D-F1FB-45A0-853D-80742E0B5373}"/>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51" name="直線コネクタ 450">
          <a:extLst>
            <a:ext uri="{FF2B5EF4-FFF2-40B4-BE49-F238E27FC236}">
              <a16:creationId xmlns:a16="http://schemas.microsoft.com/office/drawing/2014/main" id="{FBDE77FE-28A7-4A55-931A-7207EDDF558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52" name="テキスト ボックス 451">
          <a:extLst>
            <a:ext uri="{FF2B5EF4-FFF2-40B4-BE49-F238E27FC236}">
              <a16:creationId xmlns:a16="http://schemas.microsoft.com/office/drawing/2014/main" id="{E82E7690-A651-4EB0-A955-9FD4F0441B4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53" name="直線コネクタ 452">
          <a:extLst>
            <a:ext uri="{FF2B5EF4-FFF2-40B4-BE49-F238E27FC236}">
              <a16:creationId xmlns:a16="http://schemas.microsoft.com/office/drawing/2014/main" id="{1D24C55A-D1B2-456C-9B9D-DBFF6FA36D6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54" name="テキスト ボックス 453">
          <a:extLst>
            <a:ext uri="{FF2B5EF4-FFF2-40B4-BE49-F238E27FC236}">
              <a16:creationId xmlns:a16="http://schemas.microsoft.com/office/drawing/2014/main" id="{20D75A30-9CB2-4E1B-8FD5-B10C9BC98C9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55" name="直線コネクタ 454">
          <a:extLst>
            <a:ext uri="{FF2B5EF4-FFF2-40B4-BE49-F238E27FC236}">
              <a16:creationId xmlns:a16="http://schemas.microsoft.com/office/drawing/2014/main" id="{D74FE552-195C-4149-B1D3-BF95BC30785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56" name="テキスト ボックス 455">
          <a:extLst>
            <a:ext uri="{FF2B5EF4-FFF2-40B4-BE49-F238E27FC236}">
              <a16:creationId xmlns:a16="http://schemas.microsoft.com/office/drawing/2014/main" id="{78670C5B-73C1-4A61-87F9-841556A87E59}"/>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7" name="直線コネクタ 456">
          <a:extLst>
            <a:ext uri="{FF2B5EF4-FFF2-40B4-BE49-F238E27FC236}">
              <a16:creationId xmlns:a16="http://schemas.microsoft.com/office/drawing/2014/main" id="{9D37C820-E55E-4606-A7A6-62B5048B520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58" name="テキスト ボックス 457">
          <a:extLst>
            <a:ext uri="{FF2B5EF4-FFF2-40B4-BE49-F238E27FC236}">
              <a16:creationId xmlns:a16="http://schemas.microsoft.com/office/drawing/2014/main" id="{02663EC0-1DA4-4A38-B0E8-AFEB483D284B}"/>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9" name="【消防施設】&#10;有形固定資産減価償却率グラフ枠">
          <a:extLst>
            <a:ext uri="{FF2B5EF4-FFF2-40B4-BE49-F238E27FC236}">
              <a16:creationId xmlns:a16="http://schemas.microsoft.com/office/drawing/2014/main" id="{C53169E5-7E9B-49DF-A5AE-44E844758F2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460" name="直線コネクタ 459">
          <a:extLst>
            <a:ext uri="{FF2B5EF4-FFF2-40B4-BE49-F238E27FC236}">
              <a16:creationId xmlns:a16="http://schemas.microsoft.com/office/drawing/2014/main" id="{0A16C4FD-C041-426A-967B-6674EE0E4474}"/>
            </a:ext>
          </a:extLst>
        </xdr:cNvPr>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461" name="【消防施設】&#10;有形固定資産減価償却率最小値テキスト">
          <a:extLst>
            <a:ext uri="{FF2B5EF4-FFF2-40B4-BE49-F238E27FC236}">
              <a16:creationId xmlns:a16="http://schemas.microsoft.com/office/drawing/2014/main" id="{C6137DEF-D639-4AA7-9FE2-A14CAB3B2C46}"/>
            </a:ext>
          </a:extLst>
        </xdr:cNvPr>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462" name="直線コネクタ 461">
          <a:extLst>
            <a:ext uri="{FF2B5EF4-FFF2-40B4-BE49-F238E27FC236}">
              <a16:creationId xmlns:a16="http://schemas.microsoft.com/office/drawing/2014/main" id="{3CB2476D-22A4-4CC7-946D-912B4A3B8D67}"/>
            </a:ext>
          </a:extLst>
        </xdr:cNvPr>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463" name="【消防施設】&#10;有形固定資産減価償却率最大値テキスト">
          <a:extLst>
            <a:ext uri="{FF2B5EF4-FFF2-40B4-BE49-F238E27FC236}">
              <a16:creationId xmlns:a16="http://schemas.microsoft.com/office/drawing/2014/main" id="{31A9D94F-CADE-4404-8228-9CF83BEB0616}"/>
            </a:ext>
          </a:extLst>
        </xdr:cNvPr>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464" name="直線コネクタ 463">
          <a:extLst>
            <a:ext uri="{FF2B5EF4-FFF2-40B4-BE49-F238E27FC236}">
              <a16:creationId xmlns:a16="http://schemas.microsoft.com/office/drawing/2014/main" id="{0A71C013-1C2A-4D80-A0DA-4DA8C348944F}"/>
            </a:ext>
          </a:extLst>
        </xdr:cNvPr>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115950</xdr:rowOff>
    </xdr:from>
    <xdr:ext cx="405111" cy="259045"/>
    <xdr:sp macro="" textlink="">
      <xdr:nvSpPr>
        <xdr:cNvPr id="465" name="【消防施設】&#10;有形固定資産減価償却率平均値テキスト">
          <a:extLst>
            <a:ext uri="{FF2B5EF4-FFF2-40B4-BE49-F238E27FC236}">
              <a16:creationId xmlns:a16="http://schemas.microsoft.com/office/drawing/2014/main" id="{5945E63C-39D8-4E12-B5C8-18F8CAB9CA56}"/>
            </a:ext>
          </a:extLst>
        </xdr:cNvPr>
        <xdr:cNvSpPr txBox="1"/>
      </xdr:nvSpPr>
      <xdr:spPr>
        <a:xfrm>
          <a:off x="16357600" y="1400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466" name="フローチャート: 判断 465">
          <a:extLst>
            <a:ext uri="{FF2B5EF4-FFF2-40B4-BE49-F238E27FC236}">
              <a16:creationId xmlns:a16="http://schemas.microsoft.com/office/drawing/2014/main" id="{5627AC10-5A3E-418C-B6EE-E29662B01917}"/>
            </a:ext>
          </a:extLst>
        </xdr:cNvPr>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467" name="フローチャート: 判断 466">
          <a:extLst>
            <a:ext uri="{FF2B5EF4-FFF2-40B4-BE49-F238E27FC236}">
              <a16:creationId xmlns:a16="http://schemas.microsoft.com/office/drawing/2014/main" id="{842F565C-2386-47A1-8B1A-CFEE05C2BA4F}"/>
            </a:ext>
          </a:extLst>
        </xdr:cNvPr>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468" name="フローチャート: 判断 467">
          <a:extLst>
            <a:ext uri="{FF2B5EF4-FFF2-40B4-BE49-F238E27FC236}">
              <a16:creationId xmlns:a16="http://schemas.microsoft.com/office/drawing/2014/main" id="{FF0F193D-F0EF-47C1-989F-8E918480B83A}"/>
            </a:ext>
          </a:extLst>
        </xdr:cNvPr>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9" name="テキスト ボックス 468">
          <a:extLst>
            <a:ext uri="{FF2B5EF4-FFF2-40B4-BE49-F238E27FC236}">
              <a16:creationId xmlns:a16="http://schemas.microsoft.com/office/drawing/2014/main" id="{F60CB318-C1E1-45C7-A978-764DD1DEED8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0" name="テキスト ボックス 469">
          <a:extLst>
            <a:ext uri="{FF2B5EF4-FFF2-40B4-BE49-F238E27FC236}">
              <a16:creationId xmlns:a16="http://schemas.microsoft.com/office/drawing/2014/main" id="{97925377-7059-4FE2-9F67-A2FE9129084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1" name="テキスト ボックス 470">
          <a:extLst>
            <a:ext uri="{FF2B5EF4-FFF2-40B4-BE49-F238E27FC236}">
              <a16:creationId xmlns:a16="http://schemas.microsoft.com/office/drawing/2014/main" id="{9E3E6CAA-8B88-4BF0-AF16-860A0647B5C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2" name="テキスト ボックス 471">
          <a:extLst>
            <a:ext uri="{FF2B5EF4-FFF2-40B4-BE49-F238E27FC236}">
              <a16:creationId xmlns:a16="http://schemas.microsoft.com/office/drawing/2014/main" id="{94C3939B-0020-431B-90D2-E7E3164631D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3" name="テキスト ボックス 472">
          <a:extLst>
            <a:ext uri="{FF2B5EF4-FFF2-40B4-BE49-F238E27FC236}">
              <a16:creationId xmlns:a16="http://schemas.microsoft.com/office/drawing/2014/main" id="{65F73199-DCF1-45E0-BF47-DD89769AB2F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134257</xdr:rowOff>
    </xdr:from>
    <xdr:to>
      <xdr:col>85</xdr:col>
      <xdr:colOff>177800</xdr:colOff>
      <xdr:row>82</xdr:row>
      <xdr:rowOff>64407</xdr:rowOff>
    </xdr:to>
    <xdr:sp macro="" textlink="">
      <xdr:nvSpPr>
        <xdr:cNvPr id="474" name="楕円 473">
          <a:extLst>
            <a:ext uri="{FF2B5EF4-FFF2-40B4-BE49-F238E27FC236}">
              <a16:creationId xmlns:a16="http://schemas.microsoft.com/office/drawing/2014/main" id="{84DC9D9A-4889-4859-95C8-A7120B3BF705}"/>
            </a:ext>
          </a:extLst>
        </xdr:cNvPr>
        <xdr:cNvSpPr/>
      </xdr:nvSpPr>
      <xdr:spPr>
        <a:xfrm>
          <a:off x="16268700" y="14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157134</xdr:rowOff>
    </xdr:from>
    <xdr:ext cx="405111" cy="259045"/>
    <xdr:sp macro="" textlink="">
      <xdr:nvSpPr>
        <xdr:cNvPr id="475" name="【消防施設】&#10;有形固定資産減価償却率該当値テキスト">
          <a:extLst>
            <a:ext uri="{FF2B5EF4-FFF2-40B4-BE49-F238E27FC236}">
              <a16:creationId xmlns:a16="http://schemas.microsoft.com/office/drawing/2014/main" id="{2E7BD3C8-89D3-4A34-9068-74C7284957D1}"/>
            </a:ext>
          </a:extLst>
        </xdr:cNvPr>
        <xdr:cNvSpPr txBox="1"/>
      </xdr:nvSpPr>
      <xdr:spPr>
        <a:xfrm>
          <a:off x="16357600" y="13873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10161</xdr:rowOff>
    </xdr:from>
    <xdr:to>
      <xdr:col>81</xdr:col>
      <xdr:colOff>101600</xdr:colOff>
      <xdr:row>82</xdr:row>
      <xdr:rowOff>111761</xdr:rowOff>
    </xdr:to>
    <xdr:sp macro="" textlink="">
      <xdr:nvSpPr>
        <xdr:cNvPr id="476" name="楕円 475">
          <a:extLst>
            <a:ext uri="{FF2B5EF4-FFF2-40B4-BE49-F238E27FC236}">
              <a16:creationId xmlns:a16="http://schemas.microsoft.com/office/drawing/2014/main" id="{77BFAC70-7F76-41B5-95FC-EFD1E5A75465}"/>
            </a:ext>
          </a:extLst>
        </xdr:cNvPr>
        <xdr:cNvSpPr/>
      </xdr:nvSpPr>
      <xdr:spPr>
        <a:xfrm>
          <a:off x="15430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13607</xdr:rowOff>
    </xdr:from>
    <xdr:to>
      <xdr:col>85</xdr:col>
      <xdr:colOff>127000</xdr:colOff>
      <xdr:row>82</xdr:row>
      <xdr:rowOff>60961</xdr:rowOff>
    </xdr:to>
    <xdr:cxnSp macro="">
      <xdr:nvCxnSpPr>
        <xdr:cNvPr id="477" name="直線コネクタ 476">
          <a:extLst>
            <a:ext uri="{FF2B5EF4-FFF2-40B4-BE49-F238E27FC236}">
              <a16:creationId xmlns:a16="http://schemas.microsoft.com/office/drawing/2014/main" id="{5393E0DF-5367-4BF3-A4C7-C07ECFAA0E68}"/>
            </a:ext>
          </a:extLst>
        </xdr:cNvPr>
        <xdr:cNvCxnSpPr/>
      </xdr:nvCxnSpPr>
      <xdr:spPr>
        <a:xfrm flipV="1">
          <a:off x="15481300" y="14072507"/>
          <a:ext cx="8382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47716</xdr:rowOff>
    </xdr:from>
    <xdr:to>
      <xdr:col>76</xdr:col>
      <xdr:colOff>165100</xdr:colOff>
      <xdr:row>82</xdr:row>
      <xdr:rowOff>149316</xdr:rowOff>
    </xdr:to>
    <xdr:sp macro="" textlink="">
      <xdr:nvSpPr>
        <xdr:cNvPr id="478" name="楕円 477">
          <a:extLst>
            <a:ext uri="{FF2B5EF4-FFF2-40B4-BE49-F238E27FC236}">
              <a16:creationId xmlns:a16="http://schemas.microsoft.com/office/drawing/2014/main" id="{A0630EE5-6419-45CA-9CD9-9DE320DF4CB4}"/>
            </a:ext>
          </a:extLst>
        </xdr:cNvPr>
        <xdr:cNvSpPr/>
      </xdr:nvSpPr>
      <xdr:spPr>
        <a:xfrm>
          <a:off x="14541500" y="141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60961</xdr:rowOff>
    </xdr:from>
    <xdr:to>
      <xdr:col>81</xdr:col>
      <xdr:colOff>50800</xdr:colOff>
      <xdr:row>82</xdr:row>
      <xdr:rowOff>98516</xdr:rowOff>
    </xdr:to>
    <xdr:cxnSp macro="">
      <xdr:nvCxnSpPr>
        <xdr:cNvPr id="479" name="直線コネクタ 478">
          <a:extLst>
            <a:ext uri="{FF2B5EF4-FFF2-40B4-BE49-F238E27FC236}">
              <a16:creationId xmlns:a16="http://schemas.microsoft.com/office/drawing/2014/main" id="{954439FC-198B-4B1B-87F8-D04E05A40A01}"/>
            </a:ext>
          </a:extLst>
        </xdr:cNvPr>
        <xdr:cNvCxnSpPr/>
      </xdr:nvCxnSpPr>
      <xdr:spPr>
        <a:xfrm flipV="1">
          <a:off x="14592300" y="14119861"/>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89098</xdr:rowOff>
    </xdr:from>
    <xdr:ext cx="405111" cy="259045"/>
    <xdr:sp macro="" textlink="">
      <xdr:nvSpPr>
        <xdr:cNvPr id="480" name="n_1aveValue【消防施設】&#10;有形固定資産減価償却率">
          <a:extLst>
            <a:ext uri="{FF2B5EF4-FFF2-40B4-BE49-F238E27FC236}">
              <a16:creationId xmlns:a16="http://schemas.microsoft.com/office/drawing/2014/main" id="{6F640C0B-1628-42CF-91BB-219BE9A1CFAB}"/>
            </a:ext>
          </a:extLst>
        </xdr:cNvPr>
        <xdr:cNvSpPr txBox="1"/>
      </xdr:nvSpPr>
      <xdr:spPr>
        <a:xfrm>
          <a:off x="152660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149514</xdr:rowOff>
    </xdr:from>
    <xdr:ext cx="405111" cy="259045"/>
    <xdr:sp macro="" textlink="">
      <xdr:nvSpPr>
        <xdr:cNvPr id="481" name="n_2aveValue【消防施設】&#10;有形固定資産減価償却率">
          <a:extLst>
            <a:ext uri="{FF2B5EF4-FFF2-40B4-BE49-F238E27FC236}">
              <a16:creationId xmlns:a16="http://schemas.microsoft.com/office/drawing/2014/main" id="{063CB179-1E00-43B5-B823-970B84EB8F53}"/>
            </a:ext>
          </a:extLst>
        </xdr:cNvPr>
        <xdr:cNvSpPr txBox="1"/>
      </xdr:nvSpPr>
      <xdr:spPr>
        <a:xfrm>
          <a:off x="14389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102888</xdr:rowOff>
    </xdr:from>
    <xdr:ext cx="405111" cy="259045"/>
    <xdr:sp macro="" textlink="">
      <xdr:nvSpPr>
        <xdr:cNvPr id="482" name="n_1mainValue【消防施設】&#10;有形固定資産減価償却率">
          <a:extLst>
            <a:ext uri="{FF2B5EF4-FFF2-40B4-BE49-F238E27FC236}">
              <a16:creationId xmlns:a16="http://schemas.microsoft.com/office/drawing/2014/main" id="{43DCD334-B9AA-44E1-AA33-48CDC7DC387D}"/>
            </a:ext>
          </a:extLst>
        </xdr:cNvPr>
        <xdr:cNvSpPr txBox="1"/>
      </xdr:nvSpPr>
      <xdr:spPr>
        <a:xfrm>
          <a:off x="15266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140443</xdr:rowOff>
    </xdr:from>
    <xdr:ext cx="405111" cy="259045"/>
    <xdr:sp macro="" textlink="">
      <xdr:nvSpPr>
        <xdr:cNvPr id="483" name="n_2mainValue【消防施設】&#10;有形固定資産減価償却率">
          <a:extLst>
            <a:ext uri="{FF2B5EF4-FFF2-40B4-BE49-F238E27FC236}">
              <a16:creationId xmlns:a16="http://schemas.microsoft.com/office/drawing/2014/main" id="{2C22275F-158B-4507-9A36-9C638E5AE60F}"/>
            </a:ext>
          </a:extLst>
        </xdr:cNvPr>
        <xdr:cNvSpPr txBox="1"/>
      </xdr:nvSpPr>
      <xdr:spPr>
        <a:xfrm>
          <a:off x="14389744" y="1419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4" name="正方形/長方形 483">
          <a:extLst>
            <a:ext uri="{FF2B5EF4-FFF2-40B4-BE49-F238E27FC236}">
              <a16:creationId xmlns:a16="http://schemas.microsoft.com/office/drawing/2014/main" id="{FACB0986-B8A7-438C-9090-21A6B582668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5" name="正方形/長方形 484">
          <a:extLst>
            <a:ext uri="{FF2B5EF4-FFF2-40B4-BE49-F238E27FC236}">
              <a16:creationId xmlns:a16="http://schemas.microsoft.com/office/drawing/2014/main" id="{81DB9B1D-9FAA-469C-9B65-3186EC2AE61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6" name="正方形/長方形 485">
          <a:extLst>
            <a:ext uri="{FF2B5EF4-FFF2-40B4-BE49-F238E27FC236}">
              <a16:creationId xmlns:a16="http://schemas.microsoft.com/office/drawing/2014/main" id="{D8192055-D750-4345-9ED7-F35A0347836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7" name="正方形/長方形 486">
          <a:extLst>
            <a:ext uri="{FF2B5EF4-FFF2-40B4-BE49-F238E27FC236}">
              <a16:creationId xmlns:a16="http://schemas.microsoft.com/office/drawing/2014/main" id="{2FD3CCC6-1657-4DCD-B0F9-FD46D33F05F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8" name="正方形/長方形 487">
          <a:extLst>
            <a:ext uri="{FF2B5EF4-FFF2-40B4-BE49-F238E27FC236}">
              <a16:creationId xmlns:a16="http://schemas.microsoft.com/office/drawing/2014/main" id="{25F3AB41-9DA1-4FCA-B170-622D4A3616C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9" name="正方形/長方形 488">
          <a:extLst>
            <a:ext uri="{FF2B5EF4-FFF2-40B4-BE49-F238E27FC236}">
              <a16:creationId xmlns:a16="http://schemas.microsoft.com/office/drawing/2014/main" id="{943B4B36-9687-41B8-8B4C-A3E23EB178D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0" name="正方形/長方形 489">
          <a:extLst>
            <a:ext uri="{FF2B5EF4-FFF2-40B4-BE49-F238E27FC236}">
              <a16:creationId xmlns:a16="http://schemas.microsoft.com/office/drawing/2014/main" id="{2C153375-C5A6-46E3-9CBC-EAF7CE2FEA0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1" name="正方形/長方形 490">
          <a:extLst>
            <a:ext uri="{FF2B5EF4-FFF2-40B4-BE49-F238E27FC236}">
              <a16:creationId xmlns:a16="http://schemas.microsoft.com/office/drawing/2014/main" id="{89580ED8-0D74-4C14-91A2-2A75510F4E2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2" name="テキスト ボックス 491">
          <a:extLst>
            <a:ext uri="{FF2B5EF4-FFF2-40B4-BE49-F238E27FC236}">
              <a16:creationId xmlns:a16="http://schemas.microsoft.com/office/drawing/2014/main" id="{3C00DE58-2435-4582-AA66-1FC55071E08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3" name="直線コネクタ 492">
          <a:extLst>
            <a:ext uri="{FF2B5EF4-FFF2-40B4-BE49-F238E27FC236}">
              <a16:creationId xmlns:a16="http://schemas.microsoft.com/office/drawing/2014/main" id="{B7FEABD0-8BC3-47DD-9A4B-7985F396459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4" name="直線コネクタ 493">
          <a:extLst>
            <a:ext uri="{FF2B5EF4-FFF2-40B4-BE49-F238E27FC236}">
              <a16:creationId xmlns:a16="http://schemas.microsoft.com/office/drawing/2014/main" id="{1701787D-383C-46D3-8A73-FFFBEADA5166}"/>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5" name="テキスト ボックス 494">
          <a:extLst>
            <a:ext uri="{FF2B5EF4-FFF2-40B4-BE49-F238E27FC236}">
              <a16:creationId xmlns:a16="http://schemas.microsoft.com/office/drawing/2014/main" id="{F8648A16-346A-46A6-B2FF-EBC2C7DD27AA}"/>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6" name="直線コネクタ 495">
          <a:extLst>
            <a:ext uri="{FF2B5EF4-FFF2-40B4-BE49-F238E27FC236}">
              <a16:creationId xmlns:a16="http://schemas.microsoft.com/office/drawing/2014/main" id="{417DE96F-1C33-40AB-96F3-8548BC089E0D}"/>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7" name="テキスト ボックス 496">
          <a:extLst>
            <a:ext uri="{FF2B5EF4-FFF2-40B4-BE49-F238E27FC236}">
              <a16:creationId xmlns:a16="http://schemas.microsoft.com/office/drawing/2014/main" id="{D42C4A0A-7539-404D-82D5-1F37C958E308}"/>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8" name="直線コネクタ 497">
          <a:extLst>
            <a:ext uri="{FF2B5EF4-FFF2-40B4-BE49-F238E27FC236}">
              <a16:creationId xmlns:a16="http://schemas.microsoft.com/office/drawing/2014/main" id="{E346FEB6-16F2-45F2-B52C-02BFE76D946A}"/>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99" name="テキスト ボックス 498">
          <a:extLst>
            <a:ext uri="{FF2B5EF4-FFF2-40B4-BE49-F238E27FC236}">
              <a16:creationId xmlns:a16="http://schemas.microsoft.com/office/drawing/2014/main" id="{A5BB8CB1-A81D-48B3-A2C6-FDDF8D9E89D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0" name="直線コネクタ 499">
          <a:extLst>
            <a:ext uri="{FF2B5EF4-FFF2-40B4-BE49-F238E27FC236}">
              <a16:creationId xmlns:a16="http://schemas.microsoft.com/office/drawing/2014/main" id="{1D53C497-2EFC-47C6-A6FB-0482FAA6AE96}"/>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1" name="テキスト ボックス 500">
          <a:extLst>
            <a:ext uri="{FF2B5EF4-FFF2-40B4-BE49-F238E27FC236}">
              <a16:creationId xmlns:a16="http://schemas.microsoft.com/office/drawing/2014/main" id="{7B01A9D7-EFEC-47FB-9ADB-860ADFDD544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2" name="直線コネクタ 501">
          <a:extLst>
            <a:ext uri="{FF2B5EF4-FFF2-40B4-BE49-F238E27FC236}">
              <a16:creationId xmlns:a16="http://schemas.microsoft.com/office/drawing/2014/main" id="{901C68BD-1E0B-4BBC-B9E4-F4AD58DB153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3" name="テキスト ボックス 502">
          <a:extLst>
            <a:ext uri="{FF2B5EF4-FFF2-40B4-BE49-F238E27FC236}">
              <a16:creationId xmlns:a16="http://schemas.microsoft.com/office/drawing/2014/main" id="{673F5B39-AE3E-4C4F-A7FC-D426A9B8C31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4" name="【消防施設】&#10;一人当たり面積グラフ枠">
          <a:extLst>
            <a:ext uri="{FF2B5EF4-FFF2-40B4-BE49-F238E27FC236}">
              <a16:creationId xmlns:a16="http://schemas.microsoft.com/office/drawing/2014/main" id="{7A62E304-15B1-4A49-996D-D30FB2F1D65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505" name="直線コネクタ 504">
          <a:extLst>
            <a:ext uri="{FF2B5EF4-FFF2-40B4-BE49-F238E27FC236}">
              <a16:creationId xmlns:a16="http://schemas.microsoft.com/office/drawing/2014/main" id="{F08F1F02-6D21-4EF0-A073-0419893C35CD}"/>
            </a:ext>
          </a:extLst>
        </xdr:cNvPr>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506" name="【消防施設】&#10;一人当たり面積最小値テキスト">
          <a:extLst>
            <a:ext uri="{FF2B5EF4-FFF2-40B4-BE49-F238E27FC236}">
              <a16:creationId xmlns:a16="http://schemas.microsoft.com/office/drawing/2014/main" id="{E9E959A6-8D57-4D1A-AA29-CC43D5F65EC0}"/>
            </a:ext>
          </a:extLst>
        </xdr:cNvPr>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507" name="直線コネクタ 506">
          <a:extLst>
            <a:ext uri="{FF2B5EF4-FFF2-40B4-BE49-F238E27FC236}">
              <a16:creationId xmlns:a16="http://schemas.microsoft.com/office/drawing/2014/main" id="{A68B3CFB-33C1-456C-A0A8-BDCA7A3F2097}"/>
            </a:ext>
          </a:extLst>
        </xdr:cNvPr>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508" name="【消防施設】&#10;一人当たり面積最大値テキスト">
          <a:extLst>
            <a:ext uri="{FF2B5EF4-FFF2-40B4-BE49-F238E27FC236}">
              <a16:creationId xmlns:a16="http://schemas.microsoft.com/office/drawing/2014/main" id="{B33B0786-7973-4408-8140-58EBD74D2819}"/>
            </a:ext>
          </a:extLst>
        </xdr:cNvPr>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509" name="直線コネクタ 508">
          <a:extLst>
            <a:ext uri="{FF2B5EF4-FFF2-40B4-BE49-F238E27FC236}">
              <a16:creationId xmlns:a16="http://schemas.microsoft.com/office/drawing/2014/main" id="{DBBAAE61-5135-4BFA-9C18-95DA63C5DBC4}"/>
            </a:ext>
          </a:extLst>
        </xdr:cNvPr>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150892</xdr:rowOff>
    </xdr:from>
    <xdr:ext cx="469744" cy="259045"/>
    <xdr:sp macro="" textlink="">
      <xdr:nvSpPr>
        <xdr:cNvPr id="510" name="【消防施設】&#10;一人当たり面積平均値テキスト">
          <a:extLst>
            <a:ext uri="{FF2B5EF4-FFF2-40B4-BE49-F238E27FC236}">
              <a16:creationId xmlns:a16="http://schemas.microsoft.com/office/drawing/2014/main" id="{3D61C9BF-97D2-4F93-91D1-505EFEF26D8C}"/>
            </a:ext>
          </a:extLst>
        </xdr:cNvPr>
        <xdr:cNvSpPr txBox="1"/>
      </xdr:nvSpPr>
      <xdr:spPr>
        <a:xfrm>
          <a:off x="22199600" y="14381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511" name="フローチャート: 判断 510">
          <a:extLst>
            <a:ext uri="{FF2B5EF4-FFF2-40B4-BE49-F238E27FC236}">
              <a16:creationId xmlns:a16="http://schemas.microsoft.com/office/drawing/2014/main" id="{18846221-A183-49BC-A58C-5475718B75D2}"/>
            </a:ext>
          </a:extLst>
        </xdr:cNvPr>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512" name="フローチャート: 判断 511">
          <a:extLst>
            <a:ext uri="{FF2B5EF4-FFF2-40B4-BE49-F238E27FC236}">
              <a16:creationId xmlns:a16="http://schemas.microsoft.com/office/drawing/2014/main" id="{2172FD9B-DB52-4775-9E8E-217D591560FD}"/>
            </a:ext>
          </a:extLst>
        </xdr:cNvPr>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23876</xdr:rowOff>
    </xdr:from>
    <xdr:to>
      <xdr:col>107</xdr:col>
      <xdr:colOff>101600</xdr:colOff>
      <xdr:row>84</xdr:row>
      <xdr:rowOff>125476</xdr:rowOff>
    </xdr:to>
    <xdr:sp macro="" textlink="">
      <xdr:nvSpPr>
        <xdr:cNvPr id="513" name="フローチャート: 判断 512">
          <a:extLst>
            <a:ext uri="{FF2B5EF4-FFF2-40B4-BE49-F238E27FC236}">
              <a16:creationId xmlns:a16="http://schemas.microsoft.com/office/drawing/2014/main" id="{76ED9519-67F1-44F5-AADC-78EF328CA17B}"/>
            </a:ext>
          </a:extLst>
        </xdr:cNvPr>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CEA12332-5987-48B1-9912-4F6ABAC052F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4489472D-1A13-48E0-8EC9-5F1619B33E2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40CBF9AE-FC0A-4ACD-B0CC-35164EA9203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6492F5BC-3DA7-424D-AE4F-A32E65C2FCC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9570172B-CC30-4880-854E-6920E7AF91B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149606</xdr:rowOff>
    </xdr:from>
    <xdr:to>
      <xdr:col>116</xdr:col>
      <xdr:colOff>114300</xdr:colOff>
      <xdr:row>84</xdr:row>
      <xdr:rowOff>79756</xdr:rowOff>
    </xdr:to>
    <xdr:sp macro="" textlink="">
      <xdr:nvSpPr>
        <xdr:cNvPr id="519" name="楕円 518">
          <a:extLst>
            <a:ext uri="{FF2B5EF4-FFF2-40B4-BE49-F238E27FC236}">
              <a16:creationId xmlns:a16="http://schemas.microsoft.com/office/drawing/2014/main" id="{A30B30C9-788B-491A-B2E1-FFA962624338}"/>
            </a:ext>
          </a:extLst>
        </xdr:cNvPr>
        <xdr:cNvSpPr/>
      </xdr:nvSpPr>
      <xdr:spPr>
        <a:xfrm>
          <a:off x="221107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1033</xdr:rowOff>
    </xdr:from>
    <xdr:ext cx="469744" cy="259045"/>
    <xdr:sp macro="" textlink="">
      <xdr:nvSpPr>
        <xdr:cNvPr id="520" name="【消防施設】&#10;一人当たり面積該当値テキスト">
          <a:extLst>
            <a:ext uri="{FF2B5EF4-FFF2-40B4-BE49-F238E27FC236}">
              <a16:creationId xmlns:a16="http://schemas.microsoft.com/office/drawing/2014/main" id="{24B8A39A-9BF6-4F02-B1B7-CBFED40759D7}"/>
            </a:ext>
          </a:extLst>
        </xdr:cNvPr>
        <xdr:cNvSpPr txBox="1"/>
      </xdr:nvSpPr>
      <xdr:spPr>
        <a:xfrm>
          <a:off x="22199600" y="1423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154178</xdr:rowOff>
    </xdr:from>
    <xdr:to>
      <xdr:col>112</xdr:col>
      <xdr:colOff>38100</xdr:colOff>
      <xdr:row>84</xdr:row>
      <xdr:rowOff>84328</xdr:rowOff>
    </xdr:to>
    <xdr:sp macro="" textlink="">
      <xdr:nvSpPr>
        <xdr:cNvPr id="521" name="楕円 520">
          <a:extLst>
            <a:ext uri="{FF2B5EF4-FFF2-40B4-BE49-F238E27FC236}">
              <a16:creationId xmlns:a16="http://schemas.microsoft.com/office/drawing/2014/main" id="{E46E128C-42A9-48E7-80F5-B843B09A83A2}"/>
            </a:ext>
          </a:extLst>
        </xdr:cNvPr>
        <xdr:cNvSpPr/>
      </xdr:nvSpPr>
      <xdr:spPr>
        <a:xfrm>
          <a:off x="21272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28956</xdr:rowOff>
    </xdr:from>
    <xdr:to>
      <xdr:col>116</xdr:col>
      <xdr:colOff>63500</xdr:colOff>
      <xdr:row>84</xdr:row>
      <xdr:rowOff>33528</xdr:rowOff>
    </xdr:to>
    <xdr:cxnSp macro="">
      <xdr:nvCxnSpPr>
        <xdr:cNvPr id="522" name="直線コネクタ 521">
          <a:extLst>
            <a:ext uri="{FF2B5EF4-FFF2-40B4-BE49-F238E27FC236}">
              <a16:creationId xmlns:a16="http://schemas.microsoft.com/office/drawing/2014/main" id="{75824EEC-221E-4FAA-9583-FE377D1AF574}"/>
            </a:ext>
          </a:extLst>
        </xdr:cNvPr>
        <xdr:cNvCxnSpPr/>
      </xdr:nvCxnSpPr>
      <xdr:spPr>
        <a:xfrm flipV="1">
          <a:off x="21323300" y="144307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154178</xdr:rowOff>
    </xdr:from>
    <xdr:to>
      <xdr:col>107</xdr:col>
      <xdr:colOff>101600</xdr:colOff>
      <xdr:row>84</xdr:row>
      <xdr:rowOff>84328</xdr:rowOff>
    </xdr:to>
    <xdr:sp macro="" textlink="">
      <xdr:nvSpPr>
        <xdr:cNvPr id="523" name="楕円 522">
          <a:extLst>
            <a:ext uri="{FF2B5EF4-FFF2-40B4-BE49-F238E27FC236}">
              <a16:creationId xmlns:a16="http://schemas.microsoft.com/office/drawing/2014/main" id="{6584923B-2BF1-4113-8CB3-AA1E7AEC82A6}"/>
            </a:ext>
          </a:extLst>
        </xdr:cNvPr>
        <xdr:cNvSpPr/>
      </xdr:nvSpPr>
      <xdr:spPr>
        <a:xfrm>
          <a:off x="20383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33528</xdr:rowOff>
    </xdr:from>
    <xdr:to>
      <xdr:col>111</xdr:col>
      <xdr:colOff>177800</xdr:colOff>
      <xdr:row>84</xdr:row>
      <xdr:rowOff>33528</xdr:rowOff>
    </xdr:to>
    <xdr:cxnSp macro="">
      <xdr:nvCxnSpPr>
        <xdr:cNvPr id="524" name="直線コネクタ 523">
          <a:extLst>
            <a:ext uri="{FF2B5EF4-FFF2-40B4-BE49-F238E27FC236}">
              <a16:creationId xmlns:a16="http://schemas.microsoft.com/office/drawing/2014/main" id="{C8B5E3B0-5F81-4447-BEAE-93CD6DC796CF}"/>
            </a:ext>
          </a:extLst>
        </xdr:cNvPr>
        <xdr:cNvCxnSpPr/>
      </xdr:nvCxnSpPr>
      <xdr:spPr>
        <a:xfrm>
          <a:off x="20434300" y="14435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93742</xdr:rowOff>
    </xdr:from>
    <xdr:ext cx="469744" cy="259045"/>
    <xdr:sp macro="" textlink="">
      <xdr:nvSpPr>
        <xdr:cNvPr id="525" name="n_1aveValue【消防施設】&#10;一人当たり面積">
          <a:extLst>
            <a:ext uri="{FF2B5EF4-FFF2-40B4-BE49-F238E27FC236}">
              <a16:creationId xmlns:a16="http://schemas.microsoft.com/office/drawing/2014/main" id="{C2C61CE2-DDC0-47D5-B0FA-3DD86D539693}"/>
            </a:ext>
          </a:extLst>
        </xdr:cNvPr>
        <xdr:cNvSpPr txBox="1"/>
      </xdr:nvSpPr>
      <xdr:spPr>
        <a:xfrm>
          <a:off x="210757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116603</xdr:rowOff>
    </xdr:from>
    <xdr:ext cx="469744" cy="259045"/>
    <xdr:sp macro="" textlink="">
      <xdr:nvSpPr>
        <xdr:cNvPr id="526" name="n_2aveValue【消防施設】&#10;一人当たり面積">
          <a:extLst>
            <a:ext uri="{FF2B5EF4-FFF2-40B4-BE49-F238E27FC236}">
              <a16:creationId xmlns:a16="http://schemas.microsoft.com/office/drawing/2014/main" id="{8FE9A122-5AAF-48A7-AC37-97CC33E69C96}"/>
            </a:ext>
          </a:extLst>
        </xdr:cNvPr>
        <xdr:cNvSpPr txBox="1"/>
      </xdr:nvSpPr>
      <xdr:spPr>
        <a:xfrm>
          <a:off x="20199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100855</xdr:rowOff>
    </xdr:from>
    <xdr:ext cx="469744" cy="259045"/>
    <xdr:sp macro="" textlink="">
      <xdr:nvSpPr>
        <xdr:cNvPr id="527" name="n_1mainValue【消防施設】&#10;一人当たり面積">
          <a:extLst>
            <a:ext uri="{FF2B5EF4-FFF2-40B4-BE49-F238E27FC236}">
              <a16:creationId xmlns:a16="http://schemas.microsoft.com/office/drawing/2014/main" id="{41642E76-B0C1-4B6E-A37D-98ED56921FB2}"/>
            </a:ext>
          </a:extLst>
        </xdr:cNvPr>
        <xdr:cNvSpPr txBox="1"/>
      </xdr:nvSpPr>
      <xdr:spPr>
        <a:xfrm>
          <a:off x="210757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100855</xdr:rowOff>
    </xdr:from>
    <xdr:ext cx="469744" cy="259045"/>
    <xdr:sp macro="" textlink="">
      <xdr:nvSpPr>
        <xdr:cNvPr id="528" name="n_2mainValue【消防施設】&#10;一人当たり面積">
          <a:extLst>
            <a:ext uri="{FF2B5EF4-FFF2-40B4-BE49-F238E27FC236}">
              <a16:creationId xmlns:a16="http://schemas.microsoft.com/office/drawing/2014/main" id="{15E5E8D1-CE3E-4602-AEDF-A2F1942DCF79}"/>
            </a:ext>
          </a:extLst>
        </xdr:cNvPr>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9" name="正方形/長方形 528">
          <a:extLst>
            <a:ext uri="{FF2B5EF4-FFF2-40B4-BE49-F238E27FC236}">
              <a16:creationId xmlns:a16="http://schemas.microsoft.com/office/drawing/2014/main" id="{793F45E3-4147-4E35-BF59-4F58F22CDB7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0" name="正方形/長方形 529">
          <a:extLst>
            <a:ext uri="{FF2B5EF4-FFF2-40B4-BE49-F238E27FC236}">
              <a16:creationId xmlns:a16="http://schemas.microsoft.com/office/drawing/2014/main" id="{3DA2F447-1ECC-47BB-9310-E6F7D0EEB6F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1" name="正方形/長方形 530">
          <a:extLst>
            <a:ext uri="{FF2B5EF4-FFF2-40B4-BE49-F238E27FC236}">
              <a16:creationId xmlns:a16="http://schemas.microsoft.com/office/drawing/2014/main" id="{8F32CE68-9354-4ACE-9B0A-321661BA1E8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2" name="正方形/長方形 531">
          <a:extLst>
            <a:ext uri="{FF2B5EF4-FFF2-40B4-BE49-F238E27FC236}">
              <a16:creationId xmlns:a16="http://schemas.microsoft.com/office/drawing/2014/main" id="{AE82AA40-1B8A-485B-92CE-45F942F450A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3" name="正方形/長方形 532">
          <a:extLst>
            <a:ext uri="{FF2B5EF4-FFF2-40B4-BE49-F238E27FC236}">
              <a16:creationId xmlns:a16="http://schemas.microsoft.com/office/drawing/2014/main" id="{12834689-AAE0-402C-B9E2-27037D12517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4" name="正方形/長方形 533">
          <a:extLst>
            <a:ext uri="{FF2B5EF4-FFF2-40B4-BE49-F238E27FC236}">
              <a16:creationId xmlns:a16="http://schemas.microsoft.com/office/drawing/2014/main" id="{C442D4A6-9266-47C8-9374-8D567E1C7B1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5" name="正方形/長方形 534">
          <a:extLst>
            <a:ext uri="{FF2B5EF4-FFF2-40B4-BE49-F238E27FC236}">
              <a16:creationId xmlns:a16="http://schemas.microsoft.com/office/drawing/2014/main" id="{DCCC11DB-C137-4DE7-9FEE-6D6E5F52C88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6" name="正方形/長方形 535">
          <a:extLst>
            <a:ext uri="{FF2B5EF4-FFF2-40B4-BE49-F238E27FC236}">
              <a16:creationId xmlns:a16="http://schemas.microsoft.com/office/drawing/2014/main" id="{6118192A-69C1-40B8-A021-38ACF36F412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7" name="テキスト ボックス 536">
          <a:extLst>
            <a:ext uri="{FF2B5EF4-FFF2-40B4-BE49-F238E27FC236}">
              <a16:creationId xmlns:a16="http://schemas.microsoft.com/office/drawing/2014/main" id="{03A3624C-3975-412C-9C6A-3BFA6EF7053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8" name="直線コネクタ 537">
          <a:extLst>
            <a:ext uri="{FF2B5EF4-FFF2-40B4-BE49-F238E27FC236}">
              <a16:creationId xmlns:a16="http://schemas.microsoft.com/office/drawing/2014/main" id="{900BC150-6422-4503-93C9-050C1D5DAF9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39" name="直線コネクタ 538">
          <a:extLst>
            <a:ext uri="{FF2B5EF4-FFF2-40B4-BE49-F238E27FC236}">
              <a16:creationId xmlns:a16="http://schemas.microsoft.com/office/drawing/2014/main" id="{3A8D12EC-5FCF-4B89-A160-82FFFE554E7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0" name="テキスト ボックス 539">
          <a:extLst>
            <a:ext uri="{FF2B5EF4-FFF2-40B4-BE49-F238E27FC236}">
              <a16:creationId xmlns:a16="http://schemas.microsoft.com/office/drawing/2014/main" id="{6E8B3537-A14E-45CD-AB54-35F50CDAE171}"/>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1" name="直線コネクタ 540">
          <a:extLst>
            <a:ext uri="{FF2B5EF4-FFF2-40B4-BE49-F238E27FC236}">
              <a16:creationId xmlns:a16="http://schemas.microsoft.com/office/drawing/2014/main" id="{0CBC9DB3-12E0-4B59-8F45-7034C4F2A27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2" name="テキスト ボックス 541">
          <a:extLst>
            <a:ext uri="{FF2B5EF4-FFF2-40B4-BE49-F238E27FC236}">
              <a16:creationId xmlns:a16="http://schemas.microsoft.com/office/drawing/2014/main" id="{C23F12E8-1F3D-4128-9D43-466B1369E56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3" name="直線コネクタ 542">
          <a:extLst>
            <a:ext uri="{FF2B5EF4-FFF2-40B4-BE49-F238E27FC236}">
              <a16:creationId xmlns:a16="http://schemas.microsoft.com/office/drawing/2014/main" id="{11AC5EAD-B66F-4BDC-A89E-3740AE30364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4" name="テキスト ボックス 543">
          <a:extLst>
            <a:ext uri="{FF2B5EF4-FFF2-40B4-BE49-F238E27FC236}">
              <a16:creationId xmlns:a16="http://schemas.microsoft.com/office/drawing/2014/main" id="{83669952-8263-438D-88DB-867E9F376DF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5" name="直線コネクタ 544">
          <a:extLst>
            <a:ext uri="{FF2B5EF4-FFF2-40B4-BE49-F238E27FC236}">
              <a16:creationId xmlns:a16="http://schemas.microsoft.com/office/drawing/2014/main" id="{639983E7-8E7E-472C-B5F9-4357B61644D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6" name="テキスト ボックス 545">
          <a:extLst>
            <a:ext uri="{FF2B5EF4-FFF2-40B4-BE49-F238E27FC236}">
              <a16:creationId xmlns:a16="http://schemas.microsoft.com/office/drawing/2014/main" id="{24CD8AD3-76AA-423F-A1B5-79F8FFABA8D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7" name="直線コネクタ 546">
          <a:extLst>
            <a:ext uri="{FF2B5EF4-FFF2-40B4-BE49-F238E27FC236}">
              <a16:creationId xmlns:a16="http://schemas.microsoft.com/office/drawing/2014/main" id="{5CB8F012-1013-4311-A631-FAFD85375B6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8" name="テキスト ボックス 547">
          <a:extLst>
            <a:ext uri="{FF2B5EF4-FFF2-40B4-BE49-F238E27FC236}">
              <a16:creationId xmlns:a16="http://schemas.microsoft.com/office/drawing/2014/main" id="{B3927E7F-C977-4A9A-95EC-D39504E95E5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9" name="直線コネクタ 548">
          <a:extLst>
            <a:ext uri="{FF2B5EF4-FFF2-40B4-BE49-F238E27FC236}">
              <a16:creationId xmlns:a16="http://schemas.microsoft.com/office/drawing/2014/main" id="{7652CCA2-2076-41B3-A0F9-AD1BD40D6BD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0" name="テキスト ボックス 549">
          <a:extLst>
            <a:ext uri="{FF2B5EF4-FFF2-40B4-BE49-F238E27FC236}">
              <a16:creationId xmlns:a16="http://schemas.microsoft.com/office/drawing/2014/main" id="{0D592163-7BA7-4DF5-8C17-B4A36000BF6A}"/>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1" name="直線コネクタ 550">
          <a:extLst>
            <a:ext uri="{FF2B5EF4-FFF2-40B4-BE49-F238E27FC236}">
              <a16:creationId xmlns:a16="http://schemas.microsoft.com/office/drawing/2014/main" id="{6C29F072-73E4-4959-B679-0340F537274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2" name="テキスト ボックス 551">
          <a:extLst>
            <a:ext uri="{FF2B5EF4-FFF2-40B4-BE49-F238E27FC236}">
              <a16:creationId xmlns:a16="http://schemas.microsoft.com/office/drawing/2014/main" id="{2B14E4A1-4DBB-4272-B3A5-DF43D6EF79AB}"/>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3" name="【庁舎】&#10;有形固定資産減価償却率グラフ枠">
          <a:extLst>
            <a:ext uri="{FF2B5EF4-FFF2-40B4-BE49-F238E27FC236}">
              <a16:creationId xmlns:a16="http://schemas.microsoft.com/office/drawing/2014/main" id="{FB9F17A6-6035-497B-8C57-F290ECA6260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554" name="直線コネクタ 553">
          <a:extLst>
            <a:ext uri="{FF2B5EF4-FFF2-40B4-BE49-F238E27FC236}">
              <a16:creationId xmlns:a16="http://schemas.microsoft.com/office/drawing/2014/main" id="{709BB796-8643-4924-B4C9-2F13C14E91BC}"/>
            </a:ext>
          </a:extLst>
        </xdr:cNvPr>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555" name="【庁舎】&#10;有形固定資産減価償却率最小値テキスト">
          <a:extLst>
            <a:ext uri="{FF2B5EF4-FFF2-40B4-BE49-F238E27FC236}">
              <a16:creationId xmlns:a16="http://schemas.microsoft.com/office/drawing/2014/main" id="{C87E338E-030B-434A-9834-8DB37AE9B7EA}"/>
            </a:ext>
          </a:extLst>
        </xdr:cNvPr>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56" name="直線コネクタ 555">
          <a:extLst>
            <a:ext uri="{FF2B5EF4-FFF2-40B4-BE49-F238E27FC236}">
              <a16:creationId xmlns:a16="http://schemas.microsoft.com/office/drawing/2014/main" id="{D56CF4B7-7648-41C8-A25D-8488DBED1ECA}"/>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557" name="【庁舎】&#10;有形固定資産減価償却率最大値テキスト">
          <a:extLst>
            <a:ext uri="{FF2B5EF4-FFF2-40B4-BE49-F238E27FC236}">
              <a16:creationId xmlns:a16="http://schemas.microsoft.com/office/drawing/2014/main" id="{9473E090-5C60-4B97-9530-53DB0B3F6DA2}"/>
            </a:ext>
          </a:extLst>
        </xdr:cNvPr>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558" name="直線コネクタ 557">
          <a:extLst>
            <a:ext uri="{FF2B5EF4-FFF2-40B4-BE49-F238E27FC236}">
              <a16:creationId xmlns:a16="http://schemas.microsoft.com/office/drawing/2014/main" id="{3F6678D2-9DE4-475D-A866-9AC149A6550D}"/>
            </a:ext>
          </a:extLst>
        </xdr:cNvPr>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559" name="【庁舎】&#10;有形固定資産減価償却率平均値テキスト">
          <a:extLst>
            <a:ext uri="{FF2B5EF4-FFF2-40B4-BE49-F238E27FC236}">
              <a16:creationId xmlns:a16="http://schemas.microsoft.com/office/drawing/2014/main" id="{DFB4BFEE-7D5D-427C-A944-81684E151B54}"/>
            </a:ext>
          </a:extLst>
        </xdr:cNvPr>
        <xdr:cNvSpPr txBox="1"/>
      </xdr:nvSpPr>
      <xdr:spPr>
        <a:xfrm>
          <a:off x="16357600"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560" name="フローチャート: 判断 559">
          <a:extLst>
            <a:ext uri="{FF2B5EF4-FFF2-40B4-BE49-F238E27FC236}">
              <a16:creationId xmlns:a16="http://schemas.microsoft.com/office/drawing/2014/main" id="{FA3B4496-D972-449B-9217-9FDD5467118B}"/>
            </a:ext>
          </a:extLst>
        </xdr:cNvPr>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561" name="フローチャート: 判断 560">
          <a:extLst>
            <a:ext uri="{FF2B5EF4-FFF2-40B4-BE49-F238E27FC236}">
              <a16:creationId xmlns:a16="http://schemas.microsoft.com/office/drawing/2014/main" id="{CF788D71-44C7-44A6-842D-DDB6C27D4D0E}"/>
            </a:ext>
          </a:extLst>
        </xdr:cNvPr>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20501</xdr:rowOff>
    </xdr:from>
    <xdr:to>
      <xdr:col>76</xdr:col>
      <xdr:colOff>165100</xdr:colOff>
      <xdr:row>104</xdr:row>
      <xdr:rowOff>122101</xdr:rowOff>
    </xdr:to>
    <xdr:sp macro="" textlink="">
      <xdr:nvSpPr>
        <xdr:cNvPr id="562" name="フローチャート: 判断 561">
          <a:extLst>
            <a:ext uri="{FF2B5EF4-FFF2-40B4-BE49-F238E27FC236}">
              <a16:creationId xmlns:a16="http://schemas.microsoft.com/office/drawing/2014/main" id="{A3444663-6258-43E9-ACAD-DBC369ECB719}"/>
            </a:ext>
          </a:extLst>
        </xdr:cNvPr>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3" name="テキスト ボックス 562">
          <a:extLst>
            <a:ext uri="{FF2B5EF4-FFF2-40B4-BE49-F238E27FC236}">
              <a16:creationId xmlns:a16="http://schemas.microsoft.com/office/drawing/2014/main" id="{560FE134-EB85-4F39-9EED-EC672C0E3AF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4" name="テキスト ボックス 563">
          <a:extLst>
            <a:ext uri="{FF2B5EF4-FFF2-40B4-BE49-F238E27FC236}">
              <a16:creationId xmlns:a16="http://schemas.microsoft.com/office/drawing/2014/main" id="{2106ECEE-663D-42D8-84C7-917EFC464C7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5" name="テキスト ボックス 564">
          <a:extLst>
            <a:ext uri="{FF2B5EF4-FFF2-40B4-BE49-F238E27FC236}">
              <a16:creationId xmlns:a16="http://schemas.microsoft.com/office/drawing/2014/main" id="{1F65C609-02C2-4760-9668-D7F021BFC24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6" name="テキスト ボックス 565">
          <a:extLst>
            <a:ext uri="{FF2B5EF4-FFF2-40B4-BE49-F238E27FC236}">
              <a16:creationId xmlns:a16="http://schemas.microsoft.com/office/drawing/2014/main" id="{A197F3CC-AAC8-4D1F-A393-D568A6540DE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7" name="テキスト ボックス 566">
          <a:extLst>
            <a:ext uri="{FF2B5EF4-FFF2-40B4-BE49-F238E27FC236}">
              <a16:creationId xmlns:a16="http://schemas.microsoft.com/office/drawing/2014/main" id="{672A4CF5-5720-4FB3-B06D-3E8A63EAA56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30299</xdr:rowOff>
    </xdr:from>
    <xdr:to>
      <xdr:col>85</xdr:col>
      <xdr:colOff>177800</xdr:colOff>
      <xdr:row>102</xdr:row>
      <xdr:rowOff>131899</xdr:rowOff>
    </xdr:to>
    <xdr:sp macro="" textlink="">
      <xdr:nvSpPr>
        <xdr:cNvPr id="568" name="楕円 567">
          <a:extLst>
            <a:ext uri="{FF2B5EF4-FFF2-40B4-BE49-F238E27FC236}">
              <a16:creationId xmlns:a16="http://schemas.microsoft.com/office/drawing/2014/main" id="{B1097DED-6800-444F-9173-A8FCBE8C1967}"/>
            </a:ext>
          </a:extLst>
        </xdr:cNvPr>
        <xdr:cNvSpPr/>
      </xdr:nvSpPr>
      <xdr:spPr>
        <a:xfrm>
          <a:off x="16268700" y="1751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53176</xdr:rowOff>
    </xdr:from>
    <xdr:ext cx="405111" cy="259045"/>
    <xdr:sp macro="" textlink="">
      <xdr:nvSpPr>
        <xdr:cNvPr id="569" name="【庁舎】&#10;有形固定資産減価償却率該当値テキスト">
          <a:extLst>
            <a:ext uri="{FF2B5EF4-FFF2-40B4-BE49-F238E27FC236}">
              <a16:creationId xmlns:a16="http://schemas.microsoft.com/office/drawing/2014/main" id="{C7A164C4-C533-4A88-9A8A-F9CBEBF7C6E8}"/>
            </a:ext>
          </a:extLst>
        </xdr:cNvPr>
        <xdr:cNvSpPr txBox="1"/>
      </xdr:nvSpPr>
      <xdr:spPr>
        <a:xfrm>
          <a:off x="16357600" y="1736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64588</xdr:rowOff>
    </xdr:from>
    <xdr:to>
      <xdr:col>81</xdr:col>
      <xdr:colOff>101600</xdr:colOff>
      <xdr:row>102</xdr:row>
      <xdr:rowOff>166188</xdr:rowOff>
    </xdr:to>
    <xdr:sp macro="" textlink="">
      <xdr:nvSpPr>
        <xdr:cNvPr id="570" name="楕円 569">
          <a:extLst>
            <a:ext uri="{FF2B5EF4-FFF2-40B4-BE49-F238E27FC236}">
              <a16:creationId xmlns:a16="http://schemas.microsoft.com/office/drawing/2014/main" id="{FB663B9C-F344-4FE7-8A10-E8A48BE8CA0C}"/>
            </a:ext>
          </a:extLst>
        </xdr:cNvPr>
        <xdr:cNvSpPr/>
      </xdr:nvSpPr>
      <xdr:spPr>
        <a:xfrm>
          <a:off x="15430500" y="175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81099</xdr:rowOff>
    </xdr:from>
    <xdr:to>
      <xdr:col>85</xdr:col>
      <xdr:colOff>127000</xdr:colOff>
      <xdr:row>102</xdr:row>
      <xdr:rowOff>115388</xdr:rowOff>
    </xdr:to>
    <xdr:cxnSp macro="">
      <xdr:nvCxnSpPr>
        <xdr:cNvPr id="571" name="直線コネクタ 570">
          <a:extLst>
            <a:ext uri="{FF2B5EF4-FFF2-40B4-BE49-F238E27FC236}">
              <a16:creationId xmlns:a16="http://schemas.microsoft.com/office/drawing/2014/main" id="{907656AD-AC53-44D8-B4DE-7225FF851A44}"/>
            </a:ext>
          </a:extLst>
        </xdr:cNvPr>
        <xdr:cNvCxnSpPr/>
      </xdr:nvCxnSpPr>
      <xdr:spPr>
        <a:xfrm flipV="1">
          <a:off x="15481300" y="1756899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105411</xdr:rowOff>
    </xdr:from>
    <xdr:to>
      <xdr:col>76</xdr:col>
      <xdr:colOff>165100</xdr:colOff>
      <xdr:row>103</xdr:row>
      <xdr:rowOff>35561</xdr:rowOff>
    </xdr:to>
    <xdr:sp macro="" textlink="">
      <xdr:nvSpPr>
        <xdr:cNvPr id="572" name="楕円 571">
          <a:extLst>
            <a:ext uri="{FF2B5EF4-FFF2-40B4-BE49-F238E27FC236}">
              <a16:creationId xmlns:a16="http://schemas.microsoft.com/office/drawing/2014/main" id="{30973D5F-9743-449A-AFB2-DFCE95EC9905}"/>
            </a:ext>
          </a:extLst>
        </xdr:cNvPr>
        <xdr:cNvSpPr/>
      </xdr:nvSpPr>
      <xdr:spPr>
        <a:xfrm>
          <a:off x="14541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115388</xdr:rowOff>
    </xdr:from>
    <xdr:to>
      <xdr:col>81</xdr:col>
      <xdr:colOff>50800</xdr:colOff>
      <xdr:row>102</xdr:row>
      <xdr:rowOff>156211</xdr:rowOff>
    </xdr:to>
    <xdr:cxnSp macro="">
      <xdr:nvCxnSpPr>
        <xdr:cNvPr id="573" name="直線コネクタ 572">
          <a:extLst>
            <a:ext uri="{FF2B5EF4-FFF2-40B4-BE49-F238E27FC236}">
              <a16:creationId xmlns:a16="http://schemas.microsoft.com/office/drawing/2014/main" id="{F6B2A514-4C55-4FA3-ACC1-088907D80B4A}"/>
            </a:ext>
          </a:extLst>
        </xdr:cNvPr>
        <xdr:cNvCxnSpPr/>
      </xdr:nvCxnSpPr>
      <xdr:spPr>
        <a:xfrm flipV="1">
          <a:off x="14592300" y="17603288"/>
          <a:ext cx="8890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101798</xdr:rowOff>
    </xdr:from>
    <xdr:ext cx="405111" cy="259045"/>
    <xdr:sp macro="" textlink="">
      <xdr:nvSpPr>
        <xdr:cNvPr id="574" name="n_1aveValue【庁舎】&#10;有形固定資産減価償却率">
          <a:extLst>
            <a:ext uri="{FF2B5EF4-FFF2-40B4-BE49-F238E27FC236}">
              <a16:creationId xmlns:a16="http://schemas.microsoft.com/office/drawing/2014/main" id="{1A5AB444-F6CF-436D-B591-2F99FD1820C9}"/>
            </a:ext>
          </a:extLst>
        </xdr:cNvPr>
        <xdr:cNvSpPr txBox="1"/>
      </xdr:nvSpPr>
      <xdr:spPr>
        <a:xfrm>
          <a:off x="152660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113228</xdr:rowOff>
    </xdr:from>
    <xdr:ext cx="405111" cy="259045"/>
    <xdr:sp macro="" textlink="">
      <xdr:nvSpPr>
        <xdr:cNvPr id="575" name="n_2aveValue【庁舎】&#10;有形固定資産減価償却率">
          <a:extLst>
            <a:ext uri="{FF2B5EF4-FFF2-40B4-BE49-F238E27FC236}">
              <a16:creationId xmlns:a16="http://schemas.microsoft.com/office/drawing/2014/main" id="{D4234AFD-856C-4D33-971F-A0ECB9F84390}"/>
            </a:ext>
          </a:extLst>
        </xdr:cNvPr>
        <xdr:cNvSpPr txBox="1"/>
      </xdr:nvSpPr>
      <xdr:spPr>
        <a:xfrm>
          <a:off x="14389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11265</xdr:rowOff>
    </xdr:from>
    <xdr:ext cx="405111" cy="259045"/>
    <xdr:sp macro="" textlink="">
      <xdr:nvSpPr>
        <xdr:cNvPr id="576" name="n_1mainValue【庁舎】&#10;有形固定資産減価償却率">
          <a:extLst>
            <a:ext uri="{FF2B5EF4-FFF2-40B4-BE49-F238E27FC236}">
              <a16:creationId xmlns:a16="http://schemas.microsoft.com/office/drawing/2014/main" id="{427C0D3F-7328-4305-842E-57E21DE1B31E}"/>
            </a:ext>
          </a:extLst>
        </xdr:cNvPr>
        <xdr:cNvSpPr txBox="1"/>
      </xdr:nvSpPr>
      <xdr:spPr>
        <a:xfrm>
          <a:off x="15266044" y="1732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52088</xdr:rowOff>
    </xdr:from>
    <xdr:ext cx="405111" cy="259045"/>
    <xdr:sp macro="" textlink="">
      <xdr:nvSpPr>
        <xdr:cNvPr id="577" name="n_2mainValue【庁舎】&#10;有形固定資産減価償却率">
          <a:extLst>
            <a:ext uri="{FF2B5EF4-FFF2-40B4-BE49-F238E27FC236}">
              <a16:creationId xmlns:a16="http://schemas.microsoft.com/office/drawing/2014/main" id="{C10CACC8-1073-4C9B-A6FE-2FCA8634CA8C}"/>
            </a:ext>
          </a:extLst>
        </xdr:cNvPr>
        <xdr:cNvSpPr txBox="1"/>
      </xdr:nvSpPr>
      <xdr:spPr>
        <a:xfrm>
          <a:off x="1438974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8" name="正方形/長方形 577">
          <a:extLst>
            <a:ext uri="{FF2B5EF4-FFF2-40B4-BE49-F238E27FC236}">
              <a16:creationId xmlns:a16="http://schemas.microsoft.com/office/drawing/2014/main" id="{F0BE9EBB-3EBF-4861-895F-A4E5826A1AB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9" name="正方形/長方形 578">
          <a:extLst>
            <a:ext uri="{FF2B5EF4-FFF2-40B4-BE49-F238E27FC236}">
              <a16:creationId xmlns:a16="http://schemas.microsoft.com/office/drawing/2014/main" id="{8D3C3432-6515-46D9-BC2A-DD17262EDA8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0" name="正方形/長方形 579">
          <a:extLst>
            <a:ext uri="{FF2B5EF4-FFF2-40B4-BE49-F238E27FC236}">
              <a16:creationId xmlns:a16="http://schemas.microsoft.com/office/drawing/2014/main" id="{CDB2245B-02C1-4B55-AD95-BEE875489ED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1" name="正方形/長方形 580">
          <a:extLst>
            <a:ext uri="{FF2B5EF4-FFF2-40B4-BE49-F238E27FC236}">
              <a16:creationId xmlns:a16="http://schemas.microsoft.com/office/drawing/2014/main" id="{EF17E4FB-DBDB-47BA-833C-05A62A98A90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2" name="正方形/長方形 581">
          <a:extLst>
            <a:ext uri="{FF2B5EF4-FFF2-40B4-BE49-F238E27FC236}">
              <a16:creationId xmlns:a16="http://schemas.microsoft.com/office/drawing/2014/main" id="{34692159-2956-4E70-AEE5-F80FAC1E055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3" name="正方形/長方形 582">
          <a:extLst>
            <a:ext uri="{FF2B5EF4-FFF2-40B4-BE49-F238E27FC236}">
              <a16:creationId xmlns:a16="http://schemas.microsoft.com/office/drawing/2014/main" id="{C2C39E45-3D8F-41A5-9D02-6D064BB4602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4" name="正方形/長方形 583">
          <a:extLst>
            <a:ext uri="{FF2B5EF4-FFF2-40B4-BE49-F238E27FC236}">
              <a16:creationId xmlns:a16="http://schemas.microsoft.com/office/drawing/2014/main" id="{2FC4555A-6189-4046-AA16-4B2EF0063B6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5" name="正方形/長方形 584">
          <a:extLst>
            <a:ext uri="{FF2B5EF4-FFF2-40B4-BE49-F238E27FC236}">
              <a16:creationId xmlns:a16="http://schemas.microsoft.com/office/drawing/2014/main" id="{F81AA332-CE76-4E43-A513-50A90803995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6" name="テキスト ボックス 585">
          <a:extLst>
            <a:ext uri="{FF2B5EF4-FFF2-40B4-BE49-F238E27FC236}">
              <a16:creationId xmlns:a16="http://schemas.microsoft.com/office/drawing/2014/main" id="{E525DFF6-E93F-45D8-9A34-8C0D85534DF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7" name="直線コネクタ 586">
          <a:extLst>
            <a:ext uri="{FF2B5EF4-FFF2-40B4-BE49-F238E27FC236}">
              <a16:creationId xmlns:a16="http://schemas.microsoft.com/office/drawing/2014/main" id="{C27278D2-E687-454B-A15F-523311ABD19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88" name="直線コネクタ 587">
          <a:extLst>
            <a:ext uri="{FF2B5EF4-FFF2-40B4-BE49-F238E27FC236}">
              <a16:creationId xmlns:a16="http://schemas.microsoft.com/office/drawing/2014/main" id="{B936E526-7F4B-4D31-8FA1-CF5C5221197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89" name="テキスト ボックス 588">
          <a:extLst>
            <a:ext uri="{FF2B5EF4-FFF2-40B4-BE49-F238E27FC236}">
              <a16:creationId xmlns:a16="http://schemas.microsoft.com/office/drawing/2014/main" id="{0C024B9B-DB51-482E-9629-A220A4ABA9C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0" name="直線コネクタ 589">
          <a:extLst>
            <a:ext uri="{FF2B5EF4-FFF2-40B4-BE49-F238E27FC236}">
              <a16:creationId xmlns:a16="http://schemas.microsoft.com/office/drawing/2014/main" id="{8FF19810-A3C2-4332-A196-64A53B93B29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1" name="テキスト ボックス 590">
          <a:extLst>
            <a:ext uri="{FF2B5EF4-FFF2-40B4-BE49-F238E27FC236}">
              <a16:creationId xmlns:a16="http://schemas.microsoft.com/office/drawing/2014/main" id="{5D12EBFF-C895-4D87-8DD3-389DC06DDE4B}"/>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2" name="直線コネクタ 591">
          <a:extLst>
            <a:ext uri="{FF2B5EF4-FFF2-40B4-BE49-F238E27FC236}">
              <a16:creationId xmlns:a16="http://schemas.microsoft.com/office/drawing/2014/main" id="{0429D2E7-50BA-4D05-A7B2-EFFAC7B40D8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3" name="テキスト ボックス 592">
          <a:extLst>
            <a:ext uri="{FF2B5EF4-FFF2-40B4-BE49-F238E27FC236}">
              <a16:creationId xmlns:a16="http://schemas.microsoft.com/office/drawing/2014/main" id="{E49BA934-EF11-44F4-9FD0-53084E1CBEB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4" name="直線コネクタ 593">
          <a:extLst>
            <a:ext uri="{FF2B5EF4-FFF2-40B4-BE49-F238E27FC236}">
              <a16:creationId xmlns:a16="http://schemas.microsoft.com/office/drawing/2014/main" id="{A5AE89D7-B3E2-4793-8A02-2C4A0520CFA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95" name="テキスト ボックス 594">
          <a:extLst>
            <a:ext uri="{FF2B5EF4-FFF2-40B4-BE49-F238E27FC236}">
              <a16:creationId xmlns:a16="http://schemas.microsoft.com/office/drawing/2014/main" id="{682F3B3B-3C78-4815-A056-8B9D1ED3EE59}"/>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96" name="直線コネクタ 595">
          <a:extLst>
            <a:ext uri="{FF2B5EF4-FFF2-40B4-BE49-F238E27FC236}">
              <a16:creationId xmlns:a16="http://schemas.microsoft.com/office/drawing/2014/main" id="{53AFDDBB-BB1A-454F-9C20-2A94894F2D2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97" name="テキスト ボックス 596">
          <a:extLst>
            <a:ext uri="{FF2B5EF4-FFF2-40B4-BE49-F238E27FC236}">
              <a16:creationId xmlns:a16="http://schemas.microsoft.com/office/drawing/2014/main" id="{1FEAA2A6-78ED-4402-8F19-4116DA96EB7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98" name="直線コネクタ 597">
          <a:extLst>
            <a:ext uri="{FF2B5EF4-FFF2-40B4-BE49-F238E27FC236}">
              <a16:creationId xmlns:a16="http://schemas.microsoft.com/office/drawing/2014/main" id="{C5294FB5-A429-4870-A913-DFF71786F0D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99" name="テキスト ボックス 598">
          <a:extLst>
            <a:ext uri="{FF2B5EF4-FFF2-40B4-BE49-F238E27FC236}">
              <a16:creationId xmlns:a16="http://schemas.microsoft.com/office/drawing/2014/main" id="{2AD1C7EC-422E-4A94-95CA-5CEE6EBF43F1}"/>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0" name="直線コネクタ 599">
          <a:extLst>
            <a:ext uri="{FF2B5EF4-FFF2-40B4-BE49-F238E27FC236}">
              <a16:creationId xmlns:a16="http://schemas.microsoft.com/office/drawing/2014/main" id="{140D9647-B6C2-4802-B792-9DCF7C5B71B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1" name="テキスト ボックス 600">
          <a:extLst>
            <a:ext uri="{FF2B5EF4-FFF2-40B4-BE49-F238E27FC236}">
              <a16:creationId xmlns:a16="http://schemas.microsoft.com/office/drawing/2014/main" id="{39674072-7B73-42C9-9505-19C8DB2C17A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2" name="【庁舎】&#10;一人当たり面積グラフ枠">
          <a:extLst>
            <a:ext uri="{FF2B5EF4-FFF2-40B4-BE49-F238E27FC236}">
              <a16:creationId xmlns:a16="http://schemas.microsoft.com/office/drawing/2014/main" id="{8EA0F190-457C-4549-B456-D0622E5D52B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603" name="直線コネクタ 602">
          <a:extLst>
            <a:ext uri="{FF2B5EF4-FFF2-40B4-BE49-F238E27FC236}">
              <a16:creationId xmlns:a16="http://schemas.microsoft.com/office/drawing/2014/main" id="{ACC1601B-DC6B-498F-BBFA-98B0F28F42D8}"/>
            </a:ext>
          </a:extLst>
        </xdr:cNvPr>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604" name="【庁舎】&#10;一人当たり面積最小値テキスト">
          <a:extLst>
            <a:ext uri="{FF2B5EF4-FFF2-40B4-BE49-F238E27FC236}">
              <a16:creationId xmlns:a16="http://schemas.microsoft.com/office/drawing/2014/main" id="{6DA2C51F-5F4A-432A-A413-BF6DC502348C}"/>
            </a:ext>
          </a:extLst>
        </xdr:cNvPr>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605" name="直線コネクタ 604">
          <a:extLst>
            <a:ext uri="{FF2B5EF4-FFF2-40B4-BE49-F238E27FC236}">
              <a16:creationId xmlns:a16="http://schemas.microsoft.com/office/drawing/2014/main" id="{9388EB61-F93D-4758-8D83-9F176ADADD71}"/>
            </a:ext>
          </a:extLst>
        </xdr:cNvPr>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606" name="【庁舎】&#10;一人当たり面積最大値テキスト">
          <a:extLst>
            <a:ext uri="{FF2B5EF4-FFF2-40B4-BE49-F238E27FC236}">
              <a16:creationId xmlns:a16="http://schemas.microsoft.com/office/drawing/2014/main" id="{67DCA67D-7574-49A9-B564-6ECDADB6F200}"/>
            </a:ext>
          </a:extLst>
        </xdr:cNvPr>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607" name="直線コネクタ 606">
          <a:extLst>
            <a:ext uri="{FF2B5EF4-FFF2-40B4-BE49-F238E27FC236}">
              <a16:creationId xmlns:a16="http://schemas.microsoft.com/office/drawing/2014/main" id="{BEB92EB6-A5F6-4148-B877-43CF042DFB68}"/>
            </a:ext>
          </a:extLst>
        </xdr:cNvPr>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110870</xdr:rowOff>
    </xdr:from>
    <xdr:ext cx="469744" cy="259045"/>
    <xdr:sp macro="" textlink="">
      <xdr:nvSpPr>
        <xdr:cNvPr id="608" name="【庁舎】&#10;一人当たり面積平均値テキスト">
          <a:extLst>
            <a:ext uri="{FF2B5EF4-FFF2-40B4-BE49-F238E27FC236}">
              <a16:creationId xmlns:a16="http://schemas.microsoft.com/office/drawing/2014/main" id="{5A5A2234-B38D-4A1B-81A8-4201BDA85642}"/>
            </a:ext>
          </a:extLst>
        </xdr:cNvPr>
        <xdr:cNvSpPr txBox="1"/>
      </xdr:nvSpPr>
      <xdr:spPr>
        <a:xfrm>
          <a:off x="22199600" y="18284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609" name="フローチャート: 判断 608">
          <a:extLst>
            <a:ext uri="{FF2B5EF4-FFF2-40B4-BE49-F238E27FC236}">
              <a16:creationId xmlns:a16="http://schemas.microsoft.com/office/drawing/2014/main" id="{F5C7DE30-DF41-4E76-8E2C-F5DA978A0378}"/>
            </a:ext>
          </a:extLst>
        </xdr:cNvPr>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610" name="フローチャート: 判断 609">
          <a:extLst>
            <a:ext uri="{FF2B5EF4-FFF2-40B4-BE49-F238E27FC236}">
              <a16:creationId xmlns:a16="http://schemas.microsoft.com/office/drawing/2014/main" id="{AD20C32B-E614-4643-8EFC-9E0A305E1A36}"/>
            </a:ext>
          </a:extLst>
        </xdr:cNvPr>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113030</xdr:rowOff>
    </xdr:from>
    <xdr:to>
      <xdr:col>107</xdr:col>
      <xdr:colOff>101600</xdr:colOff>
      <xdr:row>108</xdr:row>
      <xdr:rowOff>43180</xdr:rowOff>
    </xdr:to>
    <xdr:sp macro="" textlink="">
      <xdr:nvSpPr>
        <xdr:cNvPr id="611" name="フローチャート: 判断 610">
          <a:extLst>
            <a:ext uri="{FF2B5EF4-FFF2-40B4-BE49-F238E27FC236}">
              <a16:creationId xmlns:a16="http://schemas.microsoft.com/office/drawing/2014/main" id="{C016F5F4-883A-4294-9BA2-67A4A8E4B4AC}"/>
            </a:ext>
          </a:extLst>
        </xdr:cNvPr>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id="{1E5B96A2-A9FA-4539-A9D7-437ED760621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EDEE914C-25B8-4C37-AE8A-A89D8AA565D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EA9C97E8-03E0-421F-BCD2-E9084B0DD9C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179F917F-A3E6-4C94-8386-79967EB7D14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93D2FF3A-B59B-4056-8278-EDD84DD7302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118473</xdr:rowOff>
    </xdr:from>
    <xdr:to>
      <xdr:col>116</xdr:col>
      <xdr:colOff>114300</xdr:colOff>
      <xdr:row>108</xdr:row>
      <xdr:rowOff>48623</xdr:rowOff>
    </xdr:to>
    <xdr:sp macro="" textlink="">
      <xdr:nvSpPr>
        <xdr:cNvPr id="617" name="楕円 616">
          <a:extLst>
            <a:ext uri="{FF2B5EF4-FFF2-40B4-BE49-F238E27FC236}">
              <a16:creationId xmlns:a16="http://schemas.microsoft.com/office/drawing/2014/main" id="{7E441773-7933-41C0-9796-845927613AD9}"/>
            </a:ext>
          </a:extLst>
        </xdr:cNvPr>
        <xdr:cNvSpPr/>
      </xdr:nvSpPr>
      <xdr:spPr>
        <a:xfrm>
          <a:off x="221107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96900</xdr:rowOff>
    </xdr:from>
    <xdr:ext cx="469744" cy="259045"/>
    <xdr:sp macro="" textlink="">
      <xdr:nvSpPr>
        <xdr:cNvPr id="618" name="【庁舎】&#10;一人当たり面積該当値テキスト">
          <a:extLst>
            <a:ext uri="{FF2B5EF4-FFF2-40B4-BE49-F238E27FC236}">
              <a16:creationId xmlns:a16="http://schemas.microsoft.com/office/drawing/2014/main" id="{EE4B3684-196E-4BF1-B0CF-BC78DDBE4BCD}"/>
            </a:ext>
          </a:extLst>
        </xdr:cNvPr>
        <xdr:cNvSpPr txBox="1"/>
      </xdr:nvSpPr>
      <xdr:spPr>
        <a:xfrm>
          <a:off x="22199600"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119562</xdr:rowOff>
    </xdr:from>
    <xdr:to>
      <xdr:col>112</xdr:col>
      <xdr:colOff>38100</xdr:colOff>
      <xdr:row>108</xdr:row>
      <xdr:rowOff>49712</xdr:rowOff>
    </xdr:to>
    <xdr:sp macro="" textlink="">
      <xdr:nvSpPr>
        <xdr:cNvPr id="619" name="楕円 618">
          <a:extLst>
            <a:ext uri="{FF2B5EF4-FFF2-40B4-BE49-F238E27FC236}">
              <a16:creationId xmlns:a16="http://schemas.microsoft.com/office/drawing/2014/main" id="{DDA33FCD-601F-41AB-9475-86092F9D5907}"/>
            </a:ext>
          </a:extLst>
        </xdr:cNvPr>
        <xdr:cNvSpPr/>
      </xdr:nvSpPr>
      <xdr:spPr>
        <a:xfrm>
          <a:off x="21272500" y="1846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169273</xdr:rowOff>
    </xdr:from>
    <xdr:to>
      <xdr:col>116</xdr:col>
      <xdr:colOff>63500</xdr:colOff>
      <xdr:row>107</xdr:row>
      <xdr:rowOff>170362</xdr:rowOff>
    </xdr:to>
    <xdr:cxnSp macro="">
      <xdr:nvCxnSpPr>
        <xdr:cNvPr id="620" name="直線コネクタ 619">
          <a:extLst>
            <a:ext uri="{FF2B5EF4-FFF2-40B4-BE49-F238E27FC236}">
              <a16:creationId xmlns:a16="http://schemas.microsoft.com/office/drawing/2014/main" id="{50BF7FF5-D506-4C96-982D-12F48CF5FE32}"/>
            </a:ext>
          </a:extLst>
        </xdr:cNvPr>
        <xdr:cNvCxnSpPr/>
      </xdr:nvCxnSpPr>
      <xdr:spPr>
        <a:xfrm flipV="1">
          <a:off x="21323300" y="18514423"/>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154395</xdr:rowOff>
    </xdr:from>
    <xdr:to>
      <xdr:col>107</xdr:col>
      <xdr:colOff>101600</xdr:colOff>
      <xdr:row>108</xdr:row>
      <xdr:rowOff>84545</xdr:rowOff>
    </xdr:to>
    <xdr:sp macro="" textlink="">
      <xdr:nvSpPr>
        <xdr:cNvPr id="621" name="楕円 620">
          <a:extLst>
            <a:ext uri="{FF2B5EF4-FFF2-40B4-BE49-F238E27FC236}">
              <a16:creationId xmlns:a16="http://schemas.microsoft.com/office/drawing/2014/main" id="{9ECA0212-94D3-4DAE-8A26-9FC3EA73F103}"/>
            </a:ext>
          </a:extLst>
        </xdr:cNvPr>
        <xdr:cNvSpPr/>
      </xdr:nvSpPr>
      <xdr:spPr>
        <a:xfrm>
          <a:off x="20383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170362</xdr:rowOff>
    </xdr:from>
    <xdr:to>
      <xdr:col>111</xdr:col>
      <xdr:colOff>177800</xdr:colOff>
      <xdr:row>108</xdr:row>
      <xdr:rowOff>33745</xdr:rowOff>
    </xdr:to>
    <xdr:cxnSp macro="">
      <xdr:nvCxnSpPr>
        <xdr:cNvPr id="622" name="直線コネクタ 621">
          <a:extLst>
            <a:ext uri="{FF2B5EF4-FFF2-40B4-BE49-F238E27FC236}">
              <a16:creationId xmlns:a16="http://schemas.microsoft.com/office/drawing/2014/main" id="{C33DD2A3-25E8-4732-BC4D-3209F19C06A6}"/>
            </a:ext>
          </a:extLst>
        </xdr:cNvPr>
        <xdr:cNvCxnSpPr/>
      </xdr:nvCxnSpPr>
      <xdr:spPr>
        <a:xfrm flipV="1">
          <a:off x="20434300" y="18515512"/>
          <a:ext cx="889000" cy="3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49909</xdr:rowOff>
    </xdr:from>
    <xdr:ext cx="469744" cy="259045"/>
    <xdr:sp macro="" textlink="">
      <xdr:nvSpPr>
        <xdr:cNvPr id="623" name="n_1aveValue【庁舎】&#10;一人当たり面積">
          <a:extLst>
            <a:ext uri="{FF2B5EF4-FFF2-40B4-BE49-F238E27FC236}">
              <a16:creationId xmlns:a16="http://schemas.microsoft.com/office/drawing/2014/main" id="{30C6FD06-9F4E-4147-A63D-05D586C9A315}"/>
            </a:ext>
          </a:extLst>
        </xdr:cNvPr>
        <xdr:cNvSpPr txBox="1"/>
      </xdr:nvSpPr>
      <xdr:spPr>
        <a:xfrm>
          <a:off x="21075727" y="1822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59707</xdr:rowOff>
    </xdr:from>
    <xdr:ext cx="469744" cy="259045"/>
    <xdr:sp macro="" textlink="">
      <xdr:nvSpPr>
        <xdr:cNvPr id="624" name="n_2aveValue【庁舎】&#10;一人当たり面積">
          <a:extLst>
            <a:ext uri="{FF2B5EF4-FFF2-40B4-BE49-F238E27FC236}">
              <a16:creationId xmlns:a16="http://schemas.microsoft.com/office/drawing/2014/main" id="{F62BB857-AE25-468A-8672-280395241B7E}"/>
            </a:ext>
          </a:extLst>
        </xdr:cNvPr>
        <xdr:cNvSpPr txBox="1"/>
      </xdr:nvSpPr>
      <xdr:spPr>
        <a:xfrm>
          <a:off x="20199427" y="182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40839</xdr:rowOff>
    </xdr:from>
    <xdr:ext cx="469744" cy="259045"/>
    <xdr:sp macro="" textlink="">
      <xdr:nvSpPr>
        <xdr:cNvPr id="625" name="n_1mainValue【庁舎】&#10;一人当たり面積">
          <a:extLst>
            <a:ext uri="{FF2B5EF4-FFF2-40B4-BE49-F238E27FC236}">
              <a16:creationId xmlns:a16="http://schemas.microsoft.com/office/drawing/2014/main" id="{3AFDB320-20AB-4AC1-B971-A3DF88309673}"/>
            </a:ext>
          </a:extLst>
        </xdr:cNvPr>
        <xdr:cNvSpPr txBox="1"/>
      </xdr:nvSpPr>
      <xdr:spPr>
        <a:xfrm>
          <a:off x="21075727" y="1855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75672</xdr:rowOff>
    </xdr:from>
    <xdr:ext cx="469744" cy="259045"/>
    <xdr:sp macro="" textlink="">
      <xdr:nvSpPr>
        <xdr:cNvPr id="626" name="n_2mainValue【庁舎】&#10;一人当たり面積">
          <a:extLst>
            <a:ext uri="{FF2B5EF4-FFF2-40B4-BE49-F238E27FC236}">
              <a16:creationId xmlns:a16="http://schemas.microsoft.com/office/drawing/2014/main" id="{DC3F84BC-7B3A-4910-B639-C137C5C80512}"/>
            </a:ext>
          </a:extLst>
        </xdr:cNvPr>
        <xdr:cNvSpPr txBox="1"/>
      </xdr:nvSpPr>
      <xdr:spPr>
        <a:xfrm>
          <a:off x="201994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7" name="正方形/長方形 626">
          <a:extLst>
            <a:ext uri="{FF2B5EF4-FFF2-40B4-BE49-F238E27FC236}">
              <a16:creationId xmlns:a16="http://schemas.microsoft.com/office/drawing/2014/main" id="{EFD401C2-F974-44FF-B072-1B7860155B6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8" name="正方形/長方形 627">
          <a:extLst>
            <a:ext uri="{FF2B5EF4-FFF2-40B4-BE49-F238E27FC236}">
              <a16:creationId xmlns:a16="http://schemas.microsoft.com/office/drawing/2014/main" id="{4B9B1C88-F5D8-4C1A-8DB2-0C3A77FAFA2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9" name="テキスト ボックス 628">
          <a:extLst>
            <a:ext uri="{FF2B5EF4-FFF2-40B4-BE49-F238E27FC236}">
              <a16:creationId xmlns:a16="http://schemas.microsoft.com/office/drawing/2014/main" id="{7998777E-BD96-49BB-BD0D-CEF5509DD31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類似団体と比較して、有形固定資産減価償却率が高くなっている施設は、「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一般廃棄物処理施設」、「体育館・プール」、「消防施設」、「庁舎」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である。特に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庁舎で高い数値を示している。一般廃棄物処理施設については、河北郡市で運営しているが、今後施設の新設が予定されているため、数値は改善される見込みである。また、庁舎についてはも新庁舎の建設を予定しているため、同様の見込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一方、有形固定資産減価償却率が低くなっている施設は、「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市民会館は、文化会館シグナスが該当し、分析表①に記述した通り、建設年度が平成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年度であることから低い数値を示している。また、図書館については、文化会館シグナス内にあるため同様となっている。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石川県津幡町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37,745
37,521
110.59
13,167,053
12,977,103
147,098
8,647,887
14,859,737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大型事業所が少ないこと等により、類似団体よりも税収が少ないことや、</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山間部が多いなど地形的な要因により小学校や保育園の施設数が多く、</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多額の経常経費を要すること等により、</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下</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回っている。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しかし近年は、</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納税推進室の設置や口座振替の推進、またコンビニ収納などにより税の徴収率が増加したこと</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や、保育園の民営化、また体育施設の指定管理等による経常経費削減等により、比率も良化し、</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類似団体と</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の差が縮小している。</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税基盤の強化</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や、</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施設の統廃合</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民営化を進め</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数値の良化を</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目指す。</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108655</xdr:rowOff>
    </xdr:from>
    <xdr:to>
      <xdr:col>23</xdr:col>
      <xdr:colOff>133350</xdr:colOff>
      <xdr:row>43</xdr:row>
      <xdr:rowOff>122061</xdr:rowOff>
    </xdr:to>
    <xdr:cxnSp macro="">
      <xdr:nvCxnSpPr>
        <xdr:cNvPr id="69" name="直線コネクタ 68"/>
        <xdr:cNvCxnSpPr/>
      </xdr:nvCxnSpPr>
      <xdr:spPr>
        <a:xfrm flipV="1">
          <a:off x="4114800" y="74810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122061</xdr:rowOff>
    </xdr:from>
    <xdr:to>
      <xdr:col>19</xdr:col>
      <xdr:colOff>133350</xdr:colOff>
      <xdr:row>43</xdr:row>
      <xdr:rowOff>148872</xdr:rowOff>
    </xdr:to>
    <xdr:cxnSp macro="">
      <xdr:nvCxnSpPr>
        <xdr:cNvPr id="72" name="直線コネクタ 71"/>
        <xdr:cNvCxnSpPr/>
      </xdr:nvCxnSpPr>
      <xdr:spPr>
        <a:xfrm flipV="1">
          <a:off x="3225800" y="74944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4" name="テキスト ボックス 73"/>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148872</xdr:rowOff>
    </xdr:from>
    <xdr:to>
      <xdr:col>15</xdr:col>
      <xdr:colOff>82550</xdr:colOff>
      <xdr:row>44</xdr:row>
      <xdr:rowOff>4233</xdr:rowOff>
    </xdr:to>
    <xdr:cxnSp macro="">
      <xdr:nvCxnSpPr>
        <xdr:cNvPr id="75" name="直線コネクタ 74"/>
        <xdr:cNvCxnSpPr/>
      </xdr:nvCxnSpPr>
      <xdr:spPr>
        <a:xfrm flipV="1">
          <a:off x="2336800" y="752122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17639</xdr:rowOff>
    </xdr:to>
    <xdr:cxnSp macro="">
      <xdr:nvCxnSpPr>
        <xdr:cNvPr id="78" name="直線コネクタ 77"/>
        <xdr:cNvCxnSpPr/>
      </xdr:nvCxnSpPr>
      <xdr:spPr>
        <a:xfrm flipV="1">
          <a:off x="1447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57855</xdr:rowOff>
    </xdr:from>
    <xdr:to>
      <xdr:col>23</xdr:col>
      <xdr:colOff>184150</xdr:colOff>
      <xdr:row>43</xdr:row>
      <xdr:rowOff>159455</xdr:rowOff>
    </xdr:to>
    <xdr:sp macro="" textlink="">
      <xdr:nvSpPr>
        <xdr:cNvPr id="88" name="楕円 87"/>
        <xdr:cNvSpPr/>
      </xdr:nvSpPr>
      <xdr:spPr>
        <a:xfrm>
          <a:off x="49022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29932</xdr:rowOff>
    </xdr:from>
    <xdr:ext cx="762000" cy="259045"/>
    <xdr:sp macro="" textlink="">
      <xdr:nvSpPr>
        <xdr:cNvPr id="89" name="財政力該当値テキスト"/>
        <xdr:cNvSpPr txBox="1"/>
      </xdr:nvSpPr>
      <xdr:spPr>
        <a:xfrm>
          <a:off x="5041900" y="740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71261</xdr:rowOff>
    </xdr:from>
    <xdr:to>
      <xdr:col>19</xdr:col>
      <xdr:colOff>184150</xdr:colOff>
      <xdr:row>44</xdr:row>
      <xdr:rowOff>1411</xdr:rowOff>
    </xdr:to>
    <xdr:sp macro="" textlink="">
      <xdr:nvSpPr>
        <xdr:cNvPr id="90" name="楕円 89"/>
        <xdr:cNvSpPr/>
      </xdr:nvSpPr>
      <xdr:spPr>
        <a:xfrm>
          <a:off x="4064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157638</xdr:rowOff>
    </xdr:from>
    <xdr:ext cx="736600" cy="259045"/>
    <xdr:sp macro="" textlink="">
      <xdr:nvSpPr>
        <xdr:cNvPr id="91" name="テキスト ボックス 90"/>
        <xdr:cNvSpPr txBox="1"/>
      </xdr:nvSpPr>
      <xdr:spPr>
        <a:xfrm>
          <a:off x="3733800" y="75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98072</xdr:rowOff>
    </xdr:from>
    <xdr:to>
      <xdr:col>15</xdr:col>
      <xdr:colOff>133350</xdr:colOff>
      <xdr:row>44</xdr:row>
      <xdr:rowOff>28222</xdr:rowOff>
    </xdr:to>
    <xdr:sp macro="" textlink="">
      <xdr:nvSpPr>
        <xdr:cNvPr id="92" name="楕円 91"/>
        <xdr:cNvSpPr/>
      </xdr:nvSpPr>
      <xdr:spPr>
        <a:xfrm>
          <a:off x="3175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12999</xdr:rowOff>
    </xdr:from>
    <xdr:ext cx="762000" cy="259045"/>
    <xdr:sp macro="" textlink="">
      <xdr:nvSpPr>
        <xdr:cNvPr id="93" name="テキスト ボックス 92"/>
        <xdr:cNvSpPr txBox="1"/>
      </xdr:nvSpPr>
      <xdr:spPr>
        <a:xfrm>
          <a:off x="2844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5" name="テキスト ボックス 94"/>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138289</xdr:rowOff>
    </xdr:from>
    <xdr:to>
      <xdr:col>7</xdr:col>
      <xdr:colOff>31750</xdr:colOff>
      <xdr:row>44</xdr:row>
      <xdr:rowOff>68439</xdr:rowOff>
    </xdr:to>
    <xdr:sp macro="" textlink="">
      <xdr:nvSpPr>
        <xdr:cNvPr id="96" name="楕円 95"/>
        <xdr:cNvSpPr/>
      </xdr:nvSpPr>
      <xdr:spPr>
        <a:xfrm>
          <a:off x="1397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53216</xdr:rowOff>
    </xdr:from>
    <xdr:ext cx="762000" cy="259045"/>
    <xdr:sp macro="" textlink="">
      <xdr:nvSpPr>
        <xdr:cNvPr id="97" name="テキスト ボックス 96"/>
        <xdr:cNvSpPr txBox="1"/>
      </xdr:nvSpPr>
      <xdr:spPr>
        <a:xfrm>
          <a:off x="1066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年度以降、町債の新規発行</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を</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厳しく抑制していること</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により、公債費に係る経常収支比率は毎年度確実に減少しており、</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改善傾向にあ</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るものの</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社会保障経費の自然増による扶助費の増加や、人事院勧告によるに伴う人件費の増加等により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％増の</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92.2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近年行ってきた歳出面における徹底した事務事業の整理・合理化や、歳入面における税の徴収強化等を行ったことが効果として表れはじめている一方で、扶助費の増加や公債費により、類似団体と比較しても高い水準で推移している。今後も引き続き経常経費の削減や歳入の確保に努め</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、早期に</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90</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％以内を目指す</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74083</xdr:rowOff>
    </xdr:from>
    <xdr:to>
      <xdr:col>23</xdr:col>
      <xdr:colOff>133350</xdr:colOff>
      <xdr:row>63</xdr:row>
      <xdr:rowOff>82127</xdr:rowOff>
    </xdr:to>
    <xdr:cxnSp macro="">
      <xdr:nvCxnSpPr>
        <xdr:cNvPr id="132" name="直線コネクタ 131"/>
        <xdr:cNvCxnSpPr/>
      </xdr:nvCxnSpPr>
      <xdr:spPr>
        <a:xfrm>
          <a:off x="4114800" y="1087543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158979</xdr:rowOff>
    </xdr:from>
    <xdr:ext cx="762000" cy="259045"/>
    <xdr:sp macro="" textlink="">
      <xdr:nvSpPr>
        <xdr:cNvPr id="133" name="財政構造の弾力性平均値テキスト"/>
        <xdr:cNvSpPr txBox="1"/>
      </xdr:nvSpPr>
      <xdr:spPr>
        <a:xfrm>
          <a:off x="5041900" y="10617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29845</xdr:rowOff>
    </xdr:from>
    <xdr:to>
      <xdr:col>19</xdr:col>
      <xdr:colOff>133350</xdr:colOff>
      <xdr:row>63</xdr:row>
      <xdr:rowOff>74083</xdr:rowOff>
    </xdr:to>
    <xdr:cxnSp macro="">
      <xdr:nvCxnSpPr>
        <xdr:cNvPr id="135" name="直線コネクタ 134"/>
        <xdr:cNvCxnSpPr/>
      </xdr:nvCxnSpPr>
      <xdr:spPr>
        <a:xfrm>
          <a:off x="3225800" y="10831195"/>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37" name="テキスト ボックス 136"/>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29845</xdr:rowOff>
    </xdr:from>
    <xdr:to>
      <xdr:col>15</xdr:col>
      <xdr:colOff>82550</xdr:colOff>
      <xdr:row>63</xdr:row>
      <xdr:rowOff>57996</xdr:rowOff>
    </xdr:to>
    <xdr:cxnSp macro="">
      <xdr:nvCxnSpPr>
        <xdr:cNvPr id="138" name="直線コネクタ 137"/>
        <xdr:cNvCxnSpPr/>
      </xdr:nvCxnSpPr>
      <xdr:spPr>
        <a:xfrm flipV="1">
          <a:off x="2336800" y="10831195"/>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40" name="テキスト ボックス 139"/>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57996</xdr:rowOff>
    </xdr:from>
    <xdr:to>
      <xdr:col>11</xdr:col>
      <xdr:colOff>31750</xdr:colOff>
      <xdr:row>63</xdr:row>
      <xdr:rowOff>94192</xdr:rowOff>
    </xdr:to>
    <xdr:cxnSp macro="">
      <xdr:nvCxnSpPr>
        <xdr:cNvPr id="141" name="直線コネクタ 140"/>
        <xdr:cNvCxnSpPr/>
      </xdr:nvCxnSpPr>
      <xdr:spPr>
        <a:xfrm flipV="1">
          <a:off x="1447800" y="10859346"/>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3" name="テキスト ボックス 142"/>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113471</xdr:rowOff>
    </xdr:from>
    <xdr:ext cx="762000" cy="259045"/>
    <xdr:sp macro="" textlink="">
      <xdr:nvSpPr>
        <xdr:cNvPr id="145" name="テキスト ボックス 144"/>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31327</xdr:rowOff>
    </xdr:from>
    <xdr:to>
      <xdr:col>23</xdr:col>
      <xdr:colOff>184150</xdr:colOff>
      <xdr:row>63</xdr:row>
      <xdr:rowOff>132927</xdr:rowOff>
    </xdr:to>
    <xdr:sp macro="" textlink="">
      <xdr:nvSpPr>
        <xdr:cNvPr id="151" name="楕円 150"/>
        <xdr:cNvSpPr/>
      </xdr:nvSpPr>
      <xdr:spPr>
        <a:xfrm>
          <a:off x="49022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3404</xdr:rowOff>
    </xdr:from>
    <xdr:ext cx="762000" cy="259045"/>
    <xdr:sp macro="" textlink="">
      <xdr:nvSpPr>
        <xdr:cNvPr id="152" name="財政構造の弾力性該当値テキスト"/>
        <xdr:cNvSpPr txBox="1"/>
      </xdr:nvSpPr>
      <xdr:spPr>
        <a:xfrm>
          <a:off x="5041900" y="1080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23283</xdr:rowOff>
    </xdr:from>
    <xdr:to>
      <xdr:col>19</xdr:col>
      <xdr:colOff>184150</xdr:colOff>
      <xdr:row>63</xdr:row>
      <xdr:rowOff>124883</xdr:rowOff>
    </xdr:to>
    <xdr:sp macro="" textlink="">
      <xdr:nvSpPr>
        <xdr:cNvPr id="153" name="楕円 152"/>
        <xdr:cNvSpPr/>
      </xdr:nvSpPr>
      <xdr:spPr>
        <a:xfrm>
          <a:off x="4064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109660</xdr:rowOff>
    </xdr:from>
    <xdr:ext cx="736600" cy="259045"/>
    <xdr:sp macro="" textlink="">
      <xdr:nvSpPr>
        <xdr:cNvPr id="154" name="テキスト ボックス 153"/>
        <xdr:cNvSpPr txBox="1"/>
      </xdr:nvSpPr>
      <xdr:spPr>
        <a:xfrm>
          <a:off x="3733800" y="1091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150495</xdr:rowOff>
    </xdr:from>
    <xdr:to>
      <xdr:col>15</xdr:col>
      <xdr:colOff>133350</xdr:colOff>
      <xdr:row>63</xdr:row>
      <xdr:rowOff>80645</xdr:rowOff>
    </xdr:to>
    <xdr:sp macro="" textlink="">
      <xdr:nvSpPr>
        <xdr:cNvPr id="155" name="楕円 154"/>
        <xdr:cNvSpPr/>
      </xdr:nvSpPr>
      <xdr:spPr>
        <a:xfrm>
          <a:off x="3175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65422</xdr:rowOff>
    </xdr:from>
    <xdr:ext cx="762000" cy="259045"/>
    <xdr:sp macro="" textlink="">
      <xdr:nvSpPr>
        <xdr:cNvPr id="156" name="テキスト ボックス 155"/>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7196</xdr:rowOff>
    </xdr:from>
    <xdr:to>
      <xdr:col>11</xdr:col>
      <xdr:colOff>82550</xdr:colOff>
      <xdr:row>63</xdr:row>
      <xdr:rowOff>108796</xdr:rowOff>
    </xdr:to>
    <xdr:sp macro="" textlink="">
      <xdr:nvSpPr>
        <xdr:cNvPr id="157" name="楕円 156"/>
        <xdr:cNvSpPr/>
      </xdr:nvSpPr>
      <xdr:spPr>
        <a:xfrm>
          <a:off x="2286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93573</xdr:rowOff>
    </xdr:from>
    <xdr:ext cx="762000" cy="259045"/>
    <xdr:sp macro="" textlink="">
      <xdr:nvSpPr>
        <xdr:cNvPr id="158" name="テキスト ボックス 157"/>
        <xdr:cNvSpPr txBox="1"/>
      </xdr:nvSpPr>
      <xdr:spPr>
        <a:xfrm>
          <a:off x="1955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43392</xdr:rowOff>
    </xdr:from>
    <xdr:to>
      <xdr:col>7</xdr:col>
      <xdr:colOff>31750</xdr:colOff>
      <xdr:row>63</xdr:row>
      <xdr:rowOff>144992</xdr:rowOff>
    </xdr:to>
    <xdr:sp macro="" textlink="">
      <xdr:nvSpPr>
        <xdr:cNvPr id="159" name="楕円 158"/>
        <xdr:cNvSpPr/>
      </xdr:nvSpPr>
      <xdr:spPr>
        <a:xfrm>
          <a:off x="1397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129769</xdr:rowOff>
    </xdr:from>
    <xdr:ext cx="762000" cy="259045"/>
    <xdr:sp macro="" textlink="">
      <xdr:nvSpPr>
        <xdr:cNvPr id="160" name="テキスト ボックス 159"/>
        <xdr:cNvSpPr txBox="1"/>
      </xdr:nvSpPr>
      <xdr:spPr>
        <a:xfrm>
          <a:off x="1066800" y="109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[110,598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山間部に集落が点在するという地形的要因により、公立小学校・保育園の施設数が多く、また給食を各施設内において調理しているため、</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人件費をはじめとした</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施設の維持管理費や臨時保育士・調理員の賃金が大きくならざるを得ないにも関わらず、類似団体平均値と比較して</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3,407</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円</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低い</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110,598</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円</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これは、予算編成時における物件費の徹底した抑制に加え、執行においても消耗品の一括管理や備品・公用車の共有化、シルバー人材センターへの業務委託などにより、経費の削減に努めていることが要因であると考えられる。今後も、施設の統合や民営化などの検討を行いながら引き続き</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人件費・</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物件費の抑制に努める</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8992</xdr:rowOff>
    </xdr:from>
    <xdr:to>
      <xdr:col>23</xdr:col>
      <xdr:colOff>133350</xdr:colOff>
      <xdr:row>83</xdr:row>
      <xdr:rowOff>57727</xdr:rowOff>
    </xdr:to>
    <xdr:cxnSp macro="">
      <xdr:nvCxnSpPr>
        <xdr:cNvPr id="195" name="直線コネクタ 194"/>
        <xdr:cNvCxnSpPr/>
      </xdr:nvCxnSpPr>
      <xdr:spPr>
        <a:xfrm>
          <a:off x="4114800" y="14239342"/>
          <a:ext cx="838200" cy="4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6407</xdr:rowOff>
    </xdr:from>
    <xdr:ext cx="762000" cy="259045"/>
    <xdr:sp macro="" textlink="">
      <xdr:nvSpPr>
        <xdr:cNvPr id="196" name="人件費・物件費等の状況平均値テキスト"/>
        <xdr:cNvSpPr txBox="1"/>
      </xdr:nvSpPr>
      <xdr:spPr>
        <a:xfrm>
          <a:off x="5041900" y="142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8992</xdr:rowOff>
    </xdr:from>
    <xdr:to>
      <xdr:col>19</xdr:col>
      <xdr:colOff>133350</xdr:colOff>
      <xdr:row>83</xdr:row>
      <xdr:rowOff>26245</xdr:rowOff>
    </xdr:to>
    <xdr:cxnSp macro="">
      <xdr:nvCxnSpPr>
        <xdr:cNvPr id="198" name="直線コネクタ 197"/>
        <xdr:cNvCxnSpPr/>
      </xdr:nvCxnSpPr>
      <xdr:spPr>
        <a:xfrm flipV="1">
          <a:off x="3225800" y="14239342"/>
          <a:ext cx="889000" cy="1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26245</xdr:rowOff>
    </xdr:from>
    <xdr:to>
      <xdr:col>15</xdr:col>
      <xdr:colOff>82550</xdr:colOff>
      <xdr:row>83</xdr:row>
      <xdr:rowOff>36268</xdr:rowOff>
    </xdr:to>
    <xdr:cxnSp macro="">
      <xdr:nvCxnSpPr>
        <xdr:cNvPr id="201" name="直線コネクタ 200"/>
        <xdr:cNvCxnSpPr/>
      </xdr:nvCxnSpPr>
      <xdr:spPr>
        <a:xfrm flipV="1">
          <a:off x="2336800" y="14256595"/>
          <a:ext cx="889000" cy="1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76999</xdr:rowOff>
    </xdr:from>
    <xdr:ext cx="762000" cy="259045"/>
    <xdr:sp macro="" textlink="">
      <xdr:nvSpPr>
        <xdr:cNvPr id="203" name="テキスト ボックス 202"/>
        <xdr:cNvSpPr txBox="1"/>
      </xdr:nvSpPr>
      <xdr:spPr>
        <a:xfrm>
          <a:off x="2844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141512</xdr:rowOff>
    </xdr:from>
    <xdr:to>
      <xdr:col>11</xdr:col>
      <xdr:colOff>31750</xdr:colOff>
      <xdr:row>83</xdr:row>
      <xdr:rowOff>36268</xdr:rowOff>
    </xdr:to>
    <xdr:cxnSp macro="">
      <xdr:nvCxnSpPr>
        <xdr:cNvPr id="204" name="直線コネクタ 203"/>
        <xdr:cNvCxnSpPr/>
      </xdr:nvCxnSpPr>
      <xdr:spPr>
        <a:xfrm>
          <a:off x="1447800" y="14200412"/>
          <a:ext cx="889000" cy="6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6927</xdr:rowOff>
    </xdr:from>
    <xdr:to>
      <xdr:col>23</xdr:col>
      <xdr:colOff>184150</xdr:colOff>
      <xdr:row>83</xdr:row>
      <xdr:rowOff>108527</xdr:rowOff>
    </xdr:to>
    <xdr:sp macro="" textlink="">
      <xdr:nvSpPr>
        <xdr:cNvPr id="214" name="楕円 213"/>
        <xdr:cNvSpPr/>
      </xdr:nvSpPr>
      <xdr:spPr>
        <a:xfrm>
          <a:off x="4902200" y="1423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23454</xdr:rowOff>
    </xdr:from>
    <xdr:ext cx="762000" cy="259045"/>
    <xdr:sp macro="" textlink="">
      <xdr:nvSpPr>
        <xdr:cNvPr id="215" name="人件費・物件費等の状況該当値テキスト"/>
        <xdr:cNvSpPr txBox="1"/>
      </xdr:nvSpPr>
      <xdr:spPr>
        <a:xfrm>
          <a:off x="5041900" y="14082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129642</xdr:rowOff>
    </xdr:from>
    <xdr:to>
      <xdr:col>19</xdr:col>
      <xdr:colOff>184150</xdr:colOff>
      <xdr:row>83</xdr:row>
      <xdr:rowOff>59792</xdr:rowOff>
    </xdr:to>
    <xdr:sp macro="" textlink="">
      <xdr:nvSpPr>
        <xdr:cNvPr id="216" name="楕円 215"/>
        <xdr:cNvSpPr/>
      </xdr:nvSpPr>
      <xdr:spPr>
        <a:xfrm>
          <a:off x="4064000" y="1418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69969</xdr:rowOff>
    </xdr:from>
    <xdr:ext cx="736600" cy="259045"/>
    <xdr:sp macro="" textlink="">
      <xdr:nvSpPr>
        <xdr:cNvPr id="217" name="テキスト ボックス 216"/>
        <xdr:cNvSpPr txBox="1"/>
      </xdr:nvSpPr>
      <xdr:spPr>
        <a:xfrm>
          <a:off x="3733800" y="13957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146895</xdr:rowOff>
    </xdr:from>
    <xdr:to>
      <xdr:col>15</xdr:col>
      <xdr:colOff>133350</xdr:colOff>
      <xdr:row>83</xdr:row>
      <xdr:rowOff>77045</xdr:rowOff>
    </xdr:to>
    <xdr:sp macro="" textlink="">
      <xdr:nvSpPr>
        <xdr:cNvPr id="218" name="楕円 217"/>
        <xdr:cNvSpPr/>
      </xdr:nvSpPr>
      <xdr:spPr>
        <a:xfrm>
          <a:off x="3175000" y="142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87222</xdr:rowOff>
    </xdr:from>
    <xdr:ext cx="762000" cy="259045"/>
    <xdr:sp macro="" textlink="">
      <xdr:nvSpPr>
        <xdr:cNvPr id="219" name="テキスト ボックス 218"/>
        <xdr:cNvSpPr txBox="1"/>
      </xdr:nvSpPr>
      <xdr:spPr>
        <a:xfrm>
          <a:off x="2844800" y="13974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156918</xdr:rowOff>
    </xdr:from>
    <xdr:to>
      <xdr:col>11</xdr:col>
      <xdr:colOff>82550</xdr:colOff>
      <xdr:row>83</xdr:row>
      <xdr:rowOff>87068</xdr:rowOff>
    </xdr:to>
    <xdr:sp macro="" textlink="">
      <xdr:nvSpPr>
        <xdr:cNvPr id="220" name="楕円 219"/>
        <xdr:cNvSpPr/>
      </xdr:nvSpPr>
      <xdr:spPr>
        <a:xfrm>
          <a:off x="2286000" y="1421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97245</xdr:rowOff>
    </xdr:from>
    <xdr:ext cx="762000" cy="259045"/>
    <xdr:sp macro="" textlink="">
      <xdr:nvSpPr>
        <xdr:cNvPr id="221" name="テキスト ボックス 220"/>
        <xdr:cNvSpPr txBox="1"/>
      </xdr:nvSpPr>
      <xdr:spPr>
        <a:xfrm>
          <a:off x="1955800" y="13984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90712</xdr:rowOff>
    </xdr:from>
    <xdr:to>
      <xdr:col>7</xdr:col>
      <xdr:colOff>31750</xdr:colOff>
      <xdr:row>83</xdr:row>
      <xdr:rowOff>20862</xdr:rowOff>
    </xdr:to>
    <xdr:sp macro="" textlink="">
      <xdr:nvSpPr>
        <xdr:cNvPr id="222" name="楕円 221"/>
        <xdr:cNvSpPr/>
      </xdr:nvSpPr>
      <xdr:spPr>
        <a:xfrm>
          <a:off x="1397000" y="1414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31039</xdr:rowOff>
    </xdr:from>
    <xdr:ext cx="762000" cy="259045"/>
    <xdr:sp macro="" textlink="">
      <xdr:nvSpPr>
        <xdr:cNvPr id="223" name="テキスト ボックス 222"/>
        <xdr:cNvSpPr txBox="1"/>
      </xdr:nvSpPr>
      <xdr:spPr>
        <a:xfrm>
          <a:off x="1066800" y="1391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類似団体平均を</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ポイント、全国町村平均を</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ポイント下回っており、全国的な水準には及んでいないと言える。今後においても引き続き、国の人事院勧告や他自治体の取組みを参考にしながら、一層の給与適正化に努める。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52916</xdr:rowOff>
    </xdr:from>
    <xdr:to>
      <xdr:col>81</xdr:col>
      <xdr:colOff>44450</xdr:colOff>
      <xdr:row>83</xdr:row>
      <xdr:rowOff>52916</xdr:rowOff>
    </xdr:to>
    <xdr:cxnSp macro="">
      <xdr:nvCxnSpPr>
        <xdr:cNvPr id="257" name="直線コネクタ 256"/>
        <xdr:cNvCxnSpPr/>
      </xdr:nvCxnSpPr>
      <xdr:spPr>
        <a:xfrm>
          <a:off x="16179800" y="142832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58" name="給与水準   （国との比較）平均値テキスト"/>
        <xdr:cNvSpPr txBox="1"/>
      </xdr:nvSpPr>
      <xdr:spPr>
        <a:xfrm>
          <a:off x="17106900" y="1470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39511</xdr:rowOff>
    </xdr:from>
    <xdr:to>
      <xdr:col>77</xdr:col>
      <xdr:colOff>44450</xdr:colOff>
      <xdr:row>83</xdr:row>
      <xdr:rowOff>52916</xdr:rowOff>
    </xdr:to>
    <xdr:cxnSp macro="">
      <xdr:nvCxnSpPr>
        <xdr:cNvPr id="260" name="直線コネクタ 259"/>
        <xdr:cNvCxnSpPr/>
      </xdr:nvCxnSpPr>
      <xdr:spPr>
        <a:xfrm>
          <a:off x="15290800" y="1426986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2" name="テキスト ボックス 261"/>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39511</xdr:rowOff>
    </xdr:from>
    <xdr:to>
      <xdr:col>72</xdr:col>
      <xdr:colOff>203200</xdr:colOff>
      <xdr:row>83</xdr:row>
      <xdr:rowOff>133350</xdr:rowOff>
    </xdr:to>
    <xdr:cxnSp macro="">
      <xdr:nvCxnSpPr>
        <xdr:cNvPr id="263" name="直線コネクタ 262"/>
        <xdr:cNvCxnSpPr/>
      </xdr:nvCxnSpPr>
      <xdr:spPr>
        <a:xfrm flipV="1">
          <a:off x="14401800" y="1426986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5" name="テキスト ボックス 264"/>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26105</xdr:rowOff>
    </xdr:from>
    <xdr:to>
      <xdr:col>68</xdr:col>
      <xdr:colOff>152400</xdr:colOff>
      <xdr:row>83</xdr:row>
      <xdr:rowOff>133350</xdr:rowOff>
    </xdr:to>
    <xdr:cxnSp macro="">
      <xdr:nvCxnSpPr>
        <xdr:cNvPr id="266" name="直線コネクタ 265"/>
        <xdr:cNvCxnSpPr/>
      </xdr:nvCxnSpPr>
      <xdr:spPr>
        <a:xfrm>
          <a:off x="13512800" y="14256455"/>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68" name="テキスト ボックス 267"/>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70" name="テキスト ボックス 269"/>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2116</xdr:rowOff>
    </xdr:from>
    <xdr:to>
      <xdr:col>81</xdr:col>
      <xdr:colOff>95250</xdr:colOff>
      <xdr:row>83</xdr:row>
      <xdr:rowOff>103716</xdr:rowOff>
    </xdr:to>
    <xdr:sp macro="" textlink="">
      <xdr:nvSpPr>
        <xdr:cNvPr id="276" name="楕円 275"/>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18643</xdr:rowOff>
    </xdr:from>
    <xdr:ext cx="762000" cy="259045"/>
    <xdr:sp macro="" textlink="">
      <xdr:nvSpPr>
        <xdr:cNvPr id="277"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2116</xdr:rowOff>
    </xdr:from>
    <xdr:to>
      <xdr:col>77</xdr:col>
      <xdr:colOff>95250</xdr:colOff>
      <xdr:row>83</xdr:row>
      <xdr:rowOff>103716</xdr:rowOff>
    </xdr:to>
    <xdr:sp macro="" textlink="">
      <xdr:nvSpPr>
        <xdr:cNvPr id="278" name="楕円 277"/>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113893</xdr:rowOff>
    </xdr:from>
    <xdr:ext cx="736600" cy="259045"/>
    <xdr:sp macro="" textlink="">
      <xdr:nvSpPr>
        <xdr:cNvPr id="279" name="テキスト ボックス 278"/>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160161</xdr:rowOff>
    </xdr:from>
    <xdr:to>
      <xdr:col>73</xdr:col>
      <xdr:colOff>44450</xdr:colOff>
      <xdr:row>83</xdr:row>
      <xdr:rowOff>90311</xdr:rowOff>
    </xdr:to>
    <xdr:sp macro="" textlink="">
      <xdr:nvSpPr>
        <xdr:cNvPr id="280" name="楕円 279"/>
        <xdr:cNvSpPr/>
      </xdr:nvSpPr>
      <xdr:spPr>
        <a:xfrm>
          <a:off x="15240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100488</xdr:rowOff>
    </xdr:from>
    <xdr:ext cx="762000" cy="259045"/>
    <xdr:sp macro="" textlink="">
      <xdr:nvSpPr>
        <xdr:cNvPr id="281" name="テキスト ボックス 280"/>
        <xdr:cNvSpPr txBox="1"/>
      </xdr:nvSpPr>
      <xdr:spPr>
        <a:xfrm>
          <a:off x="14909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2" name="楕円 281"/>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3" name="テキスト ボックス 282"/>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146755</xdr:rowOff>
    </xdr:from>
    <xdr:to>
      <xdr:col>64</xdr:col>
      <xdr:colOff>152400</xdr:colOff>
      <xdr:row>83</xdr:row>
      <xdr:rowOff>76905</xdr:rowOff>
    </xdr:to>
    <xdr:sp macro="" textlink="">
      <xdr:nvSpPr>
        <xdr:cNvPr id="284" name="楕円 283"/>
        <xdr:cNvSpPr/>
      </xdr:nvSpPr>
      <xdr:spPr>
        <a:xfrm>
          <a:off x="13462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87082</xdr:rowOff>
    </xdr:from>
    <xdr:ext cx="762000" cy="259045"/>
    <xdr:sp macro="" textlink="">
      <xdr:nvSpPr>
        <xdr:cNvPr id="285" name="テキスト ボックス 284"/>
        <xdr:cNvSpPr txBox="1"/>
      </xdr:nvSpPr>
      <xdr:spPr>
        <a:xfrm>
          <a:off x="13131800" y="1397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中山間地の面積が広く地形的な要因により小学校や保育園の施設数が多く、類似団体平均を上回っている。集中改革プランに基づく削減計画は</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年度に目標数値を達成しているが、今後も施設の統廃合や民営化を進めるとともに、地方創生や地方分権等による業務量の増加が見込まれることから、総合的に判断し適切な定員管理に努める。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116699</xdr:rowOff>
    </xdr:from>
    <xdr:to>
      <xdr:col>81</xdr:col>
      <xdr:colOff>44450</xdr:colOff>
      <xdr:row>61</xdr:row>
      <xdr:rowOff>118039</xdr:rowOff>
    </xdr:to>
    <xdr:cxnSp macro="">
      <xdr:nvCxnSpPr>
        <xdr:cNvPr id="320" name="直線コネクタ 319"/>
        <xdr:cNvCxnSpPr/>
      </xdr:nvCxnSpPr>
      <xdr:spPr>
        <a:xfrm>
          <a:off x="16179800" y="10575149"/>
          <a:ext cx="8382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127864</xdr:rowOff>
    </xdr:from>
    <xdr:ext cx="762000" cy="259045"/>
    <xdr:sp macro="" textlink="">
      <xdr:nvSpPr>
        <xdr:cNvPr id="321" name="定員管理の状況平均値テキスト"/>
        <xdr:cNvSpPr txBox="1"/>
      </xdr:nvSpPr>
      <xdr:spPr>
        <a:xfrm>
          <a:off x="17106900" y="10243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116699</xdr:rowOff>
    </xdr:from>
    <xdr:to>
      <xdr:col>77</xdr:col>
      <xdr:colOff>44450</xdr:colOff>
      <xdr:row>61</xdr:row>
      <xdr:rowOff>116699</xdr:rowOff>
    </xdr:to>
    <xdr:cxnSp macro="">
      <xdr:nvCxnSpPr>
        <xdr:cNvPr id="323" name="直線コネクタ 322"/>
        <xdr:cNvCxnSpPr/>
      </xdr:nvCxnSpPr>
      <xdr:spPr>
        <a:xfrm>
          <a:off x="15290800" y="105751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51664</xdr:rowOff>
    </xdr:from>
    <xdr:ext cx="736600" cy="259045"/>
    <xdr:sp macro="" textlink="">
      <xdr:nvSpPr>
        <xdr:cNvPr id="325" name="テキスト ボックス 324"/>
        <xdr:cNvSpPr txBox="1"/>
      </xdr:nvSpPr>
      <xdr:spPr>
        <a:xfrm>
          <a:off x="15798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116699</xdr:rowOff>
    </xdr:from>
    <xdr:to>
      <xdr:col>72</xdr:col>
      <xdr:colOff>203200</xdr:colOff>
      <xdr:row>61</xdr:row>
      <xdr:rowOff>119380</xdr:rowOff>
    </xdr:to>
    <xdr:cxnSp macro="">
      <xdr:nvCxnSpPr>
        <xdr:cNvPr id="326" name="直線コネクタ 325"/>
        <xdr:cNvCxnSpPr/>
      </xdr:nvCxnSpPr>
      <xdr:spPr>
        <a:xfrm flipV="1">
          <a:off x="14401800" y="10575149"/>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31556</xdr:rowOff>
    </xdr:from>
    <xdr:ext cx="762000" cy="259045"/>
    <xdr:sp macro="" textlink="">
      <xdr:nvSpPr>
        <xdr:cNvPr id="328" name="テキスト ボックス 327"/>
        <xdr:cNvSpPr txBox="1"/>
      </xdr:nvSpPr>
      <xdr:spPr>
        <a:xfrm>
          <a:off x="14909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119380</xdr:rowOff>
    </xdr:from>
    <xdr:to>
      <xdr:col>68</xdr:col>
      <xdr:colOff>152400</xdr:colOff>
      <xdr:row>61</xdr:row>
      <xdr:rowOff>134126</xdr:rowOff>
    </xdr:to>
    <xdr:cxnSp macro="">
      <xdr:nvCxnSpPr>
        <xdr:cNvPr id="329" name="直線コネクタ 328"/>
        <xdr:cNvCxnSpPr/>
      </xdr:nvCxnSpPr>
      <xdr:spPr>
        <a:xfrm flipV="1">
          <a:off x="13512800" y="10577830"/>
          <a:ext cx="8890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93221</xdr:rowOff>
    </xdr:from>
    <xdr:ext cx="762000" cy="259045"/>
    <xdr:sp macro="" textlink="">
      <xdr:nvSpPr>
        <xdr:cNvPr id="331" name="テキスト ボックス 330"/>
        <xdr:cNvSpPr txBox="1"/>
      </xdr:nvSpPr>
      <xdr:spPr>
        <a:xfrm>
          <a:off x="14020800" y="1020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94562</xdr:rowOff>
    </xdr:from>
    <xdr:ext cx="762000" cy="259045"/>
    <xdr:sp macro="" textlink="">
      <xdr:nvSpPr>
        <xdr:cNvPr id="333" name="テキスト ボックス 332"/>
        <xdr:cNvSpPr txBox="1"/>
      </xdr:nvSpPr>
      <xdr:spPr>
        <a:xfrm>
          <a:off x="13131800" y="1021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67239</xdr:rowOff>
    </xdr:from>
    <xdr:to>
      <xdr:col>81</xdr:col>
      <xdr:colOff>95250</xdr:colOff>
      <xdr:row>61</xdr:row>
      <xdr:rowOff>168839</xdr:rowOff>
    </xdr:to>
    <xdr:sp macro="" textlink="">
      <xdr:nvSpPr>
        <xdr:cNvPr id="339" name="楕円 338"/>
        <xdr:cNvSpPr/>
      </xdr:nvSpPr>
      <xdr:spPr>
        <a:xfrm>
          <a:off x="16967200" y="1052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39316</xdr:rowOff>
    </xdr:from>
    <xdr:ext cx="762000" cy="259045"/>
    <xdr:sp macro="" textlink="">
      <xdr:nvSpPr>
        <xdr:cNvPr id="340" name="定員管理の状況該当値テキスト"/>
        <xdr:cNvSpPr txBox="1"/>
      </xdr:nvSpPr>
      <xdr:spPr>
        <a:xfrm>
          <a:off x="17106900" y="1049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65899</xdr:rowOff>
    </xdr:from>
    <xdr:to>
      <xdr:col>77</xdr:col>
      <xdr:colOff>95250</xdr:colOff>
      <xdr:row>61</xdr:row>
      <xdr:rowOff>167499</xdr:rowOff>
    </xdr:to>
    <xdr:sp macro="" textlink="">
      <xdr:nvSpPr>
        <xdr:cNvPr id="341" name="楕円 340"/>
        <xdr:cNvSpPr/>
      </xdr:nvSpPr>
      <xdr:spPr>
        <a:xfrm>
          <a:off x="16129000" y="1052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152276</xdr:rowOff>
    </xdr:from>
    <xdr:ext cx="736600" cy="259045"/>
    <xdr:sp macro="" textlink="">
      <xdr:nvSpPr>
        <xdr:cNvPr id="342" name="テキスト ボックス 341"/>
        <xdr:cNvSpPr txBox="1"/>
      </xdr:nvSpPr>
      <xdr:spPr>
        <a:xfrm>
          <a:off x="15798800" y="10610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65899</xdr:rowOff>
    </xdr:from>
    <xdr:to>
      <xdr:col>73</xdr:col>
      <xdr:colOff>44450</xdr:colOff>
      <xdr:row>61</xdr:row>
      <xdr:rowOff>167499</xdr:rowOff>
    </xdr:to>
    <xdr:sp macro="" textlink="">
      <xdr:nvSpPr>
        <xdr:cNvPr id="343" name="楕円 342"/>
        <xdr:cNvSpPr/>
      </xdr:nvSpPr>
      <xdr:spPr>
        <a:xfrm>
          <a:off x="15240000" y="1052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152276</xdr:rowOff>
    </xdr:from>
    <xdr:ext cx="762000" cy="259045"/>
    <xdr:sp macro="" textlink="">
      <xdr:nvSpPr>
        <xdr:cNvPr id="344" name="テキスト ボックス 343"/>
        <xdr:cNvSpPr txBox="1"/>
      </xdr:nvSpPr>
      <xdr:spPr>
        <a:xfrm>
          <a:off x="14909800" y="10610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68580</xdr:rowOff>
    </xdr:from>
    <xdr:to>
      <xdr:col>68</xdr:col>
      <xdr:colOff>203200</xdr:colOff>
      <xdr:row>61</xdr:row>
      <xdr:rowOff>170180</xdr:rowOff>
    </xdr:to>
    <xdr:sp macro="" textlink="">
      <xdr:nvSpPr>
        <xdr:cNvPr id="345" name="楕円 344"/>
        <xdr:cNvSpPr/>
      </xdr:nvSpPr>
      <xdr:spPr>
        <a:xfrm>
          <a:off x="14351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154957</xdr:rowOff>
    </xdr:from>
    <xdr:ext cx="762000" cy="259045"/>
    <xdr:sp macro="" textlink="">
      <xdr:nvSpPr>
        <xdr:cNvPr id="346" name="テキスト ボックス 345"/>
        <xdr:cNvSpPr txBox="1"/>
      </xdr:nvSpPr>
      <xdr:spPr>
        <a:xfrm>
          <a:off x="14020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83326</xdr:rowOff>
    </xdr:from>
    <xdr:to>
      <xdr:col>64</xdr:col>
      <xdr:colOff>152400</xdr:colOff>
      <xdr:row>62</xdr:row>
      <xdr:rowOff>13476</xdr:rowOff>
    </xdr:to>
    <xdr:sp macro="" textlink="">
      <xdr:nvSpPr>
        <xdr:cNvPr id="347" name="楕円 346"/>
        <xdr:cNvSpPr/>
      </xdr:nvSpPr>
      <xdr:spPr>
        <a:xfrm>
          <a:off x="13462000" y="1054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169703</xdr:rowOff>
    </xdr:from>
    <xdr:ext cx="762000" cy="259045"/>
    <xdr:sp macro="" textlink="">
      <xdr:nvSpPr>
        <xdr:cNvPr id="348" name="テキスト ボックス 347"/>
        <xdr:cNvSpPr txBox="1"/>
      </xdr:nvSpPr>
      <xdr:spPr>
        <a:xfrm>
          <a:off x="13131800" y="1062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「将来負担の状況」と同様の理由により類似団体を大きく上回る</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11.4</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。しかし、数値は毎年改善しており、今後も緩やかではあるが改善していく見込みとなっている。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160528</xdr:rowOff>
    </xdr:from>
    <xdr:to>
      <xdr:col>81</xdr:col>
      <xdr:colOff>44450</xdr:colOff>
      <xdr:row>43</xdr:row>
      <xdr:rowOff>18034</xdr:rowOff>
    </xdr:to>
    <xdr:cxnSp macro="">
      <xdr:nvCxnSpPr>
        <xdr:cNvPr id="380" name="直線コネクタ 379"/>
        <xdr:cNvCxnSpPr/>
      </xdr:nvCxnSpPr>
      <xdr:spPr>
        <a:xfrm flipV="1">
          <a:off x="16179800" y="736142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18034</xdr:rowOff>
    </xdr:from>
    <xdr:to>
      <xdr:col>77</xdr:col>
      <xdr:colOff>44450</xdr:colOff>
      <xdr:row>43</xdr:row>
      <xdr:rowOff>104902</xdr:rowOff>
    </xdr:to>
    <xdr:cxnSp macro="">
      <xdr:nvCxnSpPr>
        <xdr:cNvPr id="383" name="直線コネクタ 382"/>
        <xdr:cNvCxnSpPr/>
      </xdr:nvCxnSpPr>
      <xdr:spPr>
        <a:xfrm flipV="1">
          <a:off x="15290800" y="73903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104902</xdr:rowOff>
    </xdr:from>
    <xdr:to>
      <xdr:col>72</xdr:col>
      <xdr:colOff>203200</xdr:colOff>
      <xdr:row>44</xdr:row>
      <xdr:rowOff>29972</xdr:rowOff>
    </xdr:to>
    <xdr:cxnSp macro="">
      <xdr:nvCxnSpPr>
        <xdr:cNvPr id="386" name="直線コネクタ 385"/>
        <xdr:cNvCxnSpPr/>
      </xdr:nvCxnSpPr>
      <xdr:spPr>
        <a:xfrm flipV="1">
          <a:off x="14401800" y="747725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29972</xdr:rowOff>
    </xdr:from>
    <xdr:to>
      <xdr:col>68</xdr:col>
      <xdr:colOff>152400</xdr:colOff>
      <xdr:row>45</xdr:row>
      <xdr:rowOff>12954</xdr:rowOff>
    </xdr:to>
    <xdr:cxnSp macro="">
      <xdr:nvCxnSpPr>
        <xdr:cNvPr id="389" name="直線コネクタ 388"/>
        <xdr:cNvCxnSpPr/>
      </xdr:nvCxnSpPr>
      <xdr:spPr>
        <a:xfrm flipV="1">
          <a:off x="13512800" y="757377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391" name="テキスト ボックス 390"/>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3" name="テキスト ボックス 392"/>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109728</xdr:rowOff>
    </xdr:from>
    <xdr:to>
      <xdr:col>81</xdr:col>
      <xdr:colOff>95250</xdr:colOff>
      <xdr:row>43</xdr:row>
      <xdr:rowOff>39878</xdr:rowOff>
    </xdr:to>
    <xdr:sp macro="" textlink="">
      <xdr:nvSpPr>
        <xdr:cNvPr id="399" name="楕円 398"/>
        <xdr:cNvSpPr/>
      </xdr:nvSpPr>
      <xdr:spPr>
        <a:xfrm>
          <a:off x="169672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81805</xdr:rowOff>
    </xdr:from>
    <xdr:ext cx="762000" cy="259045"/>
    <xdr:sp macro="" textlink="">
      <xdr:nvSpPr>
        <xdr:cNvPr id="400" name="公債費負担の状況該当値テキスト"/>
        <xdr:cNvSpPr txBox="1"/>
      </xdr:nvSpPr>
      <xdr:spPr>
        <a:xfrm>
          <a:off x="17106900" y="728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138684</xdr:rowOff>
    </xdr:from>
    <xdr:to>
      <xdr:col>77</xdr:col>
      <xdr:colOff>95250</xdr:colOff>
      <xdr:row>43</xdr:row>
      <xdr:rowOff>68834</xdr:rowOff>
    </xdr:to>
    <xdr:sp macro="" textlink="">
      <xdr:nvSpPr>
        <xdr:cNvPr id="401" name="楕円 400"/>
        <xdr:cNvSpPr/>
      </xdr:nvSpPr>
      <xdr:spPr>
        <a:xfrm>
          <a:off x="16129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53611</xdr:rowOff>
    </xdr:from>
    <xdr:ext cx="736600" cy="259045"/>
    <xdr:sp macro="" textlink="">
      <xdr:nvSpPr>
        <xdr:cNvPr id="402" name="テキスト ボックス 401"/>
        <xdr:cNvSpPr txBox="1"/>
      </xdr:nvSpPr>
      <xdr:spPr>
        <a:xfrm>
          <a:off x="15798800" y="742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54102</xdr:rowOff>
    </xdr:from>
    <xdr:to>
      <xdr:col>73</xdr:col>
      <xdr:colOff>44450</xdr:colOff>
      <xdr:row>43</xdr:row>
      <xdr:rowOff>155702</xdr:rowOff>
    </xdr:to>
    <xdr:sp macro="" textlink="">
      <xdr:nvSpPr>
        <xdr:cNvPr id="403" name="楕円 402"/>
        <xdr:cNvSpPr/>
      </xdr:nvSpPr>
      <xdr:spPr>
        <a:xfrm>
          <a:off x="15240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140479</xdr:rowOff>
    </xdr:from>
    <xdr:ext cx="762000" cy="259045"/>
    <xdr:sp macro="" textlink="">
      <xdr:nvSpPr>
        <xdr:cNvPr id="404" name="テキスト ボックス 403"/>
        <xdr:cNvSpPr txBox="1"/>
      </xdr:nvSpPr>
      <xdr:spPr>
        <a:xfrm>
          <a:off x="14909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150622</xdr:rowOff>
    </xdr:from>
    <xdr:to>
      <xdr:col>68</xdr:col>
      <xdr:colOff>203200</xdr:colOff>
      <xdr:row>44</xdr:row>
      <xdr:rowOff>80772</xdr:rowOff>
    </xdr:to>
    <xdr:sp macro="" textlink="">
      <xdr:nvSpPr>
        <xdr:cNvPr id="405" name="楕円 404"/>
        <xdr:cNvSpPr/>
      </xdr:nvSpPr>
      <xdr:spPr>
        <a:xfrm>
          <a:off x="14351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65549</xdr:rowOff>
    </xdr:from>
    <xdr:ext cx="762000" cy="259045"/>
    <xdr:sp macro="" textlink="">
      <xdr:nvSpPr>
        <xdr:cNvPr id="406" name="テキスト ボックス 405"/>
        <xdr:cNvSpPr txBox="1"/>
      </xdr:nvSpPr>
      <xdr:spPr>
        <a:xfrm>
          <a:off x="14020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133604</xdr:rowOff>
    </xdr:from>
    <xdr:to>
      <xdr:col>64</xdr:col>
      <xdr:colOff>152400</xdr:colOff>
      <xdr:row>45</xdr:row>
      <xdr:rowOff>63754</xdr:rowOff>
    </xdr:to>
    <xdr:sp macro="" textlink="">
      <xdr:nvSpPr>
        <xdr:cNvPr id="407" name="楕円 406"/>
        <xdr:cNvSpPr/>
      </xdr:nvSpPr>
      <xdr:spPr>
        <a:xfrm>
          <a:off x="13462000" y="767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48531</xdr:rowOff>
    </xdr:from>
    <xdr:ext cx="762000" cy="259045"/>
    <xdr:sp macro="" textlink="">
      <xdr:nvSpPr>
        <xdr:cNvPr id="408" name="テキスト ボックス 407"/>
        <xdr:cNvSpPr txBox="1"/>
      </xdr:nvSpPr>
      <xdr:spPr>
        <a:xfrm>
          <a:off x="13131800" y="77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類似団体を大きく上回る数値となっているのは、国の経済・景気対策に沿った道路や下水道など公共事業の実施や</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、昭和後期からの急激な人口増に伴う</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教育施設</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の整備に伴い発行した地方債により、公債費に係る将来負担が大きくなっていることが要因である。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施設整備も一段落し、数値は毎年良化している。</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今後も町債発行を厳しく抑制するとともに、下水道事業などにおいては適正な料金設定の検討も行いながら、将来世代への負担軽減を図る。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89807</xdr:rowOff>
    </xdr:from>
    <xdr:to>
      <xdr:col>81</xdr:col>
      <xdr:colOff>44450</xdr:colOff>
      <xdr:row>20</xdr:row>
      <xdr:rowOff>73478</xdr:rowOff>
    </xdr:to>
    <xdr:cxnSp macro="">
      <xdr:nvCxnSpPr>
        <xdr:cNvPr id="444" name="直線コネクタ 443"/>
        <xdr:cNvCxnSpPr/>
      </xdr:nvCxnSpPr>
      <xdr:spPr>
        <a:xfrm flipV="1">
          <a:off x="16179800" y="3347357"/>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110749</xdr:rowOff>
    </xdr:from>
    <xdr:ext cx="762000" cy="259045"/>
    <xdr:sp macro="" textlink="">
      <xdr:nvSpPr>
        <xdr:cNvPr id="445" name="将来負担の状況平均値テキスト"/>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6" name="フローチャート: 判断 445"/>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73478</xdr:rowOff>
    </xdr:from>
    <xdr:to>
      <xdr:col>77</xdr:col>
      <xdr:colOff>44450</xdr:colOff>
      <xdr:row>21</xdr:row>
      <xdr:rowOff>82429</xdr:rowOff>
    </xdr:to>
    <xdr:cxnSp macro="">
      <xdr:nvCxnSpPr>
        <xdr:cNvPr id="447" name="直線コネクタ 446"/>
        <xdr:cNvCxnSpPr/>
      </xdr:nvCxnSpPr>
      <xdr:spPr>
        <a:xfrm flipV="1">
          <a:off x="15290800" y="3502478"/>
          <a:ext cx="889000" cy="18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8" name="フローチャート: 判断 447"/>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9" name="テキスト ボックス 448"/>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82429</xdr:rowOff>
    </xdr:from>
    <xdr:to>
      <xdr:col>72</xdr:col>
      <xdr:colOff>203200</xdr:colOff>
      <xdr:row>22</xdr:row>
      <xdr:rowOff>35076</xdr:rowOff>
    </xdr:to>
    <xdr:cxnSp macro="">
      <xdr:nvCxnSpPr>
        <xdr:cNvPr id="450" name="直線コネクタ 449"/>
        <xdr:cNvCxnSpPr/>
      </xdr:nvCxnSpPr>
      <xdr:spPr>
        <a:xfrm flipV="1">
          <a:off x="14401800" y="3682879"/>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11490</xdr:rowOff>
    </xdr:from>
    <xdr:to>
      <xdr:col>73</xdr:col>
      <xdr:colOff>44450</xdr:colOff>
      <xdr:row>14</xdr:row>
      <xdr:rowOff>113090</xdr:rowOff>
    </xdr:to>
    <xdr:sp macro="" textlink="">
      <xdr:nvSpPr>
        <xdr:cNvPr id="451" name="フローチャート: 判断 450"/>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52" name="テキスト ボックス 451"/>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142180</xdr:rowOff>
    </xdr:from>
    <xdr:to>
      <xdr:col>68</xdr:col>
      <xdr:colOff>152400</xdr:colOff>
      <xdr:row>22</xdr:row>
      <xdr:rowOff>35076</xdr:rowOff>
    </xdr:to>
    <xdr:cxnSp macro="">
      <xdr:nvCxnSpPr>
        <xdr:cNvPr id="453" name="直線コネクタ 452"/>
        <xdr:cNvCxnSpPr/>
      </xdr:nvCxnSpPr>
      <xdr:spPr>
        <a:xfrm>
          <a:off x="13512800" y="374263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4" name="フローチャート: 判断 453"/>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5" name="テキスト ボックス 454"/>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6" name="フローチャート: 判断 455"/>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7" name="テキスト ボックス 456"/>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39007</xdr:rowOff>
    </xdr:from>
    <xdr:to>
      <xdr:col>81</xdr:col>
      <xdr:colOff>95250</xdr:colOff>
      <xdr:row>19</xdr:row>
      <xdr:rowOff>140607</xdr:rowOff>
    </xdr:to>
    <xdr:sp macro="" textlink="">
      <xdr:nvSpPr>
        <xdr:cNvPr id="463" name="楕円 462"/>
        <xdr:cNvSpPr/>
      </xdr:nvSpPr>
      <xdr:spPr>
        <a:xfrm>
          <a:off x="16967200" y="329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11084</xdr:rowOff>
    </xdr:from>
    <xdr:ext cx="762000" cy="259045"/>
    <xdr:sp macro="" textlink="">
      <xdr:nvSpPr>
        <xdr:cNvPr id="464" name="将来負担の状況該当値テキスト"/>
        <xdr:cNvSpPr txBox="1"/>
      </xdr:nvSpPr>
      <xdr:spPr>
        <a:xfrm>
          <a:off x="17106900" y="326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22678</xdr:rowOff>
    </xdr:from>
    <xdr:to>
      <xdr:col>77</xdr:col>
      <xdr:colOff>95250</xdr:colOff>
      <xdr:row>20</xdr:row>
      <xdr:rowOff>124278</xdr:rowOff>
    </xdr:to>
    <xdr:sp macro="" textlink="">
      <xdr:nvSpPr>
        <xdr:cNvPr id="465" name="楕円 464"/>
        <xdr:cNvSpPr/>
      </xdr:nvSpPr>
      <xdr:spPr>
        <a:xfrm>
          <a:off x="16129000" y="34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109055</xdr:rowOff>
    </xdr:from>
    <xdr:ext cx="736600" cy="259045"/>
    <xdr:sp macro="" textlink="">
      <xdr:nvSpPr>
        <xdr:cNvPr id="466" name="テキスト ボックス 465"/>
        <xdr:cNvSpPr txBox="1"/>
      </xdr:nvSpPr>
      <xdr:spPr>
        <a:xfrm>
          <a:off x="15798800" y="3538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31629</xdr:rowOff>
    </xdr:from>
    <xdr:to>
      <xdr:col>73</xdr:col>
      <xdr:colOff>44450</xdr:colOff>
      <xdr:row>21</xdr:row>
      <xdr:rowOff>133229</xdr:rowOff>
    </xdr:to>
    <xdr:sp macro="" textlink="">
      <xdr:nvSpPr>
        <xdr:cNvPr id="467" name="楕円 466"/>
        <xdr:cNvSpPr/>
      </xdr:nvSpPr>
      <xdr:spPr>
        <a:xfrm>
          <a:off x="15240000" y="363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118006</xdr:rowOff>
    </xdr:from>
    <xdr:ext cx="762000" cy="259045"/>
    <xdr:sp macro="" textlink="">
      <xdr:nvSpPr>
        <xdr:cNvPr id="468" name="テキスト ボックス 467"/>
        <xdr:cNvSpPr txBox="1"/>
      </xdr:nvSpPr>
      <xdr:spPr>
        <a:xfrm>
          <a:off x="14909800" y="3718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155726</xdr:rowOff>
    </xdr:from>
    <xdr:to>
      <xdr:col>68</xdr:col>
      <xdr:colOff>203200</xdr:colOff>
      <xdr:row>22</xdr:row>
      <xdr:rowOff>85876</xdr:rowOff>
    </xdr:to>
    <xdr:sp macro="" textlink="">
      <xdr:nvSpPr>
        <xdr:cNvPr id="469" name="楕円 468"/>
        <xdr:cNvSpPr/>
      </xdr:nvSpPr>
      <xdr:spPr>
        <a:xfrm>
          <a:off x="14351000" y="375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70653</xdr:rowOff>
    </xdr:from>
    <xdr:ext cx="762000" cy="259045"/>
    <xdr:sp macro="" textlink="">
      <xdr:nvSpPr>
        <xdr:cNvPr id="470" name="テキスト ボックス 469"/>
        <xdr:cNvSpPr txBox="1"/>
      </xdr:nvSpPr>
      <xdr:spPr>
        <a:xfrm>
          <a:off x="14020800" y="384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91380</xdr:rowOff>
    </xdr:from>
    <xdr:to>
      <xdr:col>64</xdr:col>
      <xdr:colOff>152400</xdr:colOff>
      <xdr:row>22</xdr:row>
      <xdr:rowOff>21530</xdr:rowOff>
    </xdr:to>
    <xdr:sp macro="" textlink="">
      <xdr:nvSpPr>
        <xdr:cNvPr id="471" name="楕円 470"/>
        <xdr:cNvSpPr/>
      </xdr:nvSpPr>
      <xdr:spPr>
        <a:xfrm>
          <a:off x="13462000" y="369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6307</xdr:rowOff>
    </xdr:from>
    <xdr:ext cx="762000" cy="259045"/>
    <xdr:sp macro="" textlink="">
      <xdr:nvSpPr>
        <xdr:cNvPr id="472" name="テキスト ボックス 471"/>
        <xdr:cNvSpPr txBox="1"/>
      </xdr:nvSpPr>
      <xdr:spPr>
        <a:xfrm>
          <a:off x="13131800" y="377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石川県津幡町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37,745
37,521
110.59
13,167,053
12,977,103
147,098
8,647,887
14,859,737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引続き</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類似団体平均値と比較としても低い水準で推移して</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いるが</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その差は縮小している。人口は横ばいで推移しており、住民ニーズの多様化により業務も拡大傾向にあるため、これ以上の職員の削減は難しいが、</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今後も給与及び職員数の適正化に取り組み、人件費の抑制に努める。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67564</xdr:rowOff>
    </xdr:from>
    <xdr:to>
      <xdr:col>24</xdr:col>
      <xdr:colOff>25400</xdr:colOff>
      <xdr:row>36</xdr:row>
      <xdr:rowOff>72136</xdr:rowOff>
    </xdr:to>
    <xdr:cxnSp macro="">
      <xdr:nvCxnSpPr>
        <xdr:cNvPr id="64" name="直線コネクタ 63"/>
        <xdr:cNvCxnSpPr/>
      </xdr:nvCxnSpPr>
      <xdr:spPr>
        <a:xfrm>
          <a:off x="3987800" y="62397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67564</xdr:rowOff>
    </xdr:from>
    <xdr:to>
      <xdr:col>19</xdr:col>
      <xdr:colOff>187325</xdr:colOff>
      <xdr:row>36</xdr:row>
      <xdr:rowOff>76708</xdr:rowOff>
    </xdr:to>
    <xdr:cxnSp macro="">
      <xdr:nvCxnSpPr>
        <xdr:cNvPr id="67" name="直線コネクタ 66"/>
        <xdr:cNvCxnSpPr/>
      </xdr:nvCxnSpPr>
      <xdr:spPr>
        <a:xfrm flipV="1">
          <a:off x="3098800" y="62397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69" name="テキスト ボックス 68"/>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53848</xdr:rowOff>
    </xdr:from>
    <xdr:to>
      <xdr:col>15</xdr:col>
      <xdr:colOff>98425</xdr:colOff>
      <xdr:row>36</xdr:row>
      <xdr:rowOff>76708</xdr:rowOff>
    </xdr:to>
    <xdr:cxnSp macro="">
      <xdr:nvCxnSpPr>
        <xdr:cNvPr id="70" name="直線コネクタ 69"/>
        <xdr:cNvCxnSpPr/>
      </xdr:nvCxnSpPr>
      <xdr:spPr>
        <a:xfrm>
          <a:off x="2209800" y="62260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2" name="テキスト ボックス 71"/>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44704</xdr:rowOff>
    </xdr:from>
    <xdr:to>
      <xdr:col>11</xdr:col>
      <xdr:colOff>9525</xdr:colOff>
      <xdr:row>36</xdr:row>
      <xdr:rowOff>53848</xdr:rowOff>
    </xdr:to>
    <xdr:cxnSp macro="">
      <xdr:nvCxnSpPr>
        <xdr:cNvPr id="73" name="直線コネクタ 72"/>
        <xdr:cNvCxnSpPr/>
      </xdr:nvCxnSpPr>
      <xdr:spPr>
        <a:xfrm>
          <a:off x="1320800" y="6216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21336</xdr:rowOff>
    </xdr:from>
    <xdr:to>
      <xdr:col>24</xdr:col>
      <xdr:colOff>76200</xdr:colOff>
      <xdr:row>36</xdr:row>
      <xdr:rowOff>122936</xdr:rowOff>
    </xdr:to>
    <xdr:sp macro="" textlink="">
      <xdr:nvSpPr>
        <xdr:cNvPr id="83" name="楕円 82"/>
        <xdr:cNvSpPr/>
      </xdr:nvSpPr>
      <xdr:spPr>
        <a:xfrm>
          <a:off x="4775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37863</xdr:rowOff>
    </xdr:from>
    <xdr:ext cx="762000" cy="259045"/>
    <xdr:sp macro="" textlink="">
      <xdr:nvSpPr>
        <xdr:cNvPr id="84" name="人件費該当値テキスト"/>
        <xdr:cNvSpPr txBox="1"/>
      </xdr:nvSpPr>
      <xdr:spPr>
        <a:xfrm>
          <a:off x="4914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xdr:rowOff>
    </xdr:from>
    <xdr:to>
      <xdr:col>20</xdr:col>
      <xdr:colOff>38100</xdr:colOff>
      <xdr:row>36</xdr:row>
      <xdr:rowOff>118364</xdr:rowOff>
    </xdr:to>
    <xdr:sp macro="" textlink="">
      <xdr:nvSpPr>
        <xdr:cNvPr id="85" name="楕円 84"/>
        <xdr:cNvSpPr/>
      </xdr:nvSpPr>
      <xdr:spPr>
        <a:xfrm>
          <a:off x="3937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128541</xdr:rowOff>
    </xdr:from>
    <xdr:ext cx="736600" cy="259045"/>
    <xdr:sp macro="" textlink="">
      <xdr:nvSpPr>
        <xdr:cNvPr id="86" name="テキスト ボックス 85"/>
        <xdr:cNvSpPr txBox="1"/>
      </xdr:nvSpPr>
      <xdr:spPr>
        <a:xfrm>
          <a:off x="3606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25908</xdr:rowOff>
    </xdr:from>
    <xdr:to>
      <xdr:col>15</xdr:col>
      <xdr:colOff>149225</xdr:colOff>
      <xdr:row>36</xdr:row>
      <xdr:rowOff>127508</xdr:rowOff>
    </xdr:to>
    <xdr:sp macro="" textlink="">
      <xdr:nvSpPr>
        <xdr:cNvPr id="87" name="楕円 86"/>
        <xdr:cNvSpPr/>
      </xdr:nvSpPr>
      <xdr:spPr>
        <a:xfrm>
          <a:off x="3048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137685</xdr:rowOff>
    </xdr:from>
    <xdr:ext cx="762000" cy="259045"/>
    <xdr:sp macro="" textlink="">
      <xdr:nvSpPr>
        <xdr:cNvPr id="88" name="テキスト ボックス 87"/>
        <xdr:cNvSpPr txBox="1"/>
      </xdr:nvSpPr>
      <xdr:spPr>
        <a:xfrm>
          <a:off x="2717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xdr:rowOff>
    </xdr:from>
    <xdr:to>
      <xdr:col>11</xdr:col>
      <xdr:colOff>60325</xdr:colOff>
      <xdr:row>36</xdr:row>
      <xdr:rowOff>104648</xdr:rowOff>
    </xdr:to>
    <xdr:sp macro="" textlink="">
      <xdr:nvSpPr>
        <xdr:cNvPr id="89" name="楕円 88"/>
        <xdr:cNvSpPr/>
      </xdr:nvSpPr>
      <xdr:spPr>
        <a:xfrm>
          <a:off x="2159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114825</xdr:rowOff>
    </xdr:from>
    <xdr:ext cx="762000" cy="259045"/>
    <xdr:sp macro="" textlink="">
      <xdr:nvSpPr>
        <xdr:cNvPr id="90" name="テキスト ボックス 89"/>
        <xdr:cNvSpPr txBox="1"/>
      </xdr:nvSpPr>
      <xdr:spPr>
        <a:xfrm>
          <a:off x="1828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165354</xdr:rowOff>
    </xdr:from>
    <xdr:to>
      <xdr:col>6</xdr:col>
      <xdr:colOff>171450</xdr:colOff>
      <xdr:row>36</xdr:row>
      <xdr:rowOff>95504</xdr:rowOff>
    </xdr:to>
    <xdr:sp macro="" textlink="">
      <xdr:nvSpPr>
        <xdr:cNvPr id="91" name="楕円 90"/>
        <xdr:cNvSpPr/>
      </xdr:nvSpPr>
      <xdr:spPr>
        <a:xfrm>
          <a:off x="1270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105681</xdr:rowOff>
    </xdr:from>
    <xdr:ext cx="762000" cy="259045"/>
    <xdr:sp macro="" textlink="">
      <xdr:nvSpPr>
        <xdr:cNvPr id="92" name="テキスト ボックス 91"/>
        <xdr:cNvSpPr txBox="1"/>
      </xdr:nvSpPr>
      <xdr:spPr>
        <a:xfrm>
          <a:off x="939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山間部に集落が点在するという地形的要因により、公立小学校・保育園の施設数が多く、また給食を各施設内において調理しているため、施設の維持管理費や臨時保育士・調理員の賃金が大きくならざるを得ないにも関わらず、類似団体平均値と比較して</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％低い</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12.6</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これは、予算編成時における物件費の徹底した抑制に加え、執行においても消耗品の一括管理や備品・公用車の共有化、シルバー人材センターへの業務委託などにより、経費の削減に努めていることが要因であると考えられる。今後も、施設の統合や民営化などの検討を行いながら引き続き物件費の抑制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20320</xdr:rowOff>
    </xdr:from>
    <xdr:to>
      <xdr:col>82</xdr:col>
      <xdr:colOff>107950</xdr:colOff>
      <xdr:row>14</xdr:row>
      <xdr:rowOff>20320</xdr:rowOff>
    </xdr:to>
    <xdr:cxnSp macro="">
      <xdr:nvCxnSpPr>
        <xdr:cNvPr id="125" name="直線コネクタ 124"/>
        <xdr:cNvCxnSpPr/>
      </xdr:nvCxnSpPr>
      <xdr:spPr>
        <a:xfrm>
          <a:off x="15671800" y="2420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26"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xdr:rowOff>
    </xdr:from>
    <xdr:to>
      <xdr:col>78</xdr:col>
      <xdr:colOff>69850</xdr:colOff>
      <xdr:row>14</xdr:row>
      <xdr:rowOff>20320</xdr:rowOff>
    </xdr:to>
    <xdr:cxnSp macro="">
      <xdr:nvCxnSpPr>
        <xdr:cNvPr id="128" name="直線コネクタ 127"/>
        <xdr:cNvCxnSpPr/>
      </xdr:nvCxnSpPr>
      <xdr:spPr>
        <a:xfrm>
          <a:off x="14782800" y="2413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33037</xdr:rowOff>
    </xdr:from>
    <xdr:ext cx="736600" cy="259045"/>
    <xdr:sp macro="" textlink="">
      <xdr:nvSpPr>
        <xdr:cNvPr id="130" name="テキスト ボックス 129"/>
        <xdr:cNvSpPr txBox="1"/>
      </xdr:nvSpPr>
      <xdr:spPr>
        <a:xfrm>
          <a:off x="15290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xdr:rowOff>
    </xdr:from>
    <xdr:to>
      <xdr:col>73</xdr:col>
      <xdr:colOff>180975</xdr:colOff>
      <xdr:row>14</xdr:row>
      <xdr:rowOff>27940</xdr:rowOff>
    </xdr:to>
    <xdr:cxnSp macro="">
      <xdr:nvCxnSpPr>
        <xdr:cNvPr id="131" name="直線コネクタ 130"/>
        <xdr:cNvCxnSpPr/>
      </xdr:nvCxnSpPr>
      <xdr:spPr>
        <a:xfrm flipV="1">
          <a:off x="13893800" y="2413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3" name="テキスト ボックス 132"/>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xdr:rowOff>
    </xdr:from>
    <xdr:to>
      <xdr:col>69</xdr:col>
      <xdr:colOff>92075</xdr:colOff>
      <xdr:row>14</xdr:row>
      <xdr:rowOff>27940</xdr:rowOff>
    </xdr:to>
    <xdr:cxnSp macro="">
      <xdr:nvCxnSpPr>
        <xdr:cNvPr id="134" name="直線コネクタ 133"/>
        <xdr:cNvCxnSpPr/>
      </xdr:nvCxnSpPr>
      <xdr:spPr>
        <a:xfrm>
          <a:off x="13004800" y="2413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6" name="テキスト ボックス 135"/>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90187</xdr:rowOff>
    </xdr:from>
    <xdr:ext cx="762000" cy="259045"/>
    <xdr:sp macro="" textlink="">
      <xdr:nvSpPr>
        <xdr:cNvPr id="138" name="テキスト ボックス 137"/>
        <xdr:cNvSpPr txBox="1"/>
      </xdr:nvSpPr>
      <xdr:spPr>
        <a:xfrm>
          <a:off x="12623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140970</xdr:rowOff>
    </xdr:from>
    <xdr:to>
      <xdr:col>82</xdr:col>
      <xdr:colOff>158750</xdr:colOff>
      <xdr:row>14</xdr:row>
      <xdr:rowOff>71120</xdr:rowOff>
    </xdr:to>
    <xdr:sp macro="" textlink="">
      <xdr:nvSpPr>
        <xdr:cNvPr id="144" name="楕円 143"/>
        <xdr:cNvSpPr/>
      </xdr:nvSpPr>
      <xdr:spPr>
        <a:xfrm>
          <a:off x="164592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157497</xdr:rowOff>
    </xdr:from>
    <xdr:ext cx="762000" cy="259045"/>
    <xdr:sp macro="" textlink="">
      <xdr:nvSpPr>
        <xdr:cNvPr id="145" name="物件費該当値テキスト"/>
        <xdr:cNvSpPr txBox="1"/>
      </xdr:nvSpPr>
      <xdr:spPr>
        <a:xfrm>
          <a:off x="165989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140970</xdr:rowOff>
    </xdr:from>
    <xdr:to>
      <xdr:col>78</xdr:col>
      <xdr:colOff>120650</xdr:colOff>
      <xdr:row>14</xdr:row>
      <xdr:rowOff>71120</xdr:rowOff>
    </xdr:to>
    <xdr:sp macro="" textlink="">
      <xdr:nvSpPr>
        <xdr:cNvPr id="146" name="楕円 145"/>
        <xdr:cNvSpPr/>
      </xdr:nvSpPr>
      <xdr:spPr>
        <a:xfrm>
          <a:off x="156210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81297</xdr:rowOff>
    </xdr:from>
    <xdr:ext cx="736600" cy="259045"/>
    <xdr:sp macro="" textlink="">
      <xdr:nvSpPr>
        <xdr:cNvPr id="147" name="テキスト ボックス 146"/>
        <xdr:cNvSpPr txBox="1"/>
      </xdr:nvSpPr>
      <xdr:spPr>
        <a:xfrm>
          <a:off x="15290800" y="21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133350</xdr:rowOff>
    </xdr:from>
    <xdr:to>
      <xdr:col>74</xdr:col>
      <xdr:colOff>31750</xdr:colOff>
      <xdr:row>14</xdr:row>
      <xdr:rowOff>63500</xdr:rowOff>
    </xdr:to>
    <xdr:sp macro="" textlink="">
      <xdr:nvSpPr>
        <xdr:cNvPr id="148" name="楕円 147"/>
        <xdr:cNvSpPr/>
      </xdr:nvSpPr>
      <xdr:spPr>
        <a:xfrm>
          <a:off x="14732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73677</xdr:rowOff>
    </xdr:from>
    <xdr:ext cx="762000" cy="259045"/>
    <xdr:sp macro="" textlink="">
      <xdr:nvSpPr>
        <xdr:cNvPr id="149" name="テキスト ボックス 148"/>
        <xdr:cNvSpPr txBox="1"/>
      </xdr:nvSpPr>
      <xdr:spPr>
        <a:xfrm>
          <a:off x="14401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148590</xdr:rowOff>
    </xdr:from>
    <xdr:to>
      <xdr:col>69</xdr:col>
      <xdr:colOff>142875</xdr:colOff>
      <xdr:row>14</xdr:row>
      <xdr:rowOff>78740</xdr:rowOff>
    </xdr:to>
    <xdr:sp macro="" textlink="">
      <xdr:nvSpPr>
        <xdr:cNvPr id="150" name="楕円 149"/>
        <xdr:cNvSpPr/>
      </xdr:nvSpPr>
      <xdr:spPr>
        <a:xfrm>
          <a:off x="13843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88917</xdr:rowOff>
    </xdr:from>
    <xdr:ext cx="762000" cy="259045"/>
    <xdr:sp macro="" textlink="">
      <xdr:nvSpPr>
        <xdr:cNvPr id="151" name="テキスト ボックス 150"/>
        <xdr:cNvSpPr txBox="1"/>
      </xdr:nvSpPr>
      <xdr:spPr>
        <a:xfrm>
          <a:off x="13512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52" name="楕円 151"/>
        <xdr:cNvSpPr/>
      </xdr:nvSpPr>
      <xdr:spPr>
        <a:xfrm>
          <a:off x="12954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73677</xdr:rowOff>
    </xdr:from>
    <xdr:ext cx="762000" cy="259045"/>
    <xdr:sp macro="" textlink="">
      <xdr:nvSpPr>
        <xdr:cNvPr id="153" name="テキスト ボックス 152"/>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類似団体平均値とほぼ同水準で推移しており、</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上昇し</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％となった。近年の社会保障関係経費の増により確実に比率は上昇しており、</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財政の圧迫が懸念されるため、</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町単独扶助費の見直しも視野に入れ、今後も適正な扶助費の執行に努める。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110672</xdr:rowOff>
    </xdr:to>
    <xdr:cxnSp macro="">
      <xdr:nvCxnSpPr>
        <xdr:cNvPr id="188" name="直線コネクタ 187"/>
        <xdr:cNvCxnSpPr/>
      </xdr:nvCxnSpPr>
      <xdr:spPr>
        <a:xfrm>
          <a:off x="3987800" y="96901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65512</xdr:rowOff>
    </xdr:from>
    <xdr:ext cx="762000" cy="259045"/>
    <xdr:sp macro="" textlink="">
      <xdr:nvSpPr>
        <xdr:cNvPr id="189" name="扶助費平均値テキスト"/>
        <xdr:cNvSpPr txBox="1"/>
      </xdr:nvSpPr>
      <xdr:spPr>
        <a:xfrm>
          <a:off x="4914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1815</xdr:rowOff>
    </xdr:from>
    <xdr:to>
      <xdr:col>19</xdr:col>
      <xdr:colOff>187325</xdr:colOff>
      <xdr:row>56</xdr:row>
      <xdr:rowOff>88900</xdr:rowOff>
    </xdr:to>
    <xdr:cxnSp macro="">
      <xdr:nvCxnSpPr>
        <xdr:cNvPr id="191" name="直線コネクタ 190"/>
        <xdr:cNvCxnSpPr/>
      </xdr:nvCxnSpPr>
      <xdr:spPr>
        <a:xfrm>
          <a:off x="3098800" y="96030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3" name="テキスト ボックス 192"/>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97065</xdr:rowOff>
    </xdr:from>
    <xdr:to>
      <xdr:col>15</xdr:col>
      <xdr:colOff>98425</xdr:colOff>
      <xdr:row>56</xdr:row>
      <xdr:rowOff>1815</xdr:rowOff>
    </xdr:to>
    <xdr:cxnSp macro="">
      <xdr:nvCxnSpPr>
        <xdr:cNvPr id="194" name="直線コネクタ 193"/>
        <xdr:cNvCxnSpPr/>
      </xdr:nvCxnSpPr>
      <xdr:spPr>
        <a:xfrm>
          <a:off x="2209800" y="95268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51905</xdr:rowOff>
    </xdr:from>
    <xdr:ext cx="762000" cy="259045"/>
    <xdr:sp macro="" textlink="">
      <xdr:nvSpPr>
        <xdr:cNvPr id="196" name="テキスト ボックス 195"/>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42635</xdr:rowOff>
    </xdr:from>
    <xdr:to>
      <xdr:col>11</xdr:col>
      <xdr:colOff>9525</xdr:colOff>
      <xdr:row>55</xdr:row>
      <xdr:rowOff>97065</xdr:rowOff>
    </xdr:to>
    <xdr:cxnSp macro="">
      <xdr:nvCxnSpPr>
        <xdr:cNvPr id="197" name="直線コネクタ 196"/>
        <xdr:cNvCxnSpPr/>
      </xdr:nvCxnSpPr>
      <xdr:spPr>
        <a:xfrm>
          <a:off x="1320800" y="94723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07" name="楕円 206"/>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31949</xdr:rowOff>
    </xdr:from>
    <xdr:ext cx="762000" cy="259045"/>
    <xdr:sp macro="" textlink="">
      <xdr:nvSpPr>
        <xdr:cNvPr id="208" name="扶助費該当値テキスト"/>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9" name="楕円 208"/>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210" name="テキスト ボックス 209"/>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122465</xdr:rowOff>
    </xdr:from>
    <xdr:to>
      <xdr:col>15</xdr:col>
      <xdr:colOff>149225</xdr:colOff>
      <xdr:row>56</xdr:row>
      <xdr:rowOff>52615</xdr:rowOff>
    </xdr:to>
    <xdr:sp macro="" textlink="">
      <xdr:nvSpPr>
        <xdr:cNvPr id="211" name="楕円 210"/>
        <xdr:cNvSpPr/>
      </xdr:nvSpPr>
      <xdr:spPr>
        <a:xfrm>
          <a:off x="3048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37392</xdr:rowOff>
    </xdr:from>
    <xdr:ext cx="762000" cy="259045"/>
    <xdr:sp macro="" textlink="">
      <xdr:nvSpPr>
        <xdr:cNvPr id="212" name="テキスト ボックス 211"/>
        <xdr:cNvSpPr txBox="1"/>
      </xdr:nvSpPr>
      <xdr:spPr>
        <a:xfrm>
          <a:off x="2717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46265</xdr:rowOff>
    </xdr:from>
    <xdr:to>
      <xdr:col>11</xdr:col>
      <xdr:colOff>60325</xdr:colOff>
      <xdr:row>55</xdr:row>
      <xdr:rowOff>147865</xdr:rowOff>
    </xdr:to>
    <xdr:sp macro="" textlink="">
      <xdr:nvSpPr>
        <xdr:cNvPr id="213" name="楕円 212"/>
        <xdr:cNvSpPr/>
      </xdr:nvSpPr>
      <xdr:spPr>
        <a:xfrm>
          <a:off x="2159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132642</xdr:rowOff>
    </xdr:from>
    <xdr:ext cx="762000" cy="259045"/>
    <xdr:sp macro="" textlink="">
      <xdr:nvSpPr>
        <xdr:cNvPr id="214" name="テキスト ボックス 213"/>
        <xdr:cNvSpPr txBox="1"/>
      </xdr:nvSpPr>
      <xdr:spPr>
        <a:xfrm>
          <a:off x="1828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15" name="楕円 214"/>
        <xdr:cNvSpPr/>
      </xdr:nvSpPr>
      <xdr:spPr>
        <a:xfrm>
          <a:off x="1270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78212</xdr:rowOff>
    </xdr:from>
    <xdr:ext cx="762000" cy="259045"/>
    <xdr:sp macro="" textlink="">
      <xdr:nvSpPr>
        <xdr:cNvPr id="216" name="テキスト ボックス 215"/>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類似団体より比率が</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低い</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理由として、下水道事業</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法適化</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により繰出金がないことや、国民健康保険特別会計に対する基準外繰出がないことが挙げられる。</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年度は前年度比</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0.1</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増</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の</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9.8</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が、主な要因として、介護保険特別会計や</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後期高齢者療養給付費負担金の増等があげられる。各特別会計については、今後も適正な料金設定等の検討を行い、普通会計の負担軽減を図っていく。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8890</xdr:rowOff>
    </xdr:from>
    <xdr:to>
      <xdr:col>82</xdr:col>
      <xdr:colOff>107950</xdr:colOff>
      <xdr:row>55</xdr:row>
      <xdr:rowOff>16510</xdr:rowOff>
    </xdr:to>
    <xdr:cxnSp macro="">
      <xdr:nvCxnSpPr>
        <xdr:cNvPr id="249" name="直線コネクタ 248"/>
        <xdr:cNvCxnSpPr/>
      </xdr:nvCxnSpPr>
      <xdr:spPr>
        <a:xfrm>
          <a:off x="15671800" y="94386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50"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157480</xdr:rowOff>
    </xdr:from>
    <xdr:to>
      <xdr:col>78</xdr:col>
      <xdr:colOff>69850</xdr:colOff>
      <xdr:row>55</xdr:row>
      <xdr:rowOff>8890</xdr:rowOff>
    </xdr:to>
    <xdr:cxnSp macro="">
      <xdr:nvCxnSpPr>
        <xdr:cNvPr id="252" name="直線コネクタ 251"/>
        <xdr:cNvCxnSpPr/>
      </xdr:nvCxnSpPr>
      <xdr:spPr>
        <a:xfrm>
          <a:off x="14782800" y="9415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4" name="テキスト ボックス 253"/>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157480</xdr:rowOff>
    </xdr:from>
    <xdr:to>
      <xdr:col>73</xdr:col>
      <xdr:colOff>180975</xdr:colOff>
      <xdr:row>57</xdr:row>
      <xdr:rowOff>123190</xdr:rowOff>
    </xdr:to>
    <xdr:cxnSp macro="">
      <xdr:nvCxnSpPr>
        <xdr:cNvPr id="255" name="直線コネクタ 254"/>
        <xdr:cNvCxnSpPr/>
      </xdr:nvCxnSpPr>
      <xdr:spPr>
        <a:xfrm flipV="1">
          <a:off x="13893800" y="9415780"/>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123190</xdr:rowOff>
    </xdr:from>
    <xdr:to>
      <xdr:col>69</xdr:col>
      <xdr:colOff>92075</xdr:colOff>
      <xdr:row>58</xdr:row>
      <xdr:rowOff>12700</xdr:rowOff>
    </xdr:to>
    <xdr:cxnSp macro="">
      <xdr:nvCxnSpPr>
        <xdr:cNvPr id="258" name="直線コネクタ 257"/>
        <xdr:cNvCxnSpPr/>
      </xdr:nvCxnSpPr>
      <xdr:spPr>
        <a:xfrm flipV="1">
          <a:off x="13004800" y="9895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0" name="テキスト ボックス 259"/>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137160</xdr:rowOff>
    </xdr:from>
    <xdr:to>
      <xdr:col>82</xdr:col>
      <xdr:colOff>158750</xdr:colOff>
      <xdr:row>55</xdr:row>
      <xdr:rowOff>67310</xdr:rowOff>
    </xdr:to>
    <xdr:sp macro="" textlink="">
      <xdr:nvSpPr>
        <xdr:cNvPr id="268" name="楕円 267"/>
        <xdr:cNvSpPr/>
      </xdr:nvSpPr>
      <xdr:spPr>
        <a:xfrm>
          <a:off x="164592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153687</xdr:rowOff>
    </xdr:from>
    <xdr:ext cx="762000" cy="259045"/>
    <xdr:sp macro="" textlink="">
      <xdr:nvSpPr>
        <xdr:cNvPr id="269" name="その他該当値テキスト"/>
        <xdr:cNvSpPr txBox="1"/>
      </xdr:nvSpPr>
      <xdr:spPr>
        <a:xfrm>
          <a:off x="165989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129540</xdr:rowOff>
    </xdr:from>
    <xdr:to>
      <xdr:col>78</xdr:col>
      <xdr:colOff>120650</xdr:colOff>
      <xdr:row>55</xdr:row>
      <xdr:rowOff>59690</xdr:rowOff>
    </xdr:to>
    <xdr:sp macro="" textlink="">
      <xdr:nvSpPr>
        <xdr:cNvPr id="270" name="楕円 269"/>
        <xdr:cNvSpPr/>
      </xdr:nvSpPr>
      <xdr:spPr>
        <a:xfrm>
          <a:off x="15621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69867</xdr:rowOff>
    </xdr:from>
    <xdr:ext cx="736600" cy="259045"/>
    <xdr:sp macro="" textlink="">
      <xdr:nvSpPr>
        <xdr:cNvPr id="271" name="テキスト ボックス 270"/>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106680</xdr:rowOff>
    </xdr:from>
    <xdr:to>
      <xdr:col>74</xdr:col>
      <xdr:colOff>31750</xdr:colOff>
      <xdr:row>55</xdr:row>
      <xdr:rowOff>36830</xdr:rowOff>
    </xdr:to>
    <xdr:sp macro="" textlink="">
      <xdr:nvSpPr>
        <xdr:cNvPr id="272" name="楕円 271"/>
        <xdr:cNvSpPr/>
      </xdr:nvSpPr>
      <xdr:spPr>
        <a:xfrm>
          <a:off x="14732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47007</xdr:rowOff>
    </xdr:from>
    <xdr:ext cx="762000" cy="259045"/>
    <xdr:sp macro="" textlink="">
      <xdr:nvSpPr>
        <xdr:cNvPr id="273" name="テキスト ボックス 272"/>
        <xdr:cNvSpPr txBox="1"/>
      </xdr:nvSpPr>
      <xdr:spPr>
        <a:xfrm>
          <a:off x="14401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72390</xdr:rowOff>
    </xdr:from>
    <xdr:to>
      <xdr:col>69</xdr:col>
      <xdr:colOff>142875</xdr:colOff>
      <xdr:row>58</xdr:row>
      <xdr:rowOff>2540</xdr:rowOff>
    </xdr:to>
    <xdr:sp macro="" textlink="">
      <xdr:nvSpPr>
        <xdr:cNvPr id="274" name="楕円 273"/>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75" name="テキスト ボックス 274"/>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76" name="楕円 275"/>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77" name="テキスト ボックス 276"/>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類似団体より比率が高い理由として、法適化している下水道事業に対する補助・負担金が多額であることや、自治体病院を設置していることによる病院への補助・負担金があること等が挙げられる。</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は前年度比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％減少し</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18.4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％となったが</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、毎年度、町単独補助金の見直しを実施しており、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においても費用対効果の低いと思われる</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8</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の補助金を廃止した。</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、引き続き</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町単独補助金の見直しを</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検討していくことに加え、下水道事業の適切な料金設定を行うなど、補助費の抑制に努める。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53848</xdr:rowOff>
    </xdr:from>
    <xdr:to>
      <xdr:col>82</xdr:col>
      <xdr:colOff>107950</xdr:colOff>
      <xdr:row>38</xdr:row>
      <xdr:rowOff>58420</xdr:rowOff>
    </xdr:to>
    <xdr:cxnSp macro="">
      <xdr:nvCxnSpPr>
        <xdr:cNvPr id="307" name="直線コネクタ 306"/>
        <xdr:cNvCxnSpPr/>
      </xdr:nvCxnSpPr>
      <xdr:spPr>
        <a:xfrm flipV="1">
          <a:off x="15671800" y="65689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35560</xdr:rowOff>
    </xdr:from>
    <xdr:to>
      <xdr:col>78</xdr:col>
      <xdr:colOff>69850</xdr:colOff>
      <xdr:row>38</xdr:row>
      <xdr:rowOff>58420</xdr:rowOff>
    </xdr:to>
    <xdr:cxnSp macro="">
      <xdr:nvCxnSpPr>
        <xdr:cNvPr id="310" name="直線コネクタ 309"/>
        <xdr:cNvCxnSpPr/>
      </xdr:nvCxnSpPr>
      <xdr:spPr>
        <a:xfrm>
          <a:off x="14782800" y="6550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2" name="テキスト ボックス 311"/>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38</xdr:row>
      <xdr:rowOff>35560</xdr:rowOff>
    </xdr:to>
    <xdr:cxnSp macro="">
      <xdr:nvCxnSpPr>
        <xdr:cNvPr id="313" name="直線コネクタ 312"/>
        <xdr:cNvCxnSpPr/>
      </xdr:nvCxnSpPr>
      <xdr:spPr>
        <a:xfrm>
          <a:off x="13893800" y="6271768"/>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5" name="テキスト ボックス 314"/>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36</xdr:row>
      <xdr:rowOff>113284</xdr:rowOff>
    </xdr:to>
    <xdr:cxnSp macro="">
      <xdr:nvCxnSpPr>
        <xdr:cNvPr id="316" name="直線コネクタ 315"/>
        <xdr:cNvCxnSpPr/>
      </xdr:nvCxnSpPr>
      <xdr:spPr>
        <a:xfrm flipV="1">
          <a:off x="13004800" y="62717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8" name="テキスト ボックス 317"/>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0" name="テキスト ボックス 319"/>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xdr:rowOff>
    </xdr:from>
    <xdr:to>
      <xdr:col>82</xdr:col>
      <xdr:colOff>158750</xdr:colOff>
      <xdr:row>38</xdr:row>
      <xdr:rowOff>104648</xdr:rowOff>
    </xdr:to>
    <xdr:sp macro="" textlink="">
      <xdr:nvSpPr>
        <xdr:cNvPr id="326" name="楕円 325"/>
        <xdr:cNvSpPr/>
      </xdr:nvSpPr>
      <xdr:spPr>
        <a:xfrm>
          <a:off x="164592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146575</xdr:rowOff>
    </xdr:from>
    <xdr:ext cx="762000" cy="259045"/>
    <xdr:sp macro="" textlink="">
      <xdr:nvSpPr>
        <xdr:cNvPr id="327" name="補助費等該当値テキスト"/>
        <xdr:cNvSpPr txBox="1"/>
      </xdr:nvSpPr>
      <xdr:spPr>
        <a:xfrm>
          <a:off x="165989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xdr:rowOff>
    </xdr:from>
    <xdr:to>
      <xdr:col>78</xdr:col>
      <xdr:colOff>120650</xdr:colOff>
      <xdr:row>38</xdr:row>
      <xdr:rowOff>109220</xdr:rowOff>
    </xdr:to>
    <xdr:sp macro="" textlink="">
      <xdr:nvSpPr>
        <xdr:cNvPr id="328" name="楕円 327"/>
        <xdr:cNvSpPr/>
      </xdr:nvSpPr>
      <xdr:spPr>
        <a:xfrm>
          <a:off x="15621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93997</xdr:rowOff>
    </xdr:from>
    <xdr:ext cx="736600" cy="259045"/>
    <xdr:sp macro="" textlink="">
      <xdr:nvSpPr>
        <xdr:cNvPr id="329" name="テキスト ボックス 328"/>
        <xdr:cNvSpPr txBox="1"/>
      </xdr:nvSpPr>
      <xdr:spPr>
        <a:xfrm>
          <a:off x="15290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156210</xdr:rowOff>
    </xdr:from>
    <xdr:to>
      <xdr:col>74</xdr:col>
      <xdr:colOff>31750</xdr:colOff>
      <xdr:row>38</xdr:row>
      <xdr:rowOff>86360</xdr:rowOff>
    </xdr:to>
    <xdr:sp macro="" textlink="">
      <xdr:nvSpPr>
        <xdr:cNvPr id="330" name="楕円 329"/>
        <xdr:cNvSpPr/>
      </xdr:nvSpPr>
      <xdr:spPr>
        <a:xfrm>
          <a:off x="1473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71137</xdr:rowOff>
    </xdr:from>
    <xdr:ext cx="762000" cy="259045"/>
    <xdr:sp macro="" textlink="">
      <xdr:nvSpPr>
        <xdr:cNvPr id="331" name="テキスト ボックス 330"/>
        <xdr:cNvSpPr txBox="1"/>
      </xdr:nvSpPr>
      <xdr:spPr>
        <a:xfrm>
          <a:off x="14401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48768</xdr:rowOff>
    </xdr:from>
    <xdr:to>
      <xdr:col>69</xdr:col>
      <xdr:colOff>142875</xdr:colOff>
      <xdr:row>36</xdr:row>
      <xdr:rowOff>150368</xdr:rowOff>
    </xdr:to>
    <xdr:sp macro="" textlink="">
      <xdr:nvSpPr>
        <xdr:cNvPr id="332" name="楕円 331"/>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33" name="テキスト ボックス 332"/>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34" name="楕円 333"/>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35" name="テキスト ボックス 334"/>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類似団体平均値を大きく上回る</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20.8</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％となっており、本町の経常収支比率の</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高さ</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は公債費による影響が非常に大きいと言える。国の経済・景気対策に呼応した積極的な公共事業の実施に加え、地形的条件による公共施設数の多さや地盤の悪さに起因する高い工事単価等が町債残高の上昇につながっている。しかし平成</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15</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年度以降、町債の新規発行は厳しく抑制していることで数値は年々改善傾向にあり、今後も改善される見込みである。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168911</xdr:rowOff>
    </xdr:from>
    <xdr:to>
      <xdr:col>24</xdr:col>
      <xdr:colOff>25400</xdr:colOff>
      <xdr:row>80</xdr:row>
      <xdr:rowOff>5080</xdr:rowOff>
    </xdr:to>
    <xdr:cxnSp macro="">
      <xdr:nvCxnSpPr>
        <xdr:cNvPr id="368" name="直線コネクタ 367"/>
        <xdr:cNvCxnSpPr/>
      </xdr:nvCxnSpPr>
      <xdr:spPr>
        <a:xfrm flipV="1">
          <a:off x="3987800" y="137134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69"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5080</xdr:rowOff>
    </xdr:from>
    <xdr:to>
      <xdr:col>19</xdr:col>
      <xdr:colOff>187325</xdr:colOff>
      <xdr:row>80</xdr:row>
      <xdr:rowOff>35561</xdr:rowOff>
    </xdr:to>
    <xdr:cxnSp macro="">
      <xdr:nvCxnSpPr>
        <xdr:cNvPr id="371" name="直線コネクタ 370"/>
        <xdr:cNvCxnSpPr/>
      </xdr:nvCxnSpPr>
      <xdr:spPr>
        <a:xfrm flipV="1">
          <a:off x="3098800" y="137210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3" name="テキスト ボックス 372"/>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35561</xdr:rowOff>
    </xdr:from>
    <xdr:to>
      <xdr:col>15</xdr:col>
      <xdr:colOff>98425</xdr:colOff>
      <xdr:row>80</xdr:row>
      <xdr:rowOff>149861</xdr:rowOff>
    </xdr:to>
    <xdr:cxnSp macro="">
      <xdr:nvCxnSpPr>
        <xdr:cNvPr id="374" name="直線コネクタ 373"/>
        <xdr:cNvCxnSpPr/>
      </xdr:nvCxnSpPr>
      <xdr:spPr>
        <a:xfrm flipV="1">
          <a:off x="2209800" y="137515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6" name="テキスト ボックス 375"/>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149861</xdr:rowOff>
    </xdr:from>
    <xdr:to>
      <xdr:col>11</xdr:col>
      <xdr:colOff>9525</xdr:colOff>
      <xdr:row>81</xdr:row>
      <xdr:rowOff>31750</xdr:rowOff>
    </xdr:to>
    <xdr:cxnSp macro="">
      <xdr:nvCxnSpPr>
        <xdr:cNvPr id="377" name="直線コネクタ 376"/>
        <xdr:cNvCxnSpPr/>
      </xdr:nvCxnSpPr>
      <xdr:spPr>
        <a:xfrm flipV="1">
          <a:off x="1320800" y="138658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9" name="テキスト ボックス 378"/>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381" name="テキスト ボックス 380"/>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118111</xdr:rowOff>
    </xdr:from>
    <xdr:to>
      <xdr:col>24</xdr:col>
      <xdr:colOff>76200</xdr:colOff>
      <xdr:row>80</xdr:row>
      <xdr:rowOff>48261</xdr:rowOff>
    </xdr:to>
    <xdr:sp macro="" textlink="">
      <xdr:nvSpPr>
        <xdr:cNvPr id="387" name="楕円 386"/>
        <xdr:cNvSpPr/>
      </xdr:nvSpPr>
      <xdr:spPr>
        <a:xfrm>
          <a:off x="47752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90188</xdr:rowOff>
    </xdr:from>
    <xdr:ext cx="762000" cy="259045"/>
    <xdr:sp macro="" textlink="">
      <xdr:nvSpPr>
        <xdr:cNvPr id="388" name="公債費該当値テキスト"/>
        <xdr:cNvSpPr txBox="1"/>
      </xdr:nvSpPr>
      <xdr:spPr>
        <a:xfrm>
          <a:off x="49149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125730</xdr:rowOff>
    </xdr:from>
    <xdr:to>
      <xdr:col>20</xdr:col>
      <xdr:colOff>38100</xdr:colOff>
      <xdr:row>80</xdr:row>
      <xdr:rowOff>55880</xdr:rowOff>
    </xdr:to>
    <xdr:sp macro="" textlink="">
      <xdr:nvSpPr>
        <xdr:cNvPr id="389" name="楕円 388"/>
        <xdr:cNvSpPr/>
      </xdr:nvSpPr>
      <xdr:spPr>
        <a:xfrm>
          <a:off x="3937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40657</xdr:rowOff>
    </xdr:from>
    <xdr:ext cx="736600" cy="259045"/>
    <xdr:sp macro="" textlink="">
      <xdr:nvSpPr>
        <xdr:cNvPr id="390" name="テキスト ボックス 389"/>
        <xdr:cNvSpPr txBox="1"/>
      </xdr:nvSpPr>
      <xdr:spPr>
        <a:xfrm>
          <a:off x="3606800" y="1375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156211</xdr:rowOff>
    </xdr:from>
    <xdr:to>
      <xdr:col>15</xdr:col>
      <xdr:colOff>149225</xdr:colOff>
      <xdr:row>80</xdr:row>
      <xdr:rowOff>86361</xdr:rowOff>
    </xdr:to>
    <xdr:sp macro="" textlink="">
      <xdr:nvSpPr>
        <xdr:cNvPr id="391" name="楕円 390"/>
        <xdr:cNvSpPr/>
      </xdr:nvSpPr>
      <xdr:spPr>
        <a:xfrm>
          <a:off x="3048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71138</xdr:rowOff>
    </xdr:from>
    <xdr:ext cx="762000" cy="259045"/>
    <xdr:sp macro="" textlink="">
      <xdr:nvSpPr>
        <xdr:cNvPr id="392" name="テキスト ボックス 391"/>
        <xdr:cNvSpPr txBox="1"/>
      </xdr:nvSpPr>
      <xdr:spPr>
        <a:xfrm>
          <a:off x="2717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99061</xdr:rowOff>
    </xdr:from>
    <xdr:to>
      <xdr:col>11</xdr:col>
      <xdr:colOff>60325</xdr:colOff>
      <xdr:row>81</xdr:row>
      <xdr:rowOff>29211</xdr:rowOff>
    </xdr:to>
    <xdr:sp macro="" textlink="">
      <xdr:nvSpPr>
        <xdr:cNvPr id="393" name="楕円 392"/>
        <xdr:cNvSpPr/>
      </xdr:nvSpPr>
      <xdr:spPr>
        <a:xfrm>
          <a:off x="2159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13988</xdr:rowOff>
    </xdr:from>
    <xdr:ext cx="762000" cy="259045"/>
    <xdr:sp macro="" textlink="">
      <xdr:nvSpPr>
        <xdr:cNvPr id="394" name="テキスト ボックス 393"/>
        <xdr:cNvSpPr txBox="1"/>
      </xdr:nvSpPr>
      <xdr:spPr>
        <a:xfrm>
          <a:off x="1828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152400</xdr:rowOff>
    </xdr:from>
    <xdr:to>
      <xdr:col>6</xdr:col>
      <xdr:colOff>171450</xdr:colOff>
      <xdr:row>81</xdr:row>
      <xdr:rowOff>82550</xdr:rowOff>
    </xdr:to>
    <xdr:sp macro="" textlink="">
      <xdr:nvSpPr>
        <xdr:cNvPr id="395" name="楕円 394"/>
        <xdr:cNvSpPr/>
      </xdr:nvSpPr>
      <xdr:spPr>
        <a:xfrm>
          <a:off x="1270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67327</xdr:rowOff>
    </xdr:from>
    <xdr:ext cx="762000" cy="259045"/>
    <xdr:sp macro="" textlink="">
      <xdr:nvSpPr>
        <xdr:cNvPr id="396" name="テキスト ボックス 395"/>
        <xdr:cNvSpPr txBox="1"/>
      </xdr:nvSpPr>
      <xdr:spPr>
        <a:xfrm>
          <a:off x="9398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補助費等は減少したが、その他の経費で前年同額か、または若干上昇しており、結果、</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年度は前年度比</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％増の</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71.4</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％となっている。類似団体平均値と比較</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すると</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％下回っている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今後も各経費の適正な執行</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に努める</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とともに、新たな財源や使用料・手数料等の見直しなど、収入確保策にも努めていく。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62992</xdr:rowOff>
    </xdr:from>
    <xdr:to>
      <xdr:col>82</xdr:col>
      <xdr:colOff>107950</xdr:colOff>
      <xdr:row>76</xdr:row>
      <xdr:rowOff>76708</xdr:rowOff>
    </xdr:to>
    <xdr:cxnSp macro="">
      <xdr:nvCxnSpPr>
        <xdr:cNvPr id="427" name="直線コネクタ 426"/>
        <xdr:cNvCxnSpPr/>
      </xdr:nvCxnSpPr>
      <xdr:spPr>
        <a:xfrm>
          <a:off x="15671800" y="130931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82566</xdr:rowOff>
    </xdr:from>
    <xdr:ext cx="762000" cy="259045"/>
    <xdr:sp macro="" textlink="">
      <xdr:nvSpPr>
        <xdr:cNvPr id="428" name="公債費以外平均値テキスト"/>
        <xdr:cNvSpPr txBox="1"/>
      </xdr:nvSpPr>
      <xdr:spPr>
        <a:xfrm>
          <a:off x="16598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165863</xdr:rowOff>
    </xdr:from>
    <xdr:to>
      <xdr:col>78</xdr:col>
      <xdr:colOff>69850</xdr:colOff>
      <xdr:row>76</xdr:row>
      <xdr:rowOff>62992</xdr:rowOff>
    </xdr:to>
    <xdr:cxnSp macro="">
      <xdr:nvCxnSpPr>
        <xdr:cNvPr id="430" name="直線コネクタ 429"/>
        <xdr:cNvCxnSpPr/>
      </xdr:nvCxnSpPr>
      <xdr:spPr>
        <a:xfrm>
          <a:off x="14782800" y="13024613"/>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32" name="テキスト ボックス 431"/>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129286</xdr:rowOff>
    </xdr:from>
    <xdr:to>
      <xdr:col>73</xdr:col>
      <xdr:colOff>180975</xdr:colOff>
      <xdr:row>75</xdr:row>
      <xdr:rowOff>165863</xdr:rowOff>
    </xdr:to>
    <xdr:cxnSp macro="">
      <xdr:nvCxnSpPr>
        <xdr:cNvPr id="433" name="直線コネクタ 432"/>
        <xdr:cNvCxnSpPr/>
      </xdr:nvCxnSpPr>
      <xdr:spPr>
        <a:xfrm>
          <a:off x="13893800" y="12988036"/>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73423</xdr:rowOff>
    </xdr:from>
    <xdr:ext cx="762000" cy="259045"/>
    <xdr:sp macro="" textlink="">
      <xdr:nvSpPr>
        <xdr:cNvPr id="435" name="テキスト ボックス 434"/>
        <xdr:cNvSpPr txBox="1"/>
      </xdr:nvSpPr>
      <xdr:spPr>
        <a:xfrm>
          <a:off x="14401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129286</xdr:rowOff>
    </xdr:from>
    <xdr:to>
      <xdr:col>69</xdr:col>
      <xdr:colOff>92075</xdr:colOff>
      <xdr:row>75</xdr:row>
      <xdr:rowOff>138430</xdr:rowOff>
    </xdr:to>
    <xdr:cxnSp macro="">
      <xdr:nvCxnSpPr>
        <xdr:cNvPr id="436" name="直線コネクタ 435"/>
        <xdr:cNvCxnSpPr/>
      </xdr:nvCxnSpPr>
      <xdr:spPr>
        <a:xfrm flipV="1">
          <a:off x="13004800" y="129880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38" name="テキスト ボックス 437"/>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40" name="テキスト ボックス 439"/>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25908</xdr:rowOff>
    </xdr:from>
    <xdr:to>
      <xdr:col>82</xdr:col>
      <xdr:colOff>158750</xdr:colOff>
      <xdr:row>76</xdr:row>
      <xdr:rowOff>127508</xdr:rowOff>
    </xdr:to>
    <xdr:sp macro="" textlink="">
      <xdr:nvSpPr>
        <xdr:cNvPr id="446" name="楕円 445"/>
        <xdr:cNvSpPr/>
      </xdr:nvSpPr>
      <xdr:spPr>
        <a:xfrm>
          <a:off x="16459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42435</xdr:rowOff>
    </xdr:from>
    <xdr:ext cx="762000" cy="259045"/>
    <xdr:sp macro="" textlink="">
      <xdr:nvSpPr>
        <xdr:cNvPr id="447" name="公債費以外該当値テキスト"/>
        <xdr:cNvSpPr txBox="1"/>
      </xdr:nvSpPr>
      <xdr:spPr>
        <a:xfrm>
          <a:off x="16598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xdr:rowOff>
    </xdr:from>
    <xdr:to>
      <xdr:col>78</xdr:col>
      <xdr:colOff>120650</xdr:colOff>
      <xdr:row>76</xdr:row>
      <xdr:rowOff>113792</xdr:rowOff>
    </xdr:to>
    <xdr:sp macro="" textlink="">
      <xdr:nvSpPr>
        <xdr:cNvPr id="448" name="楕円 447"/>
        <xdr:cNvSpPr/>
      </xdr:nvSpPr>
      <xdr:spPr>
        <a:xfrm>
          <a:off x="15621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123969</xdr:rowOff>
    </xdr:from>
    <xdr:ext cx="736600" cy="259045"/>
    <xdr:sp macro="" textlink="">
      <xdr:nvSpPr>
        <xdr:cNvPr id="449" name="テキスト ボックス 448"/>
        <xdr:cNvSpPr txBox="1"/>
      </xdr:nvSpPr>
      <xdr:spPr>
        <a:xfrm>
          <a:off x="15290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115062</xdr:rowOff>
    </xdr:from>
    <xdr:to>
      <xdr:col>74</xdr:col>
      <xdr:colOff>31750</xdr:colOff>
      <xdr:row>76</xdr:row>
      <xdr:rowOff>45213</xdr:rowOff>
    </xdr:to>
    <xdr:sp macro="" textlink="">
      <xdr:nvSpPr>
        <xdr:cNvPr id="450" name="楕円 449"/>
        <xdr:cNvSpPr/>
      </xdr:nvSpPr>
      <xdr:spPr>
        <a:xfrm>
          <a:off x="14732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55389</xdr:rowOff>
    </xdr:from>
    <xdr:ext cx="762000" cy="259045"/>
    <xdr:sp macro="" textlink="">
      <xdr:nvSpPr>
        <xdr:cNvPr id="451" name="テキスト ボックス 450"/>
        <xdr:cNvSpPr txBox="1"/>
      </xdr:nvSpPr>
      <xdr:spPr>
        <a:xfrm>
          <a:off x="14401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78486</xdr:rowOff>
    </xdr:from>
    <xdr:to>
      <xdr:col>69</xdr:col>
      <xdr:colOff>142875</xdr:colOff>
      <xdr:row>76</xdr:row>
      <xdr:rowOff>8635</xdr:rowOff>
    </xdr:to>
    <xdr:sp macro="" textlink="">
      <xdr:nvSpPr>
        <xdr:cNvPr id="452" name="楕円 451"/>
        <xdr:cNvSpPr/>
      </xdr:nvSpPr>
      <xdr:spPr>
        <a:xfrm>
          <a:off x="13843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18813</xdr:rowOff>
    </xdr:from>
    <xdr:ext cx="762000" cy="259045"/>
    <xdr:sp macro="" textlink="">
      <xdr:nvSpPr>
        <xdr:cNvPr id="453" name="テキスト ボックス 452"/>
        <xdr:cNvSpPr txBox="1"/>
      </xdr:nvSpPr>
      <xdr:spPr>
        <a:xfrm>
          <a:off x="13512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54" name="楕円 453"/>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27957</xdr:rowOff>
    </xdr:from>
    <xdr:ext cx="762000" cy="259045"/>
    <xdr:sp macro="" textlink="">
      <xdr:nvSpPr>
        <xdr:cNvPr id="455" name="テキスト ボックス 454"/>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石川県津幡町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75429</xdr:rowOff>
    </xdr:from>
    <xdr:to>
      <xdr:col>29</xdr:col>
      <xdr:colOff>127000</xdr:colOff>
      <xdr:row>18</xdr:row>
      <xdr:rowOff>88753</xdr:rowOff>
    </xdr:to>
    <xdr:cxnSp macro="">
      <xdr:nvCxnSpPr>
        <xdr:cNvPr id="52" name="直線コネクタ 51"/>
        <xdr:cNvCxnSpPr/>
      </xdr:nvCxnSpPr>
      <xdr:spPr bwMode="auto">
        <a:xfrm flipV="1">
          <a:off x="5003800" y="3209154"/>
          <a:ext cx="647700" cy="13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136400</xdr:rowOff>
    </xdr:from>
    <xdr:ext cx="762000" cy="259045"/>
    <xdr:sp macro="" textlink="">
      <xdr:nvSpPr>
        <xdr:cNvPr id="53" name="人口1人当たり決算額の推移平均値テキスト130"/>
        <xdr:cNvSpPr txBox="1"/>
      </xdr:nvSpPr>
      <xdr:spPr>
        <a:xfrm>
          <a:off x="5740400" y="2927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77699</xdr:rowOff>
    </xdr:from>
    <xdr:to>
      <xdr:col>26</xdr:col>
      <xdr:colOff>50800</xdr:colOff>
      <xdr:row>18</xdr:row>
      <xdr:rowOff>88753</xdr:rowOff>
    </xdr:to>
    <xdr:cxnSp macro="">
      <xdr:nvCxnSpPr>
        <xdr:cNvPr id="55" name="直線コネクタ 54"/>
        <xdr:cNvCxnSpPr/>
      </xdr:nvCxnSpPr>
      <xdr:spPr bwMode="auto">
        <a:xfrm>
          <a:off x="4305300" y="3211424"/>
          <a:ext cx="698500" cy="11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70912</xdr:rowOff>
    </xdr:from>
    <xdr:ext cx="736600" cy="259045"/>
    <xdr:sp macro="" textlink="">
      <xdr:nvSpPr>
        <xdr:cNvPr id="57" name="テキスト ボックス 56"/>
        <xdr:cNvSpPr txBox="1"/>
      </xdr:nvSpPr>
      <xdr:spPr>
        <a:xfrm>
          <a:off x="4622800" y="2861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77699</xdr:rowOff>
    </xdr:from>
    <xdr:to>
      <xdr:col>22</xdr:col>
      <xdr:colOff>114300</xdr:colOff>
      <xdr:row>18</xdr:row>
      <xdr:rowOff>91986</xdr:rowOff>
    </xdr:to>
    <xdr:cxnSp macro="">
      <xdr:nvCxnSpPr>
        <xdr:cNvPr id="58" name="直線コネクタ 57"/>
        <xdr:cNvCxnSpPr/>
      </xdr:nvCxnSpPr>
      <xdr:spPr bwMode="auto">
        <a:xfrm flipV="1">
          <a:off x="3606800" y="3211424"/>
          <a:ext cx="698500" cy="14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91829</xdr:rowOff>
    </xdr:from>
    <xdr:ext cx="762000" cy="259045"/>
    <xdr:sp macro="" textlink="">
      <xdr:nvSpPr>
        <xdr:cNvPr id="60" name="テキスト ボックス 59"/>
        <xdr:cNvSpPr txBox="1"/>
      </xdr:nvSpPr>
      <xdr:spPr>
        <a:xfrm>
          <a:off x="3924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91986</xdr:rowOff>
    </xdr:from>
    <xdr:to>
      <xdr:col>18</xdr:col>
      <xdr:colOff>177800</xdr:colOff>
      <xdr:row>18</xdr:row>
      <xdr:rowOff>108233</xdr:rowOff>
    </xdr:to>
    <xdr:cxnSp macro="">
      <xdr:nvCxnSpPr>
        <xdr:cNvPr id="61" name="直線コネクタ 60"/>
        <xdr:cNvCxnSpPr/>
      </xdr:nvCxnSpPr>
      <xdr:spPr bwMode="auto">
        <a:xfrm flipV="1">
          <a:off x="2908300" y="3225711"/>
          <a:ext cx="698500" cy="16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24629</xdr:rowOff>
    </xdr:from>
    <xdr:to>
      <xdr:col>29</xdr:col>
      <xdr:colOff>177800</xdr:colOff>
      <xdr:row>18</xdr:row>
      <xdr:rowOff>126229</xdr:rowOff>
    </xdr:to>
    <xdr:sp macro="" textlink="">
      <xdr:nvSpPr>
        <xdr:cNvPr id="71" name="楕円 70"/>
        <xdr:cNvSpPr/>
      </xdr:nvSpPr>
      <xdr:spPr bwMode="auto">
        <a:xfrm>
          <a:off x="5600700" y="3158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168156</xdr:rowOff>
    </xdr:from>
    <xdr:ext cx="762000" cy="259045"/>
    <xdr:sp macro="" textlink="">
      <xdr:nvSpPr>
        <xdr:cNvPr id="72" name="人口1人当たり決算額の推移該当値テキスト130"/>
        <xdr:cNvSpPr txBox="1"/>
      </xdr:nvSpPr>
      <xdr:spPr>
        <a:xfrm>
          <a:off x="5740400" y="313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37953</xdr:rowOff>
    </xdr:from>
    <xdr:to>
      <xdr:col>26</xdr:col>
      <xdr:colOff>101600</xdr:colOff>
      <xdr:row>18</xdr:row>
      <xdr:rowOff>139553</xdr:rowOff>
    </xdr:to>
    <xdr:sp macro="" textlink="">
      <xdr:nvSpPr>
        <xdr:cNvPr id="73" name="楕円 72"/>
        <xdr:cNvSpPr/>
      </xdr:nvSpPr>
      <xdr:spPr bwMode="auto">
        <a:xfrm>
          <a:off x="4953000" y="3171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124330</xdr:rowOff>
    </xdr:from>
    <xdr:ext cx="736600" cy="259045"/>
    <xdr:sp macro="" textlink="">
      <xdr:nvSpPr>
        <xdr:cNvPr id="74" name="テキスト ボックス 73"/>
        <xdr:cNvSpPr txBox="1"/>
      </xdr:nvSpPr>
      <xdr:spPr>
        <a:xfrm>
          <a:off x="4622800" y="3258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26899</xdr:rowOff>
    </xdr:from>
    <xdr:to>
      <xdr:col>22</xdr:col>
      <xdr:colOff>165100</xdr:colOff>
      <xdr:row>18</xdr:row>
      <xdr:rowOff>128498</xdr:rowOff>
    </xdr:to>
    <xdr:sp macro="" textlink="">
      <xdr:nvSpPr>
        <xdr:cNvPr id="75" name="楕円 74"/>
        <xdr:cNvSpPr/>
      </xdr:nvSpPr>
      <xdr:spPr bwMode="auto">
        <a:xfrm>
          <a:off x="4254500" y="316062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113276</xdr:rowOff>
    </xdr:from>
    <xdr:ext cx="762000" cy="259045"/>
    <xdr:sp macro="" textlink="">
      <xdr:nvSpPr>
        <xdr:cNvPr id="76" name="テキスト ボックス 75"/>
        <xdr:cNvSpPr txBox="1"/>
      </xdr:nvSpPr>
      <xdr:spPr>
        <a:xfrm>
          <a:off x="3924300" y="324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41186</xdr:rowOff>
    </xdr:from>
    <xdr:to>
      <xdr:col>19</xdr:col>
      <xdr:colOff>38100</xdr:colOff>
      <xdr:row>18</xdr:row>
      <xdr:rowOff>142786</xdr:rowOff>
    </xdr:to>
    <xdr:sp macro="" textlink="">
      <xdr:nvSpPr>
        <xdr:cNvPr id="77" name="楕円 76"/>
        <xdr:cNvSpPr/>
      </xdr:nvSpPr>
      <xdr:spPr bwMode="auto">
        <a:xfrm>
          <a:off x="3556000" y="3174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127563</xdr:rowOff>
    </xdr:from>
    <xdr:ext cx="762000" cy="259045"/>
    <xdr:sp macro="" textlink="">
      <xdr:nvSpPr>
        <xdr:cNvPr id="78" name="テキスト ボックス 77"/>
        <xdr:cNvSpPr txBox="1"/>
      </xdr:nvSpPr>
      <xdr:spPr>
        <a:xfrm>
          <a:off x="3225800" y="326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57433</xdr:rowOff>
    </xdr:from>
    <xdr:to>
      <xdr:col>15</xdr:col>
      <xdr:colOff>101600</xdr:colOff>
      <xdr:row>18</xdr:row>
      <xdr:rowOff>159033</xdr:rowOff>
    </xdr:to>
    <xdr:sp macro="" textlink="">
      <xdr:nvSpPr>
        <xdr:cNvPr id="79" name="楕円 78"/>
        <xdr:cNvSpPr/>
      </xdr:nvSpPr>
      <xdr:spPr bwMode="auto">
        <a:xfrm>
          <a:off x="2857500" y="3191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143810</xdr:rowOff>
    </xdr:from>
    <xdr:ext cx="762000" cy="259045"/>
    <xdr:sp macro="" textlink="">
      <xdr:nvSpPr>
        <xdr:cNvPr id="80" name="テキスト ボックス 79"/>
        <xdr:cNvSpPr txBox="1"/>
      </xdr:nvSpPr>
      <xdr:spPr>
        <a:xfrm>
          <a:off x="2527300" y="3277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16097</xdr:rowOff>
    </xdr:from>
    <xdr:to>
      <xdr:col>29</xdr:col>
      <xdr:colOff>127000</xdr:colOff>
      <xdr:row>35</xdr:row>
      <xdr:rowOff>39087</xdr:rowOff>
    </xdr:to>
    <xdr:cxnSp macro="">
      <xdr:nvCxnSpPr>
        <xdr:cNvPr id="115" name="直線コネクタ 114"/>
        <xdr:cNvCxnSpPr/>
      </xdr:nvCxnSpPr>
      <xdr:spPr bwMode="auto">
        <a:xfrm>
          <a:off x="5003800" y="6626447"/>
          <a:ext cx="647700" cy="22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172374</xdr:rowOff>
    </xdr:from>
    <xdr:ext cx="762000" cy="259045"/>
    <xdr:sp macro="" textlink="">
      <xdr:nvSpPr>
        <xdr:cNvPr id="116" name="人口1人当たり決算額の推移平均値テキスト445"/>
        <xdr:cNvSpPr txBox="1"/>
      </xdr:nvSpPr>
      <xdr:spPr>
        <a:xfrm>
          <a:off x="5740400" y="6782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322845</xdr:rowOff>
    </xdr:from>
    <xdr:to>
      <xdr:col>26</xdr:col>
      <xdr:colOff>50800</xdr:colOff>
      <xdr:row>35</xdr:row>
      <xdr:rowOff>16097</xdr:rowOff>
    </xdr:to>
    <xdr:cxnSp macro="">
      <xdr:nvCxnSpPr>
        <xdr:cNvPr id="118" name="直線コネクタ 117"/>
        <xdr:cNvCxnSpPr/>
      </xdr:nvCxnSpPr>
      <xdr:spPr bwMode="auto">
        <a:xfrm>
          <a:off x="4305300" y="6590295"/>
          <a:ext cx="698500" cy="36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288470</xdr:rowOff>
    </xdr:from>
    <xdr:ext cx="736600" cy="259045"/>
    <xdr:sp macro="" textlink="">
      <xdr:nvSpPr>
        <xdr:cNvPr id="120" name="テキスト ボックス 119"/>
        <xdr:cNvSpPr txBox="1"/>
      </xdr:nvSpPr>
      <xdr:spPr>
        <a:xfrm>
          <a:off x="4622800" y="689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322845</xdr:rowOff>
    </xdr:from>
    <xdr:to>
      <xdr:col>22</xdr:col>
      <xdr:colOff>114300</xdr:colOff>
      <xdr:row>35</xdr:row>
      <xdr:rowOff>18383</xdr:rowOff>
    </xdr:to>
    <xdr:cxnSp macro="">
      <xdr:nvCxnSpPr>
        <xdr:cNvPr id="121" name="直線コネクタ 120"/>
        <xdr:cNvCxnSpPr/>
      </xdr:nvCxnSpPr>
      <xdr:spPr bwMode="auto">
        <a:xfrm flipV="1">
          <a:off x="3606800" y="6590295"/>
          <a:ext cx="698500" cy="38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322989</xdr:rowOff>
    </xdr:from>
    <xdr:ext cx="762000" cy="259045"/>
    <xdr:sp macro="" textlink="">
      <xdr:nvSpPr>
        <xdr:cNvPr id="123" name="テキスト ボックス 122"/>
        <xdr:cNvSpPr txBox="1"/>
      </xdr:nvSpPr>
      <xdr:spPr>
        <a:xfrm>
          <a:off x="3924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230556</xdr:rowOff>
    </xdr:from>
    <xdr:to>
      <xdr:col>18</xdr:col>
      <xdr:colOff>177800</xdr:colOff>
      <xdr:row>35</xdr:row>
      <xdr:rowOff>18383</xdr:rowOff>
    </xdr:to>
    <xdr:cxnSp macro="">
      <xdr:nvCxnSpPr>
        <xdr:cNvPr id="124" name="直線コネクタ 123"/>
        <xdr:cNvCxnSpPr/>
      </xdr:nvCxnSpPr>
      <xdr:spPr bwMode="auto">
        <a:xfrm>
          <a:off x="2908300" y="6498006"/>
          <a:ext cx="698500" cy="130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278183</xdr:rowOff>
    </xdr:from>
    <xdr:ext cx="762000" cy="259045"/>
    <xdr:sp macro="" textlink="">
      <xdr:nvSpPr>
        <xdr:cNvPr id="126" name="テキスト ボックス 125"/>
        <xdr:cNvSpPr txBox="1"/>
      </xdr:nvSpPr>
      <xdr:spPr>
        <a:xfrm>
          <a:off x="32258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220935</xdr:rowOff>
    </xdr:from>
    <xdr:ext cx="762000" cy="259045"/>
    <xdr:sp macro="" textlink="">
      <xdr:nvSpPr>
        <xdr:cNvPr id="128" name="テキスト ボックス 127"/>
        <xdr:cNvSpPr txBox="1"/>
      </xdr:nvSpPr>
      <xdr:spPr>
        <a:xfrm>
          <a:off x="2527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331187</xdr:rowOff>
    </xdr:from>
    <xdr:to>
      <xdr:col>29</xdr:col>
      <xdr:colOff>177800</xdr:colOff>
      <xdr:row>35</xdr:row>
      <xdr:rowOff>89887</xdr:rowOff>
    </xdr:to>
    <xdr:sp macro="" textlink="">
      <xdr:nvSpPr>
        <xdr:cNvPr id="134" name="楕円 133"/>
        <xdr:cNvSpPr/>
      </xdr:nvSpPr>
      <xdr:spPr bwMode="auto">
        <a:xfrm>
          <a:off x="5600700" y="6598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176264</xdr:rowOff>
    </xdr:from>
    <xdr:ext cx="762000" cy="259045"/>
    <xdr:sp macro="" textlink="">
      <xdr:nvSpPr>
        <xdr:cNvPr id="135" name="人口1人当たり決算額の推移該当値テキスト445"/>
        <xdr:cNvSpPr txBox="1"/>
      </xdr:nvSpPr>
      <xdr:spPr>
        <a:xfrm>
          <a:off x="5740400" y="644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308197</xdr:rowOff>
    </xdr:from>
    <xdr:to>
      <xdr:col>26</xdr:col>
      <xdr:colOff>101600</xdr:colOff>
      <xdr:row>35</xdr:row>
      <xdr:rowOff>66897</xdr:rowOff>
    </xdr:to>
    <xdr:sp macro="" textlink="">
      <xdr:nvSpPr>
        <xdr:cNvPr id="136" name="楕円 135"/>
        <xdr:cNvSpPr/>
      </xdr:nvSpPr>
      <xdr:spPr bwMode="auto">
        <a:xfrm>
          <a:off x="4953000" y="6575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77073</xdr:rowOff>
    </xdr:from>
    <xdr:ext cx="736600" cy="259045"/>
    <xdr:sp macro="" textlink="">
      <xdr:nvSpPr>
        <xdr:cNvPr id="137" name="テキスト ボックス 136"/>
        <xdr:cNvSpPr txBox="1"/>
      </xdr:nvSpPr>
      <xdr:spPr>
        <a:xfrm>
          <a:off x="4622800" y="6344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272045</xdr:rowOff>
    </xdr:from>
    <xdr:to>
      <xdr:col>22</xdr:col>
      <xdr:colOff>165100</xdr:colOff>
      <xdr:row>35</xdr:row>
      <xdr:rowOff>30745</xdr:rowOff>
    </xdr:to>
    <xdr:sp macro="" textlink="">
      <xdr:nvSpPr>
        <xdr:cNvPr id="138" name="楕円 137"/>
        <xdr:cNvSpPr/>
      </xdr:nvSpPr>
      <xdr:spPr bwMode="auto">
        <a:xfrm>
          <a:off x="4254500" y="6539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40922</xdr:rowOff>
    </xdr:from>
    <xdr:ext cx="762000" cy="259045"/>
    <xdr:sp macro="" textlink="">
      <xdr:nvSpPr>
        <xdr:cNvPr id="139" name="テキスト ボックス 138"/>
        <xdr:cNvSpPr txBox="1"/>
      </xdr:nvSpPr>
      <xdr:spPr>
        <a:xfrm>
          <a:off x="3924300" y="630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310483</xdr:rowOff>
    </xdr:from>
    <xdr:to>
      <xdr:col>19</xdr:col>
      <xdr:colOff>38100</xdr:colOff>
      <xdr:row>35</xdr:row>
      <xdr:rowOff>69183</xdr:rowOff>
    </xdr:to>
    <xdr:sp macro="" textlink="">
      <xdr:nvSpPr>
        <xdr:cNvPr id="140" name="楕円 139"/>
        <xdr:cNvSpPr/>
      </xdr:nvSpPr>
      <xdr:spPr bwMode="auto">
        <a:xfrm>
          <a:off x="3556000" y="6577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79359</xdr:rowOff>
    </xdr:from>
    <xdr:ext cx="762000" cy="259045"/>
    <xdr:sp macro="" textlink="">
      <xdr:nvSpPr>
        <xdr:cNvPr id="141" name="テキスト ボックス 140"/>
        <xdr:cNvSpPr txBox="1"/>
      </xdr:nvSpPr>
      <xdr:spPr>
        <a:xfrm>
          <a:off x="3225800" y="634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179756</xdr:rowOff>
    </xdr:from>
    <xdr:to>
      <xdr:col>15</xdr:col>
      <xdr:colOff>101600</xdr:colOff>
      <xdr:row>34</xdr:row>
      <xdr:rowOff>281356</xdr:rowOff>
    </xdr:to>
    <xdr:sp macro="" textlink="">
      <xdr:nvSpPr>
        <xdr:cNvPr id="142" name="楕円 141"/>
        <xdr:cNvSpPr/>
      </xdr:nvSpPr>
      <xdr:spPr bwMode="auto">
        <a:xfrm>
          <a:off x="2857500" y="6447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291533</xdr:rowOff>
    </xdr:from>
    <xdr:ext cx="762000" cy="259045"/>
    <xdr:sp macro="" textlink="">
      <xdr:nvSpPr>
        <xdr:cNvPr id="143" name="テキスト ボックス 142"/>
        <xdr:cNvSpPr txBox="1"/>
      </xdr:nvSpPr>
      <xdr:spPr>
        <a:xfrm>
          <a:off x="2527300" y="621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石川県津幡町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37,745
37,521
110.59
13,167,053
12,977,103
147,098
8,647,887
14,859,737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30723</xdr:rowOff>
    </xdr:from>
    <xdr:to>
      <xdr:col>24</xdr:col>
      <xdr:colOff>63500</xdr:colOff>
      <xdr:row>36</xdr:row>
      <xdr:rowOff>51526</xdr:rowOff>
    </xdr:to>
    <xdr:cxnSp macro="">
      <xdr:nvCxnSpPr>
        <xdr:cNvPr id="63" name="直線コネクタ 62"/>
        <xdr:cNvCxnSpPr/>
      </xdr:nvCxnSpPr>
      <xdr:spPr>
        <a:xfrm flipV="1">
          <a:off x="3797300" y="6202923"/>
          <a:ext cx="8382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169009</xdr:rowOff>
    </xdr:from>
    <xdr:ext cx="534377" cy="259045"/>
    <xdr:sp macro="" textlink="">
      <xdr:nvSpPr>
        <xdr:cNvPr id="64" name="人件費平均値テキスト"/>
        <xdr:cNvSpPr txBox="1"/>
      </xdr:nvSpPr>
      <xdr:spPr>
        <a:xfrm>
          <a:off x="4686300" y="599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5528</xdr:rowOff>
    </xdr:from>
    <xdr:to>
      <xdr:col>19</xdr:col>
      <xdr:colOff>177800</xdr:colOff>
      <xdr:row>36</xdr:row>
      <xdr:rowOff>51526</xdr:rowOff>
    </xdr:to>
    <xdr:cxnSp macro="">
      <xdr:nvCxnSpPr>
        <xdr:cNvPr id="66" name="直線コネクタ 65"/>
        <xdr:cNvCxnSpPr/>
      </xdr:nvCxnSpPr>
      <xdr:spPr>
        <a:xfrm>
          <a:off x="2908300" y="6177728"/>
          <a:ext cx="889000" cy="4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95258</xdr:rowOff>
    </xdr:from>
    <xdr:ext cx="534377" cy="259045"/>
    <xdr:sp macro="" textlink="">
      <xdr:nvSpPr>
        <xdr:cNvPr id="68" name="テキスト ボックス 67"/>
        <xdr:cNvSpPr txBox="1"/>
      </xdr:nvSpPr>
      <xdr:spPr>
        <a:xfrm>
          <a:off x="3530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5528</xdr:rowOff>
    </xdr:from>
    <xdr:to>
      <xdr:col>15</xdr:col>
      <xdr:colOff>50800</xdr:colOff>
      <xdr:row>36</xdr:row>
      <xdr:rowOff>61388</xdr:rowOff>
    </xdr:to>
    <xdr:cxnSp macro="">
      <xdr:nvCxnSpPr>
        <xdr:cNvPr id="69" name="直線コネクタ 68"/>
        <xdr:cNvCxnSpPr/>
      </xdr:nvCxnSpPr>
      <xdr:spPr>
        <a:xfrm flipV="1">
          <a:off x="2019300" y="6177728"/>
          <a:ext cx="889000" cy="5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77990</xdr:rowOff>
    </xdr:from>
    <xdr:ext cx="534377" cy="259045"/>
    <xdr:sp macro="" textlink="">
      <xdr:nvSpPr>
        <xdr:cNvPr id="71" name="テキスト ボックス 70"/>
        <xdr:cNvSpPr txBox="1"/>
      </xdr:nvSpPr>
      <xdr:spPr>
        <a:xfrm>
          <a:off x="2641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61388</xdr:rowOff>
    </xdr:from>
    <xdr:to>
      <xdr:col>10</xdr:col>
      <xdr:colOff>114300</xdr:colOff>
      <xdr:row>36</xdr:row>
      <xdr:rowOff>75398</xdr:rowOff>
    </xdr:to>
    <xdr:cxnSp macro="">
      <xdr:nvCxnSpPr>
        <xdr:cNvPr id="72" name="直線コネクタ 71"/>
        <xdr:cNvCxnSpPr/>
      </xdr:nvCxnSpPr>
      <xdr:spPr>
        <a:xfrm flipV="1">
          <a:off x="1130300" y="6233588"/>
          <a:ext cx="889000" cy="1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38630</xdr:rowOff>
    </xdr:from>
    <xdr:ext cx="534377" cy="259045"/>
    <xdr:sp macro="" textlink="">
      <xdr:nvSpPr>
        <xdr:cNvPr id="74" name="テキスト ボックス 73"/>
        <xdr:cNvSpPr txBox="1"/>
      </xdr:nvSpPr>
      <xdr:spPr>
        <a:xfrm>
          <a:off x="1752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151373</xdr:rowOff>
    </xdr:from>
    <xdr:to>
      <xdr:col>24</xdr:col>
      <xdr:colOff>114300</xdr:colOff>
      <xdr:row>36</xdr:row>
      <xdr:rowOff>81523</xdr:rowOff>
    </xdr:to>
    <xdr:sp macro="" textlink="">
      <xdr:nvSpPr>
        <xdr:cNvPr id="82" name="楕円 81"/>
        <xdr:cNvSpPr/>
      </xdr:nvSpPr>
      <xdr:spPr>
        <a:xfrm>
          <a:off x="4584700" y="615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129800</xdr:rowOff>
    </xdr:from>
    <xdr:ext cx="534377" cy="259045"/>
    <xdr:sp macro="" textlink="">
      <xdr:nvSpPr>
        <xdr:cNvPr id="83" name="人件費該当値テキスト"/>
        <xdr:cNvSpPr txBox="1"/>
      </xdr:nvSpPr>
      <xdr:spPr>
        <a:xfrm>
          <a:off x="4686300" y="613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726</xdr:rowOff>
    </xdr:from>
    <xdr:to>
      <xdr:col>20</xdr:col>
      <xdr:colOff>38100</xdr:colOff>
      <xdr:row>36</xdr:row>
      <xdr:rowOff>102326</xdr:rowOff>
    </xdr:to>
    <xdr:sp macro="" textlink="">
      <xdr:nvSpPr>
        <xdr:cNvPr id="84" name="楕円 83"/>
        <xdr:cNvSpPr/>
      </xdr:nvSpPr>
      <xdr:spPr>
        <a:xfrm>
          <a:off x="3746500" y="61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93453</xdr:rowOff>
    </xdr:from>
    <xdr:ext cx="534377" cy="259045"/>
    <xdr:sp macro="" textlink="">
      <xdr:nvSpPr>
        <xdr:cNvPr id="85" name="テキスト ボックス 84"/>
        <xdr:cNvSpPr txBox="1"/>
      </xdr:nvSpPr>
      <xdr:spPr>
        <a:xfrm>
          <a:off x="3530111" y="626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126178</xdr:rowOff>
    </xdr:from>
    <xdr:to>
      <xdr:col>15</xdr:col>
      <xdr:colOff>101600</xdr:colOff>
      <xdr:row>36</xdr:row>
      <xdr:rowOff>56328</xdr:rowOff>
    </xdr:to>
    <xdr:sp macro="" textlink="">
      <xdr:nvSpPr>
        <xdr:cNvPr id="86" name="楕円 85"/>
        <xdr:cNvSpPr/>
      </xdr:nvSpPr>
      <xdr:spPr>
        <a:xfrm>
          <a:off x="2857500" y="612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72855</xdr:rowOff>
    </xdr:from>
    <xdr:ext cx="534377" cy="259045"/>
    <xdr:sp macro="" textlink="">
      <xdr:nvSpPr>
        <xdr:cNvPr id="87" name="テキスト ボックス 86"/>
        <xdr:cNvSpPr txBox="1"/>
      </xdr:nvSpPr>
      <xdr:spPr>
        <a:xfrm>
          <a:off x="2641111" y="590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10588</xdr:rowOff>
    </xdr:from>
    <xdr:to>
      <xdr:col>10</xdr:col>
      <xdr:colOff>165100</xdr:colOff>
      <xdr:row>36</xdr:row>
      <xdr:rowOff>112188</xdr:rowOff>
    </xdr:to>
    <xdr:sp macro="" textlink="">
      <xdr:nvSpPr>
        <xdr:cNvPr id="88" name="楕円 87"/>
        <xdr:cNvSpPr/>
      </xdr:nvSpPr>
      <xdr:spPr>
        <a:xfrm>
          <a:off x="1968500" y="618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103315</xdr:rowOff>
    </xdr:from>
    <xdr:ext cx="534377" cy="259045"/>
    <xdr:sp macro="" textlink="">
      <xdr:nvSpPr>
        <xdr:cNvPr id="89" name="テキスト ボックス 88"/>
        <xdr:cNvSpPr txBox="1"/>
      </xdr:nvSpPr>
      <xdr:spPr>
        <a:xfrm>
          <a:off x="1752111" y="627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24598</xdr:rowOff>
    </xdr:from>
    <xdr:to>
      <xdr:col>6</xdr:col>
      <xdr:colOff>38100</xdr:colOff>
      <xdr:row>36</xdr:row>
      <xdr:rowOff>126198</xdr:rowOff>
    </xdr:to>
    <xdr:sp macro="" textlink="">
      <xdr:nvSpPr>
        <xdr:cNvPr id="90" name="楕円 89"/>
        <xdr:cNvSpPr/>
      </xdr:nvSpPr>
      <xdr:spPr>
        <a:xfrm>
          <a:off x="1079500" y="619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117325</xdr:rowOff>
    </xdr:from>
    <xdr:ext cx="534377" cy="259045"/>
    <xdr:sp macro="" textlink="">
      <xdr:nvSpPr>
        <xdr:cNvPr id="91" name="テキスト ボックス 90"/>
        <xdr:cNvSpPr txBox="1"/>
      </xdr:nvSpPr>
      <xdr:spPr>
        <a:xfrm>
          <a:off x="863111" y="628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45549</xdr:rowOff>
    </xdr:from>
    <xdr:to>
      <xdr:col>24</xdr:col>
      <xdr:colOff>63500</xdr:colOff>
      <xdr:row>58</xdr:row>
      <xdr:rowOff>47748</xdr:rowOff>
    </xdr:to>
    <xdr:cxnSp macro="">
      <xdr:nvCxnSpPr>
        <xdr:cNvPr id="123" name="直線コネクタ 122"/>
        <xdr:cNvCxnSpPr/>
      </xdr:nvCxnSpPr>
      <xdr:spPr>
        <a:xfrm flipV="1">
          <a:off x="3797300" y="9989649"/>
          <a:ext cx="838200" cy="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108587</xdr:rowOff>
    </xdr:from>
    <xdr:ext cx="534377" cy="259045"/>
    <xdr:sp macro="" textlink="">
      <xdr:nvSpPr>
        <xdr:cNvPr id="124" name="物件費平均値テキスト"/>
        <xdr:cNvSpPr txBox="1"/>
      </xdr:nvSpPr>
      <xdr:spPr>
        <a:xfrm>
          <a:off x="4686300" y="9709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38561</xdr:rowOff>
    </xdr:from>
    <xdr:to>
      <xdr:col>19</xdr:col>
      <xdr:colOff>177800</xdr:colOff>
      <xdr:row>58</xdr:row>
      <xdr:rowOff>47748</xdr:rowOff>
    </xdr:to>
    <xdr:cxnSp macro="">
      <xdr:nvCxnSpPr>
        <xdr:cNvPr id="126" name="直線コネクタ 125"/>
        <xdr:cNvCxnSpPr/>
      </xdr:nvCxnSpPr>
      <xdr:spPr>
        <a:xfrm>
          <a:off x="2908300" y="9982661"/>
          <a:ext cx="889000" cy="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29274</xdr:rowOff>
    </xdr:from>
    <xdr:ext cx="534377" cy="259045"/>
    <xdr:sp macro="" textlink="">
      <xdr:nvSpPr>
        <xdr:cNvPr id="128" name="テキスト ボックス 127"/>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13546</xdr:rowOff>
    </xdr:from>
    <xdr:to>
      <xdr:col>15</xdr:col>
      <xdr:colOff>50800</xdr:colOff>
      <xdr:row>58</xdr:row>
      <xdr:rowOff>38561</xdr:rowOff>
    </xdr:to>
    <xdr:cxnSp macro="">
      <xdr:nvCxnSpPr>
        <xdr:cNvPr id="129" name="直線コネクタ 128"/>
        <xdr:cNvCxnSpPr/>
      </xdr:nvCxnSpPr>
      <xdr:spPr>
        <a:xfrm>
          <a:off x="2019300" y="9957646"/>
          <a:ext cx="889000" cy="2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79566</xdr:rowOff>
    </xdr:from>
    <xdr:ext cx="534377" cy="259045"/>
    <xdr:sp macro="" textlink="">
      <xdr:nvSpPr>
        <xdr:cNvPr id="131" name="テキスト ボックス 130"/>
        <xdr:cNvSpPr txBox="1"/>
      </xdr:nvSpPr>
      <xdr:spPr>
        <a:xfrm>
          <a:off x="2641111" y="968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13546</xdr:rowOff>
    </xdr:from>
    <xdr:to>
      <xdr:col>10</xdr:col>
      <xdr:colOff>114300</xdr:colOff>
      <xdr:row>58</xdr:row>
      <xdr:rowOff>87089</xdr:rowOff>
    </xdr:to>
    <xdr:cxnSp macro="">
      <xdr:nvCxnSpPr>
        <xdr:cNvPr id="132" name="直線コネクタ 131"/>
        <xdr:cNvCxnSpPr/>
      </xdr:nvCxnSpPr>
      <xdr:spPr>
        <a:xfrm flipV="1">
          <a:off x="1130300" y="9957646"/>
          <a:ext cx="889000" cy="7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69138</xdr:rowOff>
    </xdr:from>
    <xdr:ext cx="534377" cy="259045"/>
    <xdr:sp macro="" textlink="">
      <xdr:nvSpPr>
        <xdr:cNvPr id="134" name="テキスト ボックス 133"/>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101632</xdr:rowOff>
    </xdr:from>
    <xdr:ext cx="534377" cy="259045"/>
    <xdr:sp macro="" textlink="">
      <xdr:nvSpPr>
        <xdr:cNvPr id="136" name="テキスト ボックス 135"/>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166199</xdr:rowOff>
    </xdr:from>
    <xdr:to>
      <xdr:col>24</xdr:col>
      <xdr:colOff>114300</xdr:colOff>
      <xdr:row>58</xdr:row>
      <xdr:rowOff>96349</xdr:rowOff>
    </xdr:to>
    <xdr:sp macro="" textlink="">
      <xdr:nvSpPr>
        <xdr:cNvPr id="142" name="楕円 141"/>
        <xdr:cNvSpPr/>
      </xdr:nvSpPr>
      <xdr:spPr>
        <a:xfrm>
          <a:off x="4584700" y="993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144626</xdr:rowOff>
    </xdr:from>
    <xdr:ext cx="534377" cy="259045"/>
    <xdr:sp macro="" textlink="">
      <xdr:nvSpPr>
        <xdr:cNvPr id="143" name="物件費該当値テキスト"/>
        <xdr:cNvSpPr txBox="1"/>
      </xdr:nvSpPr>
      <xdr:spPr>
        <a:xfrm>
          <a:off x="4686300" y="99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168398</xdr:rowOff>
    </xdr:from>
    <xdr:to>
      <xdr:col>20</xdr:col>
      <xdr:colOff>38100</xdr:colOff>
      <xdr:row>58</xdr:row>
      <xdr:rowOff>98548</xdr:rowOff>
    </xdr:to>
    <xdr:sp macro="" textlink="">
      <xdr:nvSpPr>
        <xdr:cNvPr id="144" name="楕円 143"/>
        <xdr:cNvSpPr/>
      </xdr:nvSpPr>
      <xdr:spPr>
        <a:xfrm>
          <a:off x="3746500" y="994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89675</xdr:rowOff>
    </xdr:from>
    <xdr:ext cx="534377" cy="259045"/>
    <xdr:sp macro="" textlink="">
      <xdr:nvSpPr>
        <xdr:cNvPr id="145" name="テキスト ボックス 144"/>
        <xdr:cNvSpPr txBox="1"/>
      </xdr:nvSpPr>
      <xdr:spPr>
        <a:xfrm>
          <a:off x="3530111" y="1003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159211</xdr:rowOff>
    </xdr:from>
    <xdr:to>
      <xdr:col>15</xdr:col>
      <xdr:colOff>101600</xdr:colOff>
      <xdr:row>58</xdr:row>
      <xdr:rowOff>89361</xdr:rowOff>
    </xdr:to>
    <xdr:sp macro="" textlink="">
      <xdr:nvSpPr>
        <xdr:cNvPr id="146" name="楕円 145"/>
        <xdr:cNvSpPr/>
      </xdr:nvSpPr>
      <xdr:spPr>
        <a:xfrm>
          <a:off x="2857500" y="993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80488</xdr:rowOff>
    </xdr:from>
    <xdr:ext cx="534377" cy="259045"/>
    <xdr:sp macro="" textlink="">
      <xdr:nvSpPr>
        <xdr:cNvPr id="147" name="テキスト ボックス 146"/>
        <xdr:cNvSpPr txBox="1"/>
      </xdr:nvSpPr>
      <xdr:spPr>
        <a:xfrm>
          <a:off x="2641111" y="1002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134196</xdr:rowOff>
    </xdr:from>
    <xdr:to>
      <xdr:col>10</xdr:col>
      <xdr:colOff>165100</xdr:colOff>
      <xdr:row>58</xdr:row>
      <xdr:rowOff>64346</xdr:rowOff>
    </xdr:to>
    <xdr:sp macro="" textlink="">
      <xdr:nvSpPr>
        <xdr:cNvPr id="148" name="楕円 147"/>
        <xdr:cNvSpPr/>
      </xdr:nvSpPr>
      <xdr:spPr>
        <a:xfrm>
          <a:off x="1968500" y="990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55473</xdr:rowOff>
    </xdr:from>
    <xdr:ext cx="534377" cy="259045"/>
    <xdr:sp macro="" textlink="">
      <xdr:nvSpPr>
        <xdr:cNvPr id="149" name="テキスト ボックス 148"/>
        <xdr:cNvSpPr txBox="1"/>
      </xdr:nvSpPr>
      <xdr:spPr>
        <a:xfrm>
          <a:off x="1752111" y="999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36289</xdr:rowOff>
    </xdr:from>
    <xdr:to>
      <xdr:col>6</xdr:col>
      <xdr:colOff>38100</xdr:colOff>
      <xdr:row>58</xdr:row>
      <xdr:rowOff>137889</xdr:rowOff>
    </xdr:to>
    <xdr:sp macro="" textlink="">
      <xdr:nvSpPr>
        <xdr:cNvPr id="150" name="楕円 149"/>
        <xdr:cNvSpPr/>
      </xdr:nvSpPr>
      <xdr:spPr>
        <a:xfrm>
          <a:off x="1079500" y="998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129016</xdr:rowOff>
    </xdr:from>
    <xdr:ext cx="534377" cy="259045"/>
    <xdr:sp macro="" textlink="">
      <xdr:nvSpPr>
        <xdr:cNvPr id="151" name="テキスト ボックス 150"/>
        <xdr:cNvSpPr txBox="1"/>
      </xdr:nvSpPr>
      <xdr:spPr>
        <a:xfrm>
          <a:off x="863111" y="1007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98019</xdr:rowOff>
    </xdr:from>
    <xdr:to>
      <xdr:col>24</xdr:col>
      <xdr:colOff>63500</xdr:colOff>
      <xdr:row>77</xdr:row>
      <xdr:rowOff>110134</xdr:rowOff>
    </xdr:to>
    <xdr:cxnSp macro="">
      <xdr:nvCxnSpPr>
        <xdr:cNvPr id="180" name="直線コネクタ 179"/>
        <xdr:cNvCxnSpPr/>
      </xdr:nvCxnSpPr>
      <xdr:spPr>
        <a:xfrm flipV="1">
          <a:off x="3797300" y="12956769"/>
          <a:ext cx="838200" cy="35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24655</xdr:rowOff>
    </xdr:from>
    <xdr:ext cx="469744" cy="259045"/>
    <xdr:sp macro="" textlink="">
      <xdr:nvSpPr>
        <xdr:cNvPr id="181" name="維持補修費平均値テキスト"/>
        <xdr:cNvSpPr txBox="1"/>
      </xdr:nvSpPr>
      <xdr:spPr>
        <a:xfrm>
          <a:off x="4686300" y="132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110134</xdr:rowOff>
    </xdr:from>
    <xdr:to>
      <xdr:col>19</xdr:col>
      <xdr:colOff>177800</xdr:colOff>
      <xdr:row>77</xdr:row>
      <xdr:rowOff>122098</xdr:rowOff>
    </xdr:to>
    <xdr:cxnSp macro="">
      <xdr:nvCxnSpPr>
        <xdr:cNvPr id="183" name="直線コネクタ 182"/>
        <xdr:cNvCxnSpPr/>
      </xdr:nvCxnSpPr>
      <xdr:spPr>
        <a:xfrm flipV="1">
          <a:off x="2908300" y="13311784"/>
          <a:ext cx="8890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163034</xdr:rowOff>
    </xdr:from>
    <xdr:ext cx="469744" cy="259045"/>
    <xdr:sp macro="" textlink="">
      <xdr:nvSpPr>
        <xdr:cNvPr id="185" name="テキスト ボックス 184"/>
        <xdr:cNvSpPr txBox="1"/>
      </xdr:nvSpPr>
      <xdr:spPr>
        <a:xfrm>
          <a:off x="3562428" y="1336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88951</xdr:rowOff>
    </xdr:from>
    <xdr:to>
      <xdr:col>15</xdr:col>
      <xdr:colOff>50800</xdr:colOff>
      <xdr:row>77</xdr:row>
      <xdr:rowOff>122098</xdr:rowOff>
    </xdr:to>
    <xdr:cxnSp macro="">
      <xdr:nvCxnSpPr>
        <xdr:cNvPr id="186" name="直線コネクタ 185"/>
        <xdr:cNvCxnSpPr/>
      </xdr:nvCxnSpPr>
      <xdr:spPr>
        <a:xfrm>
          <a:off x="2019300" y="13290601"/>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16527</xdr:rowOff>
    </xdr:from>
    <xdr:ext cx="469744" cy="259045"/>
    <xdr:sp macro="" textlink="">
      <xdr:nvSpPr>
        <xdr:cNvPr id="188" name="テキスト ボックス 187"/>
        <xdr:cNvSpPr txBox="1"/>
      </xdr:nvSpPr>
      <xdr:spPr>
        <a:xfrm>
          <a:off x="2673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88951</xdr:rowOff>
    </xdr:from>
    <xdr:to>
      <xdr:col>10</xdr:col>
      <xdr:colOff>114300</xdr:colOff>
      <xdr:row>77</xdr:row>
      <xdr:rowOff>145262</xdr:rowOff>
    </xdr:to>
    <xdr:cxnSp macro="">
      <xdr:nvCxnSpPr>
        <xdr:cNvPr id="189" name="直線コネクタ 188"/>
        <xdr:cNvCxnSpPr/>
      </xdr:nvCxnSpPr>
      <xdr:spPr>
        <a:xfrm flipV="1">
          <a:off x="1130300" y="13290601"/>
          <a:ext cx="889000" cy="5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144290</xdr:rowOff>
    </xdr:from>
    <xdr:ext cx="469744" cy="259045"/>
    <xdr:sp macro="" textlink="">
      <xdr:nvSpPr>
        <xdr:cNvPr id="191" name="テキスト ボックス 190"/>
        <xdr:cNvSpPr txBox="1"/>
      </xdr:nvSpPr>
      <xdr:spPr>
        <a:xfrm>
          <a:off x="1784428"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47219</xdr:rowOff>
    </xdr:from>
    <xdr:to>
      <xdr:col>24</xdr:col>
      <xdr:colOff>114300</xdr:colOff>
      <xdr:row>75</xdr:row>
      <xdr:rowOff>148819</xdr:rowOff>
    </xdr:to>
    <xdr:sp macro="" textlink="">
      <xdr:nvSpPr>
        <xdr:cNvPr id="199" name="楕円 198"/>
        <xdr:cNvSpPr/>
      </xdr:nvSpPr>
      <xdr:spPr>
        <a:xfrm>
          <a:off x="4584700" y="1290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70096</xdr:rowOff>
    </xdr:from>
    <xdr:ext cx="469744" cy="259045"/>
    <xdr:sp macro="" textlink="">
      <xdr:nvSpPr>
        <xdr:cNvPr id="200" name="維持補修費該当値テキスト"/>
        <xdr:cNvSpPr txBox="1"/>
      </xdr:nvSpPr>
      <xdr:spPr>
        <a:xfrm>
          <a:off x="4686300" y="12757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59334</xdr:rowOff>
    </xdr:from>
    <xdr:to>
      <xdr:col>20</xdr:col>
      <xdr:colOff>38100</xdr:colOff>
      <xdr:row>77</xdr:row>
      <xdr:rowOff>160934</xdr:rowOff>
    </xdr:to>
    <xdr:sp macro="" textlink="">
      <xdr:nvSpPr>
        <xdr:cNvPr id="201" name="楕円 200"/>
        <xdr:cNvSpPr/>
      </xdr:nvSpPr>
      <xdr:spPr>
        <a:xfrm>
          <a:off x="3746500" y="1326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6011</xdr:rowOff>
    </xdr:from>
    <xdr:ext cx="469744" cy="259045"/>
    <xdr:sp macro="" textlink="">
      <xdr:nvSpPr>
        <xdr:cNvPr id="202" name="テキスト ボックス 201"/>
        <xdr:cNvSpPr txBox="1"/>
      </xdr:nvSpPr>
      <xdr:spPr>
        <a:xfrm>
          <a:off x="3562428" y="1303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71298</xdr:rowOff>
    </xdr:from>
    <xdr:to>
      <xdr:col>15</xdr:col>
      <xdr:colOff>101600</xdr:colOff>
      <xdr:row>78</xdr:row>
      <xdr:rowOff>1448</xdr:rowOff>
    </xdr:to>
    <xdr:sp macro="" textlink="">
      <xdr:nvSpPr>
        <xdr:cNvPr id="203" name="楕円 202"/>
        <xdr:cNvSpPr/>
      </xdr:nvSpPr>
      <xdr:spPr>
        <a:xfrm>
          <a:off x="2857500" y="1327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164025</xdr:rowOff>
    </xdr:from>
    <xdr:ext cx="469744" cy="259045"/>
    <xdr:sp macro="" textlink="">
      <xdr:nvSpPr>
        <xdr:cNvPr id="204" name="テキスト ボックス 203"/>
        <xdr:cNvSpPr txBox="1"/>
      </xdr:nvSpPr>
      <xdr:spPr>
        <a:xfrm>
          <a:off x="2673428" y="1336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38151</xdr:rowOff>
    </xdr:from>
    <xdr:to>
      <xdr:col>10</xdr:col>
      <xdr:colOff>165100</xdr:colOff>
      <xdr:row>77</xdr:row>
      <xdr:rowOff>139751</xdr:rowOff>
    </xdr:to>
    <xdr:sp macro="" textlink="">
      <xdr:nvSpPr>
        <xdr:cNvPr id="205" name="楕円 204"/>
        <xdr:cNvSpPr/>
      </xdr:nvSpPr>
      <xdr:spPr>
        <a:xfrm>
          <a:off x="1968500" y="1323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156278</xdr:rowOff>
    </xdr:from>
    <xdr:ext cx="469744" cy="259045"/>
    <xdr:sp macro="" textlink="">
      <xdr:nvSpPr>
        <xdr:cNvPr id="206" name="テキスト ボックス 205"/>
        <xdr:cNvSpPr txBox="1"/>
      </xdr:nvSpPr>
      <xdr:spPr>
        <a:xfrm>
          <a:off x="1784428" y="1301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94462</xdr:rowOff>
    </xdr:from>
    <xdr:to>
      <xdr:col>6</xdr:col>
      <xdr:colOff>38100</xdr:colOff>
      <xdr:row>78</xdr:row>
      <xdr:rowOff>24612</xdr:rowOff>
    </xdr:to>
    <xdr:sp macro="" textlink="">
      <xdr:nvSpPr>
        <xdr:cNvPr id="207" name="楕円 206"/>
        <xdr:cNvSpPr/>
      </xdr:nvSpPr>
      <xdr:spPr>
        <a:xfrm>
          <a:off x="1079500" y="1329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15739</xdr:rowOff>
    </xdr:from>
    <xdr:ext cx="469744" cy="259045"/>
    <xdr:sp macro="" textlink="">
      <xdr:nvSpPr>
        <xdr:cNvPr id="208" name="テキスト ボックス 207"/>
        <xdr:cNvSpPr txBox="1"/>
      </xdr:nvSpPr>
      <xdr:spPr>
        <a:xfrm>
          <a:off x="895428" y="1338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91139</xdr:rowOff>
    </xdr:from>
    <xdr:to>
      <xdr:col>24</xdr:col>
      <xdr:colOff>63500</xdr:colOff>
      <xdr:row>97</xdr:row>
      <xdr:rowOff>108480</xdr:rowOff>
    </xdr:to>
    <xdr:cxnSp macro="">
      <xdr:nvCxnSpPr>
        <xdr:cNvPr id="240" name="直線コネクタ 239"/>
        <xdr:cNvCxnSpPr/>
      </xdr:nvCxnSpPr>
      <xdr:spPr>
        <a:xfrm flipV="1">
          <a:off x="3797300" y="16721789"/>
          <a:ext cx="838200" cy="1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34377" cy="259045"/>
    <xdr:sp macro="" textlink="">
      <xdr:nvSpPr>
        <xdr:cNvPr id="241" name="扶助費平均値テキスト"/>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108480</xdr:rowOff>
    </xdr:from>
    <xdr:to>
      <xdr:col>19</xdr:col>
      <xdr:colOff>177800</xdr:colOff>
      <xdr:row>97</xdr:row>
      <xdr:rowOff>144469</xdr:rowOff>
    </xdr:to>
    <xdr:cxnSp macro="">
      <xdr:nvCxnSpPr>
        <xdr:cNvPr id="243" name="直線コネクタ 242"/>
        <xdr:cNvCxnSpPr/>
      </xdr:nvCxnSpPr>
      <xdr:spPr>
        <a:xfrm flipV="1">
          <a:off x="2908300" y="16739130"/>
          <a:ext cx="889000" cy="3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94947</xdr:rowOff>
    </xdr:from>
    <xdr:ext cx="534377" cy="259045"/>
    <xdr:sp macro="" textlink="">
      <xdr:nvSpPr>
        <xdr:cNvPr id="245" name="テキスト ボックス 244"/>
        <xdr:cNvSpPr txBox="1"/>
      </xdr:nvSpPr>
      <xdr:spPr>
        <a:xfrm>
          <a:off x="3530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139978</xdr:rowOff>
    </xdr:from>
    <xdr:to>
      <xdr:col>15</xdr:col>
      <xdr:colOff>50800</xdr:colOff>
      <xdr:row>97</xdr:row>
      <xdr:rowOff>144469</xdr:rowOff>
    </xdr:to>
    <xdr:cxnSp macro="">
      <xdr:nvCxnSpPr>
        <xdr:cNvPr id="246" name="直線コネクタ 245"/>
        <xdr:cNvCxnSpPr/>
      </xdr:nvCxnSpPr>
      <xdr:spPr>
        <a:xfrm>
          <a:off x="2019300" y="16770628"/>
          <a:ext cx="889000" cy="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xdr:rowOff>
    </xdr:from>
    <xdr:ext cx="534377" cy="259045"/>
    <xdr:sp macro="" textlink="">
      <xdr:nvSpPr>
        <xdr:cNvPr id="248" name="テキスト ボックス 247"/>
        <xdr:cNvSpPr txBox="1"/>
      </xdr:nvSpPr>
      <xdr:spPr>
        <a:xfrm>
          <a:off x="2641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139978</xdr:rowOff>
    </xdr:from>
    <xdr:to>
      <xdr:col>10</xdr:col>
      <xdr:colOff>114300</xdr:colOff>
      <xdr:row>98</xdr:row>
      <xdr:rowOff>52963</xdr:rowOff>
    </xdr:to>
    <xdr:cxnSp macro="">
      <xdr:nvCxnSpPr>
        <xdr:cNvPr id="249" name="直線コネクタ 248"/>
        <xdr:cNvCxnSpPr/>
      </xdr:nvCxnSpPr>
      <xdr:spPr>
        <a:xfrm flipV="1">
          <a:off x="1130300" y="16770628"/>
          <a:ext cx="889000" cy="8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43601</xdr:rowOff>
    </xdr:from>
    <xdr:ext cx="534377" cy="259045"/>
    <xdr:sp macro="" textlink="">
      <xdr:nvSpPr>
        <xdr:cNvPr id="251" name="テキスト ボックス 250"/>
        <xdr:cNvSpPr txBox="1"/>
      </xdr:nvSpPr>
      <xdr:spPr>
        <a:xfrm>
          <a:off x="1752111" y="1684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135875</xdr:rowOff>
    </xdr:from>
    <xdr:ext cx="534377" cy="259045"/>
    <xdr:sp macro="" textlink="">
      <xdr:nvSpPr>
        <xdr:cNvPr id="253" name="テキスト ボックス 252"/>
        <xdr:cNvSpPr txBox="1"/>
      </xdr:nvSpPr>
      <xdr:spPr>
        <a:xfrm>
          <a:off x="863111" y="1693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40339</xdr:rowOff>
    </xdr:from>
    <xdr:to>
      <xdr:col>24</xdr:col>
      <xdr:colOff>114300</xdr:colOff>
      <xdr:row>97</xdr:row>
      <xdr:rowOff>141939</xdr:rowOff>
    </xdr:to>
    <xdr:sp macro="" textlink="">
      <xdr:nvSpPr>
        <xdr:cNvPr id="259" name="楕円 258"/>
        <xdr:cNvSpPr/>
      </xdr:nvSpPr>
      <xdr:spPr>
        <a:xfrm>
          <a:off x="4584700" y="166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18766</xdr:rowOff>
    </xdr:from>
    <xdr:ext cx="534377" cy="259045"/>
    <xdr:sp macro="" textlink="">
      <xdr:nvSpPr>
        <xdr:cNvPr id="260" name="扶助費該当値テキスト"/>
        <xdr:cNvSpPr txBox="1"/>
      </xdr:nvSpPr>
      <xdr:spPr>
        <a:xfrm>
          <a:off x="4686300" y="1664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57680</xdr:rowOff>
    </xdr:from>
    <xdr:to>
      <xdr:col>20</xdr:col>
      <xdr:colOff>38100</xdr:colOff>
      <xdr:row>97</xdr:row>
      <xdr:rowOff>159280</xdr:rowOff>
    </xdr:to>
    <xdr:sp macro="" textlink="">
      <xdr:nvSpPr>
        <xdr:cNvPr id="261" name="楕円 260"/>
        <xdr:cNvSpPr/>
      </xdr:nvSpPr>
      <xdr:spPr>
        <a:xfrm>
          <a:off x="3746500" y="1668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150407</xdr:rowOff>
    </xdr:from>
    <xdr:ext cx="534377" cy="259045"/>
    <xdr:sp macro="" textlink="">
      <xdr:nvSpPr>
        <xdr:cNvPr id="262" name="テキスト ボックス 261"/>
        <xdr:cNvSpPr txBox="1"/>
      </xdr:nvSpPr>
      <xdr:spPr>
        <a:xfrm>
          <a:off x="3530111" y="1678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93669</xdr:rowOff>
    </xdr:from>
    <xdr:to>
      <xdr:col>15</xdr:col>
      <xdr:colOff>101600</xdr:colOff>
      <xdr:row>98</xdr:row>
      <xdr:rowOff>23819</xdr:rowOff>
    </xdr:to>
    <xdr:sp macro="" textlink="">
      <xdr:nvSpPr>
        <xdr:cNvPr id="263" name="楕円 262"/>
        <xdr:cNvSpPr/>
      </xdr:nvSpPr>
      <xdr:spPr>
        <a:xfrm>
          <a:off x="2857500" y="1672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14946</xdr:rowOff>
    </xdr:from>
    <xdr:ext cx="534377" cy="259045"/>
    <xdr:sp macro="" textlink="">
      <xdr:nvSpPr>
        <xdr:cNvPr id="264" name="テキスト ボックス 263"/>
        <xdr:cNvSpPr txBox="1"/>
      </xdr:nvSpPr>
      <xdr:spPr>
        <a:xfrm>
          <a:off x="2641111" y="1681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89178</xdr:rowOff>
    </xdr:from>
    <xdr:to>
      <xdr:col>10</xdr:col>
      <xdr:colOff>165100</xdr:colOff>
      <xdr:row>98</xdr:row>
      <xdr:rowOff>19328</xdr:rowOff>
    </xdr:to>
    <xdr:sp macro="" textlink="">
      <xdr:nvSpPr>
        <xdr:cNvPr id="265" name="楕円 264"/>
        <xdr:cNvSpPr/>
      </xdr:nvSpPr>
      <xdr:spPr>
        <a:xfrm>
          <a:off x="1968500" y="1671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35855</xdr:rowOff>
    </xdr:from>
    <xdr:ext cx="534377" cy="259045"/>
    <xdr:sp macro="" textlink="">
      <xdr:nvSpPr>
        <xdr:cNvPr id="266" name="テキスト ボックス 265"/>
        <xdr:cNvSpPr txBox="1"/>
      </xdr:nvSpPr>
      <xdr:spPr>
        <a:xfrm>
          <a:off x="1752111" y="1649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2163</xdr:rowOff>
    </xdr:from>
    <xdr:to>
      <xdr:col>6</xdr:col>
      <xdr:colOff>38100</xdr:colOff>
      <xdr:row>98</xdr:row>
      <xdr:rowOff>103763</xdr:rowOff>
    </xdr:to>
    <xdr:sp macro="" textlink="">
      <xdr:nvSpPr>
        <xdr:cNvPr id="267" name="楕円 266"/>
        <xdr:cNvSpPr/>
      </xdr:nvSpPr>
      <xdr:spPr>
        <a:xfrm>
          <a:off x="1079500" y="1680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120290</xdr:rowOff>
    </xdr:from>
    <xdr:ext cx="534377" cy="259045"/>
    <xdr:sp macro="" textlink="">
      <xdr:nvSpPr>
        <xdr:cNvPr id="268" name="テキスト ボックス 267"/>
        <xdr:cNvSpPr txBox="1"/>
      </xdr:nvSpPr>
      <xdr:spPr>
        <a:xfrm>
          <a:off x="863111" y="1657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18073</xdr:rowOff>
    </xdr:from>
    <xdr:to>
      <xdr:col>55</xdr:col>
      <xdr:colOff>0</xdr:colOff>
      <xdr:row>36</xdr:row>
      <xdr:rowOff>20696</xdr:rowOff>
    </xdr:to>
    <xdr:cxnSp macro="">
      <xdr:nvCxnSpPr>
        <xdr:cNvPr id="293" name="直線コネクタ 292"/>
        <xdr:cNvCxnSpPr/>
      </xdr:nvCxnSpPr>
      <xdr:spPr>
        <a:xfrm flipV="1">
          <a:off x="9639300" y="6190273"/>
          <a:ext cx="838200" cy="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49222</xdr:rowOff>
    </xdr:from>
    <xdr:ext cx="534377" cy="259045"/>
    <xdr:sp macro="" textlink="">
      <xdr:nvSpPr>
        <xdr:cNvPr id="294" name="補助費等平均値テキスト"/>
        <xdr:cNvSpPr txBox="1"/>
      </xdr:nvSpPr>
      <xdr:spPr>
        <a:xfrm>
          <a:off x="10528300" y="6221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8324</xdr:rowOff>
    </xdr:from>
    <xdr:to>
      <xdr:col>50</xdr:col>
      <xdr:colOff>114300</xdr:colOff>
      <xdr:row>36</xdr:row>
      <xdr:rowOff>20696</xdr:rowOff>
    </xdr:to>
    <xdr:cxnSp macro="">
      <xdr:nvCxnSpPr>
        <xdr:cNvPr id="296" name="直線コネクタ 295"/>
        <xdr:cNvCxnSpPr/>
      </xdr:nvCxnSpPr>
      <xdr:spPr>
        <a:xfrm>
          <a:off x="8750300" y="6180524"/>
          <a:ext cx="889000" cy="1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149732</xdr:rowOff>
    </xdr:from>
    <xdr:ext cx="534377" cy="259045"/>
    <xdr:sp macro="" textlink="">
      <xdr:nvSpPr>
        <xdr:cNvPr id="298" name="テキスト ボックス 297"/>
        <xdr:cNvSpPr txBox="1"/>
      </xdr:nvSpPr>
      <xdr:spPr>
        <a:xfrm>
          <a:off x="9372111" y="632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8324</xdr:rowOff>
    </xdr:from>
    <xdr:to>
      <xdr:col>45</xdr:col>
      <xdr:colOff>177800</xdr:colOff>
      <xdr:row>36</xdr:row>
      <xdr:rowOff>134877</xdr:rowOff>
    </xdr:to>
    <xdr:cxnSp macro="">
      <xdr:nvCxnSpPr>
        <xdr:cNvPr id="299" name="直線コネクタ 298"/>
        <xdr:cNvCxnSpPr/>
      </xdr:nvCxnSpPr>
      <xdr:spPr>
        <a:xfrm flipV="1">
          <a:off x="7861300" y="6180524"/>
          <a:ext cx="889000" cy="12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170631</xdr:rowOff>
    </xdr:from>
    <xdr:ext cx="534377" cy="259045"/>
    <xdr:sp macro="" textlink="">
      <xdr:nvSpPr>
        <xdr:cNvPr id="301" name="テキスト ボックス 300"/>
        <xdr:cNvSpPr txBox="1"/>
      </xdr:nvSpPr>
      <xdr:spPr>
        <a:xfrm>
          <a:off x="8483111" y="634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134877</xdr:rowOff>
    </xdr:from>
    <xdr:to>
      <xdr:col>41</xdr:col>
      <xdr:colOff>50800</xdr:colOff>
      <xdr:row>36</xdr:row>
      <xdr:rowOff>145375</xdr:rowOff>
    </xdr:to>
    <xdr:cxnSp macro="">
      <xdr:nvCxnSpPr>
        <xdr:cNvPr id="302" name="直線コネクタ 301"/>
        <xdr:cNvCxnSpPr/>
      </xdr:nvCxnSpPr>
      <xdr:spPr>
        <a:xfrm flipV="1">
          <a:off x="6972300" y="6307077"/>
          <a:ext cx="889000" cy="1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8777</xdr:rowOff>
    </xdr:from>
    <xdr:ext cx="534377" cy="259045"/>
    <xdr:sp macro="" textlink="">
      <xdr:nvSpPr>
        <xdr:cNvPr id="304" name="テキスト ボックス 303"/>
        <xdr:cNvSpPr txBox="1"/>
      </xdr:nvSpPr>
      <xdr:spPr>
        <a:xfrm>
          <a:off x="7594111" y="63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6" name="テキスト ボックス 305"/>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138723</xdr:rowOff>
    </xdr:from>
    <xdr:to>
      <xdr:col>55</xdr:col>
      <xdr:colOff>50800</xdr:colOff>
      <xdr:row>36</xdr:row>
      <xdr:rowOff>68873</xdr:rowOff>
    </xdr:to>
    <xdr:sp macro="" textlink="">
      <xdr:nvSpPr>
        <xdr:cNvPr id="312" name="楕円 311"/>
        <xdr:cNvSpPr/>
      </xdr:nvSpPr>
      <xdr:spPr>
        <a:xfrm>
          <a:off x="10426700" y="613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161600</xdr:rowOff>
    </xdr:from>
    <xdr:ext cx="534377" cy="259045"/>
    <xdr:sp macro="" textlink="">
      <xdr:nvSpPr>
        <xdr:cNvPr id="313" name="補助費等該当値テキスト"/>
        <xdr:cNvSpPr txBox="1"/>
      </xdr:nvSpPr>
      <xdr:spPr>
        <a:xfrm>
          <a:off x="10528300" y="599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141346</xdr:rowOff>
    </xdr:from>
    <xdr:to>
      <xdr:col>50</xdr:col>
      <xdr:colOff>165100</xdr:colOff>
      <xdr:row>36</xdr:row>
      <xdr:rowOff>71496</xdr:rowOff>
    </xdr:to>
    <xdr:sp macro="" textlink="">
      <xdr:nvSpPr>
        <xdr:cNvPr id="314" name="楕円 313"/>
        <xdr:cNvSpPr/>
      </xdr:nvSpPr>
      <xdr:spPr>
        <a:xfrm>
          <a:off x="9588500" y="614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88023</xdr:rowOff>
    </xdr:from>
    <xdr:ext cx="534377" cy="259045"/>
    <xdr:sp macro="" textlink="">
      <xdr:nvSpPr>
        <xdr:cNvPr id="315" name="テキスト ボックス 314"/>
        <xdr:cNvSpPr txBox="1"/>
      </xdr:nvSpPr>
      <xdr:spPr>
        <a:xfrm>
          <a:off x="9372111" y="591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128974</xdr:rowOff>
    </xdr:from>
    <xdr:to>
      <xdr:col>46</xdr:col>
      <xdr:colOff>38100</xdr:colOff>
      <xdr:row>36</xdr:row>
      <xdr:rowOff>59124</xdr:rowOff>
    </xdr:to>
    <xdr:sp macro="" textlink="">
      <xdr:nvSpPr>
        <xdr:cNvPr id="316" name="楕円 315"/>
        <xdr:cNvSpPr/>
      </xdr:nvSpPr>
      <xdr:spPr>
        <a:xfrm>
          <a:off x="8699500" y="612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75651</xdr:rowOff>
    </xdr:from>
    <xdr:ext cx="534377" cy="259045"/>
    <xdr:sp macro="" textlink="">
      <xdr:nvSpPr>
        <xdr:cNvPr id="317" name="テキスト ボックス 316"/>
        <xdr:cNvSpPr txBox="1"/>
      </xdr:nvSpPr>
      <xdr:spPr>
        <a:xfrm>
          <a:off x="8483111" y="590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84077</xdr:rowOff>
    </xdr:from>
    <xdr:to>
      <xdr:col>41</xdr:col>
      <xdr:colOff>101600</xdr:colOff>
      <xdr:row>37</xdr:row>
      <xdr:rowOff>14227</xdr:rowOff>
    </xdr:to>
    <xdr:sp macro="" textlink="">
      <xdr:nvSpPr>
        <xdr:cNvPr id="318" name="楕円 317"/>
        <xdr:cNvSpPr/>
      </xdr:nvSpPr>
      <xdr:spPr>
        <a:xfrm>
          <a:off x="7810500" y="625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30754</xdr:rowOff>
    </xdr:from>
    <xdr:ext cx="534377" cy="259045"/>
    <xdr:sp macro="" textlink="">
      <xdr:nvSpPr>
        <xdr:cNvPr id="319" name="テキスト ボックス 318"/>
        <xdr:cNvSpPr txBox="1"/>
      </xdr:nvSpPr>
      <xdr:spPr>
        <a:xfrm>
          <a:off x="7594111" y="603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94575</xdr:rowOff>
    </xdr:from>
    <xdr:to>
      <xdr:col>36</xdr:col>
      <xdr:colOff>165100</xdr:colOff>
      <xdr:row>37</xdr:row>
      <xdr:rowOff>24725</xdr:rowOff>
    </xdr:to>
    <xdr:sp macro="" textlink="">
      <xdr:nvSpPr>
        <xdr:cNvPr id="320" name="楕円 319"/>
        <xdr:cNvSpPr/>
      </xdr:nvSpPr>
      <xdr:spPr>
        <a:xfrm>
          <a:off x="6921500" y="626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15852</xdr:rowOff>
    </xdr:from>
    <xdr:ext cx="534377" cy="259045"/>
    <xdr:sp macro="" textlink="">
      <xdr:nvSpPr>
        <xdr:cNvPr id="321" name="テキスト ボックス 320"/>
        <xdr:cNvSpPr txBox="1"/>
      </xdr:nvSpPr>
      <xdr:spPr>
        <a:xfrm>
          <a:off x="6705111" y="635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160457</xdr:rowOff>
    </xdr:from>
    <xdr:to>
      <xdr:col>55</xdr:col>
      <xdr:colOff>0</xdr:colOff>
      <xdr:row>58</xdr:row>
      <xdr:rowOff>70351</xdr:rowOff>
    </xdr:to>
    <xdr:cxnSp macro="">
      <xdr:nvCxnSpPr>
        <xdr:cNvPr id="350" name="直線コネクタ 349"/>
        <xdr:cNvCxnSpPr/>
      </xdr:nvCxnSpPr>
      <xdr:spPr>
        <a:xfrm>
          <a:off x="9639300" y="9933107"/>
          <a:ext cx="838200" cy="8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51" name="普通建設事業費平均値テキスト"/>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68842</xdr:rowOff>
    </xdr:from>
    <xdr:to>
      <xdr:col>50</xdr:col>
      <xdr:colOff>114300</xdr:colOff>
      <xdr:row>57</xdr:row>
      <xdr:rowOff>160457</xdr:rowOff>
    </xdr:to>
    <xdr:cxnSp macro="">
      <xdr:nvCxnSpPr>
        <xdr:cNvPr id="353" name="直線コネクタ 352"/>
        <xdr:cNvCxnSpPr/>
      </xdr:nvCxnSpPr>
      <xdr:spPr>
        <a:xfrm>
          <a:off x="8750300" y="9841492"/>
          <a:ext cx="889000" cy="9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90913</xdr:rowOff>
    </xdr:from>
    <xdr:ext cx="534377" cy="259045"/>
    <xdr:sp macro="" textlink="">
      <xdr:nvSpPr>
        <xdr:cNvPr id="355" name="テキスト ボックス 354"/>
        <xdr:cNvSpPr txBox="1"/>
      </xdr:nvSpPr>
      <xdr:spPr>
        <a:xfrm>
          <a:off x="9372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68842</xdr:rowOff>
    </xdr:from>
    <xdr:to>
      <xdr:col>45</xdr:col>
      <xdr:colOff>177800</xdr:colOff>
      <xdr:row>57</xdr:row>
      <xdr:rowOff>68872</xdr:rowOff>
    </xdr:to>
    <xdr:cxnSp macro="">
      <xdr:nvCxnSpPr>
        <xdr:cNvPr id="356" name="直線コネクタ 355"/>
        <xdr:cNvCxnSpPr/>
      </xdr:nvCxnSpPr>
      <xdr:spPr>
        <a:xfrm flipV="1">
          <a:off x="7861300" y="9841492"/>
          <a:ext cx="8890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74294</xdr:rowOff>
    </xdr:from>
    <xdr:ext cx="534377" cy="259045"/>
    <xdr:sp macro="" textlink="">
      <xdr:nvSpPr>
        <xdr:cNvPr id="358" name="テキスト ボックス 357"/>
        <xdr:cNvSpPr txBox="1"/>
      </xdr:nvSpPr>
      <xdr:spPr>
        <a:xfrm>
          <a:off x="8483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68872</xdr:rowOff>
    </xdr:from>
    <xdr:to>
      <xdr:col>41</xdr:col>
      <xdr:colOff>50800</xdr:colOff>
      <xdr:row>57</xdr:row>
      <xdr:rowOff>87244</xdr:rowOff>
    </xdr:to>
    <xdr:cxnSp macro="">
      <xdr:nvCxnSpPr>
        <xdr:cNvPr id="359" name="直線コネクタ 358"/>
        <xdr:cNvCxnSpPr/>
      </xdr:nvCxnSpPr>
      <xdr:spPr>
        <a:xfrm flipV="1">
          <a:off x="6972300" y="9841522"/>
          <a:ext cx="889000" cy="1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3" name="テキスト ボックス 362"/>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19551</xdr:rowOff>
    </xdr:from>
    <xdr:to>
      <xdr:col>55</xdr:col>
      <xdr:colOff>50800</xdr:colOff>
      <xdr:row>58</xdr:row>
      <xdr:rowOff>121151</xdr:rowOff>
    </xdr:to>
    <xdr:sp macro="" textlink="">
      <xdr:nvSpPr>
        <xdr:cNvPr id="369" name="楕円 368"/>
        <xdr:cNvSpPr/>
      </xdr:nvSpPr>
      <xdr:spPr>
        <a:xfrm>
          <a:off x="10426700" y="996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105928</xdr:rowOff>
    </xdr:from>
    <xdr:ext cx="534377" cy="259045"/>
    <xdr:sp macro="" textlink="">
      <xdr:nvSpPr>
        <xdr:cNvPr id="370" name="普通建設事業費該当値テキスト"/>
        <xdr:cNvSpPr txBox="1"/>
      </xdr:nvSpPr>
      <xdr:spPr>
        <a:xfrm>
          <a:off x="10528300" y="987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109657</xdr:rowOff>
    </xdr:from>
    <xdr:to>
      <xdr:col>50</xdr:col>
      <xdr:colOff>165100</xdr:colOff>
      <xdr:row>58</xdr:row>
      <xdr:rowOff>39807</xdr:rowOff>
    </xdr:to>
    <xdr:sp macro="" textlink="">
      <xdr:nvSpPr>
        <xdr:cNvPr id="371" name="楕円 370"/>
        <xdr:cNvSpPr/>
      </xdr:nvSpPr>
      <xdr:spPr>
        <a:xfrm>
          <a:off x="9588500" y="988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30934</xdr:rowOff>
    </xdr:from>
    <xdr:ext cx="534377" cy="259045"/>
    <xdr:sp macro="" textlink="">
      <xdr:nvSpPr>
        <xdr:cNvPr id="372" name="テキスト ボックス 371"/>
        <xdr:cNvSpPr txBox="1"/>
      </xdr:nvSpPr>
      <xdr:spPr>
        <a:xfrm>
          <a:off x="9372111" y="997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18042</xdr:rowOff>
    </xdr:from>
    <xdr:to>
      <xdr:col>46</xdr:col>
      <xdr:colOff>38100</xdr:colOff>
      <xdr:row>57</xdr:row>
      <xdr:rowOff>119642</xdr:rowOff>
    </xdr:to>
    <xdr:sp macro="" textlink="">
      <xdr:nvSpPr>
        <xdr:cNvPr id="373" name="楕円 372"/>
        <xdr:cNvSpPr/>
      </xdr:nvSpPr>
      <xdr:spPr>
        <a:xfrm>
          <a:off x="8699500" y="979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110769</xdr:rowOff>
    </xdr:from>
    <xdr:ext cx="534377" cy="259045"/>
    <xdr:sp macro="" textlink="">
      <xdr:nvSpPr>
        <xdr:cNvPr id="374" name="テキスト ボックス 373"/>
        <xdr:cNvSpPr txBox="1"/>
      </xdr:nvSpPr>
      <xdr:spPr>
        <a:xfrm>
          <a:off x="8483111" y="988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18072</xdr:rowOff>
    </xdr:from>
    <xdr:to>
      <xdr:col>41</xdr:col>
      <xdr:colOff>101600</xdr:colOff>
      <xdr:row>57</xdr:row>
      <xdr:rowOff>119672</xdr:rowOff>
    </xdr:to>
    <xdr:sp macro="" textlink="">
      <xdr:nvSpPr>
        <xdr:cNvPr id="375" name="楕円 374"/>
        <xdr:cNvSpPr/>
      </xdr:nvSpPr>
      <xdr:spPr>
        <a:xfrm>
          <a:off x="7810500" y="979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110799</xdr:rowOff>
    </xdr:from>
    <xdr:ext cx="534377" cy="259045"/>
    <xdr:sp macro="" textlink="">
      <xdr:nvSpPr>
        <xdr:cNvPr id="376" name="テキスト ボックス 375"/>
        <xdr:cNvSpPr txBox="1"/>
      </xdr:nvSpPr>
      <xdr:spPr>
        <a:xfrm>
          <a:off x="7594111" y="988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36444</xdr:rowOff>
    </xdr:from>
    <xdr:to>
      <xdr:col>36</xdr:col>
      <xdr:colOff>165100</xdr:colOff>
      <xdr:row>57</xdr:row>
      <xdr:rowOff>138044</xdr:rowOff>
    </xdr:to>
    <xdr:sp macro="" textlink="">
      <xdr:nvSpPr>
        <xdr:cNvPr id="377" name="楕円 376"/>
        <xdr:cNvSpPr/>
      </xdr:nvSpPr>
      <xdr:spPr>
        <a:xfrm>
          <a:off x="6921500" y="980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129171</xdr:rowOff>
    </xdr:from>
    <xdr:ext cx="534377" cy="259045"/>
    <xdr:sp macro="" textlink="">
      <xdr:nvSpPr>
        <xdr:cNvPr id="378" name="テキスト ボックス 377"/>
        <xdr:cNvSpPr txBox="1"/>
      </xdr:nvSpPr>
      <xdr:spPr>
        <a:xfrm>
          <a:off x="6705111" y="990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146036</xdr:rowOff>
    </xdr:from>
    <xdr:to>
      <xdr:col>55</xdr:col>
      <xdr:colOff>0</xdr:colOff>
      <xdr:row>79</xdr:row>
      <xdr:rowOff>287</xdr:rowOff>
    </xdr:to>
    <xdr:cxnSp macro="">
      <xdr:nvCxnSpPr>
        <xdr:cNvPr id="409" name="直線コネクタ 408"/>
        <xdr:cNvCxnSpPr/>
      </xdr:nvCxnSpPr>
      <xdr:spPr>
        <a:xfrm>
          <a:off x="9639300" y="13519136"/>
          <a:ext cx="838200" cy="2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160893</xdr:rowOff>
    </xdr:from>
    <xdr:ext cx="534377" cy="259045"/>
    <xdr:sp macro="" textlink="">
      <xdr:nvSpPr>
        <xdr:cNvPr id="410" name="普通建設事業費 （ うち新規整備　）平均値テキスト"/>
        <xdr:cNvSpPr txBox="1"/>
      </xdr:nvSpPr>
      <xdr:spPr>
        <a:xfrm>
          <a:off x="10528300" y="13191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127274</xdr:rowOff>
    </xdr:from>
    <xdr:to>
      <xdr:col>50</xdr:col>
      <xdr:colOff>114300</xdr:colOff>
      <xdr:row>78</xdr:row>
      <xdr:rowOff>146036</xdr:rowOff>
    </xdr:to>
    <xdr:cxnSp macro="">
      <xdr:nvCxnSpPr>
        <xdr:cNvPr id="412" name="直線コネクタ 411"/>
        <xdr:cNvCxnSpPr/>
      </xdr:nvCxnSpPr>
      <xdr:spPr>
        <a:xfrm>
          <a:off x="8750300" y="13328924"/>
          <a:ext cx="889000" cy="19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90262</xdr:rowOff>
    </xdr:from>
    <xdr:ext cx="534377" cy="259045"/>
    <xdr:sp macro="" textlink="">
      <xdr:nvSpPr>
        <xdr:cNvPr id="414" name="テキスト ボックス 413"/>
        <xdr:cNvSpPr txBox="1"/>
      </xdr:nvSpPr>
      <xdr:spPr>
        <a:xfrm>
          <a:off x="9372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127274</xdr:rowOff>
    </xdr:from>
    <xdr:to>
      <xdr:col>45</xdr:col>
      <xdr:colOff>177800</xdr:colOff>
      <xdr:row>78</xdr:row>
      <xdr:rowOff>14624</xdr:rowOff>
    </xdr:to>
    <xdr:cxnSp macro="">
      <xdr:nvCxnSpPr>
        <xdr:cNvPr id="415" name="直線コネクタ 414"/>
        <xdr:cNvCxnSpPr/>
      </xdr:nvCxnSpPr>
      <xdr:spPr>
        <a:xfrm flipV="1">
          <a:off x="7861300" y="13328924"/>
          <a:ext cx="889000" cy="5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113219</xdr:rowOff>
    </xdr:from>
    <xdr:ext cx="534377" cy="259045"/>
    <xdr:sp macro="" textlink="">
      <xdr:nvSpPr>
        <xdr:cNvPr id="417" name="テキスト ボックス 416"/>
        <xdr:cNvSpPr txBox="1"/>
      </xdr:nvSpPr>
      <xdr:spPr>
        <a:xfrm>
          <a:off x="8483111" y="129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140619</xdr:rowOff>
    </xdr:from>
    <xdr:ext cx="534377" cy="259045"/>
    <xdr:sp macro="" textlink="">
      <xdr:nvSpPr>
        <xdr:cNvPr id="419" name="テキスト ボックス 418"/>
        <xdr:cNvSpPr txBox="1"/>
      </xdr:nvSpPr>
      <xdr:spPr>
        <a:xfrm>
          <a:off x="7594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120937</xdr:rowOff>
    </xdr:from>
    <xdr:to>
      <xdr:col>55</xdr:col>
      <xdr:colOff>50800</xdr:colOff>
      <xdr:row>79</xdr:row>
      <xdr:rowOff>51087</xdr:rowOff>
    </xdr:to>
    <xdr:sp macro="" textlink="">
      <xdr:nvSpPr>
        <xdr:cNvPr id="425" name="楕円 424"/>
        <xdr:cNvSpPr/>
      </xdr:nvSpPr>
      <xdr:spPr>
        <a:xfrm>
          <a:off x="10426700" y="134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35864</xdr:rowOff>
    </xdr:from>
    <xdr:ext cx="469744" cy="259045"/>
    <xdr:sp macro="" textlink="">
      <xdr:nvSpPr>
        <xdr:cNvPr id="426" name="普通建設事業費 （ うち新規整備　）該当値テキスト"/>
        <xdr:cNvSpPr txBox="1"/>
      </xdr:nvSpPr>
      <xdr:spPr>
        <a:xfrm>
          <a:off x="10528300" y="13408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95236</xdr:rowOff>
    </xdr:from>
    <xdr:to>
      <xdr:col>50</xdr:col>
      <xdr:colOff>165100</xdr:colOff>
      <xdr:row>79</xdr:row>
      <xdr:rowOff>25386</xdr:rowOff>
    </xdr:to>
    <xdr:sp macro="" textlink="">
      <xdr:nvSpPr>
        <xdr:cNvPr id="427" name="楕円 426"/>
        <xdr:cNvSpPr/>
      </xdr:nvSpPr>
      <xdr:spPr>
        <a:xfrm>
          <a:off x="9588500" y="1346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16513</xdr:rowOff>
    </xdr:from>
    <xdr:ext cx="469744" cy="259045"/>
    <xdr:sp macro="" textlink="">
      <xdr:nvSpPr>
        <xdr:cNvPr id="428" name="テキスト ボックス 427"/>
        <xdr:cNvSpPr txBox="1"/>
      </xdr:nvSpPr>
      <xdr:spPr>
        <a:xfrm>
          <a:off x="9404428" y="1356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76474</xdr:rowOff>
    </xdr:from>
    <xdr:to>
      <xdr:col>46</xdr:col>
      <xdr:colOff>38100</xdr:colOff>
      <xdr:row>78</xdr:row>
      <xdr:rowOff>6624</xdr:rowOff>
    </xdr:to>
    <xdr:sp macro="" textlink="">
      <xdr:nvSpPr>
        <xdr:cNvPr id="429" name="楕円 428"/>
        <xdr:cNvSpPr/>
      </xdr:nvSpPr>
      <xdr:spPr>
        <a:xfrm>
          <a:off x="8699500" y="1327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169201</xdr:rowOff>
    </xdr:from>
    <xdr:ext cx="534377" cy="259045"/>
    <xdr:sp macro="" textlink="">
      <xdr:nvSpPr>
        <xdr:cNvPr id="430" name="テキスト ボックス 429"/>
        <xdr:cNvSpPr txBox="1"/>
      </xdr:nvSpPr>
      <xdr:spPr>
        <a:xfrm>
          <a:off x="8483111" y="1337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135274</xdr:rowOff>
    </xdr:from>
    <xdr:to>
      <xdr:col>41</xdr:col>
      <xdr:colOff>101600</xdr:colOff>
      <xdr:row>78</xdr:row>
      <xdr:rowOff>65424</xdr:rowOff>
    </xdr:to>
    <xdr:sp macro="" textlink="">
      <xdr:nvSpPr>
        <xdr:cNvPr id="431" name="楕円 430"/>
        <xdr:cNvSpPr/>
      </xdr:nvSpPr>
      <xdr:spPr>
        <a:xfrm>
          <a:off x="7810500" y="1333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56551</xdr:rowOff>
    </xdr:from>
    <xdr:ext cx="534377" cy="259045"/>
    <xdr:sp macro="" textlink="">
      <xdr:nvSpPr>
        <xdr:cNvPr id="432" name="テキスト ボックス 431"/>
        <xdr:cNvSpPr txBox="1"/>
      </xdr:nvSpPr>
      <xdr:spPr>
        <a:xfrm>
          <a:off x="7594111" y="1342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30632</xdr:rowOff>
    </xdr:from>
    <xdr:to>
      <xdr:col>55</xdr:col>
      <xdr:colOff>0</xdr:colOff>
      <xdr:row>98</xdr:row>
      <xdr:rowOff>93320</xdr:rowOff>
    </xdr:to>
    <xdr:cxnSp macro="">
      <xdr:nvCxnSpPr>
        <xdr:cNvPr id="461" name="直線コネクタ 460"/>
        <xdr:cNvCxnSpPr/>
      </xdr:nvCxnSpPr>
      <xdr:spPr>
        <a:xfrm>
          <a:off x="9639300" y="16832732"/>
          <a:ext cx="838200" cy="6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17848</xdr:rowOff>
    </xdr:from>
    <xdr:ext cx="534377" cy="259045"/>
    <xdr:sp macro="" textlink="">
      <xdr:nvSpPr>
        <xdr:cNvPr id="462" name="普通建設事業費 （ うち更新整備　）平均値テキスト"/>
        <xdr:cNvSpPr txBox="1"/>
      </xdr:nvSpPr>
      <xdr:spPr>
        <a:xfrm>
          <a:off x="10528300" y="164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9449</xdr:rowOff>
    </xdr:from>
    <xdr:to>
      <xdr:col>50</xdr:col>
      <xdr:colOff>114300</xdr:colOff>
      <xdr:row>98</xdr:row>
      <xdr:rowOff>30632</xdr:rowOff>
    </xdr:to>
    <xdr:cxnSp macro="">
      <xdr:nvCxnSpPr>
        <xdr:cNvPr id="464" name="直線コネクタ 463"/>
        <xdr:cNvCxnSpPr/>
      </xdr:nvCxnSpPr>
      <xdr:spPr>
        <a:xfrm>
          <a:off x="8750300" y="16811549"/>
          <a:ext cx="889000" cy="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147527</xdr:rowOff>
    </xdr:from>
    <xdr:ext cx="534377" cy="259045"/>
    <xdr:sp macro="" textlink="">
      <xdr:nvSpPr>
        <xdr:cNvPr id="466" name="テキスト ボックス 465"/>
        <xdr:cNvSpPr txBox="1"/>
      </xdr:nvSpPr>
      <xdr:spPr>
        <a:xfrm>
          <a:off x="9372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143993</xdr:rowOff>
    </xdr:from>
    <xdr:to>
      <xdr:col>45</xdr:col>
      <xdr:colOff>177800</xdr:colOff>
      <xdr:row>98</xdr:row>
      <xdr:rowOff>9449</xdr:rowOff>
    </xdr:to>
    <xdr:cxnSp macro="">
      <xdr:nvCxnSpPr>
        <xdr:cNvPr id="467" name="直線コネクタ 466"/>
        <xdr:cNvCxnSpPr/>
      </xdr:nvCxnSpPr>
      <xdr:spPr>
        <a:xfrm>
          <a:off x="7861300" y="16774643"/>
          <a:ext cx="889000" cy="3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69" name="テキスト ボックス 468"/>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1" name="テキスト ボックス 470"/>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42520</xdr:rowOff>
    </xdr:from>
    <xdr:to>
      <xdr:col>55</xdr:col>
      <xdr:colOff>50800</xdr:colOff>
      <xdr:row>98</xdr:row>
      <xdr:rowOff>144120</xdr:rowOff>
    </xdr:to>
    <xdr:sp macro="" textlink="">
      <xdr:nvSpPr>
        <xdr:cNvPr id="477" name="楕円 476"/>
        <xdr:cNvSpPr/>
      </xdr:nvSpPr>
      <xdr:spPr>
        <a:xfrm>
          <a:off x="10426700" y="1684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128897</xdr:rowOff>
    </xdr:from>
    <xdr:ext cx="469744" cy="259045"/>
    <xdr:sp macro="" textlink="">
      <xdr:nvSpPr>
        <xdr:cNvPr id="478" name="普通建設事業費 （ うち更新整備　）該当値テキスト"/>
        <xdr:cNvSpPr txBox="1"/>
      </xdr:nvSpPr>
      <xdr:spPr>
        <a:xfrm>
          <a:off x="10528300" y="1675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151282</xdr:rowOff>
    </xdr:from>
    <xdr:to>
      <xdr:col>50</xdr:col>
      <xdr:colOff>165100</xdr:colOff>
      <xdr:row>98</xdr:row>
      <xdr:rowOff>81432</xdr:rowOff>
    </xdr:to>
    <xdr:sp macro="" textlink="">
      <xdr:nvSpPr>
        <xdr:cNvPr id="479" name="楕円 478"/>
        <xdr:cNvSpPr/>
      </xdr:nvSpPr>
      <xdr:spPr>
        <a:xfrm>
          <a:off x="9588500" y="1678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72559</xdr:rowOff>
    </xdr:from>
    <xdr:ext cx="534377" cy="259045"/>
    <xdr:sp macro="" textlink="">
      <xdr:nvSpPr>
        <xdr:cNvPr id="480" name="テキスト ボックス 479"/>
        <xdr:cNvSpPr txBox="1"/>
      </xdr:nvSpPr>
      <xdr:spPr>
        <a:xfrm>
          <a:off x="9372111" y="1687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130099</xdr:rowOff>
    </xdr:from>
    <xdr:to>
      <xdr:col>46</xdr:col>
      <xdr:colOff>38100</xdr:colOff>
      <xdr:row>98</xdr:row>
      <xdr:rowOff>60249</xdr:rowOff>
    </xdr:to>
    <xdr:sp macro="" textlink="">
      <xdr:nvSpPr>
        <xdr:cNvPr id="481" name="楕円 480"/>
        <xdr:cNvSpPr/>
      </xdr:nvSpPr>
      <xdr:spPr>
        <a:xfrm>
          <a:off x="8699500" y="1676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51376</xdr:rowOff>
    </xdr:from>
    <xdr:ext cx="534377" cy="259045"/>
    <xdr:sp macro="" textlink="">
      <xdr:nvSpPr>
        <xdr:cNvPr id="482" name="テキスト ボックス 481"/>
        <xdr:cNvSpPr txBox="1"/>
      </xdr:nvSpPr>
      <xdr:spPr>
        <a:xfrm>
          <a:off x="8483111" y="1685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93193</xdr:rowOff>
    </xdr:from>
    <xdr:to>
      <xdr:col>41</xdr:col>
      <xdr:colOff>101600</xdr:colOff>
      <xdr:row>98</xdr:row>
      <xdr:rowOff>23343</xdr:rowOff>
    </xdr:to>
    <xdr:sp macro="" textlink="">
      <xdr:nvSpPr>
        <xdr:cNvPr id="483" name="楕円 482"/>
        <xdr:cNvSpPr/>
      </xdr:nvSpPr>
      <xdr:spPr>
        <a:xfrm>
          <a:off x="7810500" y="1672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14470</xdr:rowOff>
    </xdr:from>
    <xdr:ext cx="534377" cy="259045"/>
    <xdr:sp macro="" textlink="">
      <xdr:nvSpPr>
        <xdr:cNvPr id="484" name="テキスト ボックス 483"/>
        <xdr:cNvSpPr txBox="1"/>
      </xdr:nvSpPr>
      <xdr:spPr>
        <a:xfrm>
          <a:off x="7594111" y="1681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116941</xdr:rowOff>
    </xdr:from>
    <xdr:to>
      <xdr:col>85</xdr:col>
      <xdr:colOff>127000</xdr:colOff>
      <xdr:row>38</xdr:row>
      <xdr:rowOff>136372</xdr:rowOff>
    </xdr:to>
    <xdr:cxnSp macro="">
      <xdr:nvCxnSpPr>
        <xdr:cNvPr id="511" name="直線コネクタ 510"/>
        <xdr:cNvCxnSpPr/>
      </xdr:nvCxnSpPr>
      <xdr:spPr>
        <a:xfrm flipV="1">
          <a:off x="15481300" y="6632041"/>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61091</xdr:rowOff>
    </xdr:from>
    <xdr:ext cx="378565" cy="259045"/>
    <xdr:sp macro="" textlink="">
      <xdr:nvSpPr>
        <xdr:cNvPr id="512" name="災害復旧事業費平均値テキスト"/>
        <xdr:cNvSpPr txBox="1"/>
      </xdr:nvSpPr>
      <xdr:spPr>
        <a:xfrm>
          <a:off x="16370300" y="6576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136372</xdr:rowOff>
    </xdr:from>
    <xdr:to>
      <xdr:col>81</xdr:col>
      <xdr:colOff>50800</xdr:colOff>
      <xdr:row>38</xdr:row>
      <xdr:rowOff>139444</xdr:rowOff>
    </xdr:to>
    <xdr:cxnSp macro="">
      <xdr:nvCxnSpPr>
        <xdr:cNvPr id="514" name="直線コネクタ 513"/>
        <xdr:cNvCxnSpPr/>
      </xdr:nvCxnSpPr>
      <xdr:spPr>
        <a:xfrm flipV="1">
          <a:off x="14592300" y="6651472"/>
          <a:ext cx="889000" cy="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96732</xdr:rowOff>
    </xdr:from>
    <xdr:to>
      <xdr:col>76</xdr:col>
      <xdr:colOff>114300</xdr:colOff>
      <xdr:row>38</xdr:row>
      <xdr:rowOff>139444</xdr:rowOff>
    </xdr:to>
    <xdr:cxnSp macro="">
      <xdr:nvCxnSpPr>
        <xdr:cNvPr id="517" name="直線コネクタ 516"/>
        <xdr:cNvCxnSpPr/>
      </xdr:nvCxnSpPr>
      <xdr:spPr>
        <a:xfrm>
          <a:off x="13703300" y="6611832"/>
          <a:ext cx="889000" cy="4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96732</xdr:rowOff>
    </xdr:from>
    <xdr:to>
      <xdr:col>71</xdr:col>
      <xdr:colOff>177800</xdr:colOff>
      <xdr:row>38</xdr:row>
      <xdr:rowOff>101295</xdr:rowOff>
    </xdr:to>
    <xdr:cxnSp macro="">
      <xdr:nvCxnSpPr>
        <xdr:cNvPr id="520" name="直線コネクタ 519"/>
        <xdr:cNvCxnSpPr/>
      </xdr:nvCxnSpPr>
      <xdr:spPr>
        <a:xfrm flipV="1">
          <a:off x="12814300" y="6611832"/>
          <a:ext cx="889000" cy="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169374</xdr:rowOff>
    </xdr:from>
    <xdr:ext cx="469744" cy="259045"/>
    <xdr:sp macro="" textlink="">
      <xdr:nvSpPr>
        <xdr:cNvPr id="522" name="テキスト ボックス 521"/>
        <xdr:cNvSpPr txBox="1"/>
      </xdr:nvSpPr>
      <xdr:spPr>
        <a:xfrm>
          <a:off x="13468428" y="668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163055</xdr:rowOff>
    </xdr:from>
    <xdr:ext cx="469744" cy="259045"/>
    <xdr:sp macro="" textlink="">
      <xdr:nvSpPr>
        <xdr:cNvPr id="524" name="テキスト ボックス 523"/>
        <xdr:cNvSpPr txBox="1"/>
      </xdr:nvSpPr>
      <xdr:spPr>
        <a:xfrm>
          <a:off x="12579428" y="66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66141</xdr:rowOff>
    </xdr:from>
    <xdr:to>
      <xdr:col>85</xdr:col>
      <xdr:colOff>177800</xdr:colOff>
      <xdr:row>38</xdr:row>
      <xdr:rowOff>167741</xdr:rowOff>
    </xdr:to>
    <xdr:sp macro="" textlink="">
      <xdr:nvSpPr>
        <xdr:cNvPr id="530" name="楕円 529"/>
        <xdr:cNvSpPr/>
      </xdr:nvSpPr>
      <xdr:spPr>
        <a:xfrm>
          <a:off x="16268700" y="658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25518</xdr:rowOff>
    </xdr:from>
    <xdr:ext cx="469744" cy="259045"/>
    <xdr:sp macro="" textlink="">
      <xdr:nvSpPr>
        <xdr:cNvPr id="531" name="災害復旧事業費該当値テキスト"/>
        <xdr:cNvSpPr txBox="1"/>
      </xdr:nvSpPr>
      <xdr:spPr>
        <a:xfrm>
          <a:off x="16370300" y="6369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85572</xdr:rowOff>
    </xdr:from>
    <xdr:to>
      <xdr:col>81</xdr:col>
      <xdr:colOff>101600</xdr:colOff>
      <xdr:row>39</xdr:row>
      <xdr:rowOff>15722</xdr:rowOff>
    </xdr:to>
    <xdr:sp macro="" textlink="">
      <xdr:nvSpPr>
        <xdr:cNvPr id="532" name="楕円 531"/>
        <xdr:cNvSpPr/>
      </xdr:nvSpPr>
      <xdr:spPr>
        <a:xfrm>
          <a:off x="15430500" y="660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6849</xdr:rowOff>
    </xdr:from>
    <xdr:ext cx="378565" cy="259045"/>
    <xdr:sp macro="" textlink="">
      <xdr:nvSpPr>
        <xdr:cNvPr id="533" name="テキスト ボックス 532"/>
        <xdr:cNvSpPr txBox="1"/>
      </xdr:nvSpPr>
      <xdr:spPr>
        <a:xfrm>
          <a:off x="15292017" y="6693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88644</xdr:rowOff>
    </xdr:from>
    <xdr:to>
      <xdr:col>76</xdr:col>
      <xdr:colOff>165100</xdr:colOff>
      <xdr:row>39</xdr:row>
      <xdr:rowOff>18794</xdr:rowOff>
    </xdr:to>
    <xdr:sp macro="" textlink="">
      <xdr:nvSpPr>
        <xdr:cNvPr id="534" name="楕円 533"/>
        <xdr:cNvSpPr/>
      </xdr:nvSpPr>
      <xdr:spPr>
        <a:xfrm>
          <a:off x="14541500" y="660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9921</xdr:rowOff>
    </xdr:from>
    <xdr:ext cx="313932" cy="259045"/>
    <xdr:sp macro="" textlink="">
      <xdr:nvSpPr>
        <xdr:cNvPr id="535" name="テキスト ボックス 534"/>
        <xdr:cNvSpPr txBox="1"/>
      </xdr:nvSpPr>
      <xdr:spPr>
        <a:xfrm>
          <a:off x="14435333" y="66964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45932</xdr:rowOff>
    </xdr:from>
    <xdr:to>
      <xdr:col>72</xdr:col>
      <xdr:colOff>38100</xdr:colOff>
      <xdr:row>38</xdr:row>
      <xdr:rowOff>147532</xdr:rowOff>
    </xdr:to>
    <xdr:sp macro="" textlink="">
      <xdr:nvSpPr>
        <xdr:cNvPr id="536" name="楕円 535"/>
        <xdr:cNvSpPr/>
      </xdr:nvSpPr>
      <xdr:spPr>
        <a:xfrm>
          <a:off x="13652500" y="656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164059</xdr:rowOff>
    </xdr:from>
    <xdr:ext cx="469744" cy="259045"/>
    <xdr:sp macro="" textlink="">
      <xdr:nvSpPr>
        <xdr:cNvPr id="537" name="テキスト ボックス 536"/>
        <xdr:cNvSpPr txBox="1"/>
      </xdr:nvSpPr>
      <xdr:spPr>
        <a:xfrm>
          <a:off x="13468428" y="633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50495</xdr:rowOff>
    </xdr:from>
    <xdr:to>
      <xdr:col>67</xdr:col>
      <xdr:colOff>101600</xdr:colOff>
      <xdr:row>38</xdr:row>
      <xdr:rowOff>152095</xdr:rowOff>
    </xdr:to>
    <xdr:sp macro="" textlink="">
      <xdr:nvSpPr>
        <xdr:cNvPr id="538" name="楕円 537"/>
        <xdr:cNvSpPr/>
      </xdr:nvSpPr>
      <xdr:spPr>
        <a:xfrm>
          <a:off x="12763500" y="65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168622</xdr:rowOff>
    </xdr:from>
    <xdr:ext cx="469744" cy="259045"/>
    <xdr:sp macro="" textlink="">
      <xdr:nvSpPr>
        <xdr:cNvPr id="539" name="テキスト ボックス 538"/>
        <xdr:cNvSpPr txBox="1"/>
      </xdr:nvSpPr>
      <xdr:spPr>
        <a:xfrm>
          <a:off x="12579428" y="63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168373</xdr:rowOff>
    </xdr:from>
    <xdr:to>
      <xdr:col>85</xdr:col>
      <xdr:colOff>127000</xdr:colOff>
      <xdr:row>74</xdr:row>
      <xdr:rowOff>169239</xdr:rowOff>
    </xdr:to>
    <xdr:cxnSp macro="">
      <xdr:nvCxnSpPr>
        <xdr:cNvPr id="619" name="直線コネクタ 618"/>
        <xdr:cNvCxnSpPr/>
      </xdr:nvCxnSpPr>
      <xdr:spPr>
        <a:xfrm>
          <a:off x="15481300" y="12855673"/>
          <a:ext cx="838200" cy="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19713</xdr:rowOff>
    </xdr:from>
    <xdr:ext cx="534377" cy="259045"/>
    <xdr:sp macro="" textlink="">
      <xdr:nvSpPr>
        <xdr:cNvPr id="620" name="公債費平均値テキスト"/>
        <xdr:cNvSpPr txBox="1"/>
      </xdr:nvSpPr>
      <xdr:spPr>
        <a:xfrm>
          <a:off x="16370300" y="13049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154020</xdr:rowOff>
    </xdr:from>
    <xdr:to>
      <xdr:col>81</xdr:col>
      <xdr:colOff>50800</xdr:colOff>
      <xdr:row>74</xdr:row>
      <xdr:rowOff>168373</xdr:rowOff>
    </xdr:to>
    <xdr:cxnSp macro="">
      <xdr:nvCxnSpPr>
        <xdr:cNvPr id="622" name="直線コネクタ 621"/>
        <xdr:cNvCxnSpPr/>
      </xdr:nvCxnSpPr>
      <xdr:spPr>
        <a:xfrm>
          <a:off x="14592300" y="12841320"/>
          <a:ext cx="889000" cy="1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136789</xdr:rowOff>
    </xdr:from>
    <xdr:ext cx="534377" cy="259045"/>
    <xdr:sp macro="" textlink="">
      <xdr:nvSpPr>
        <xdr:cNvPr id="624" name="テキスト ボックス 623"/>
        <xdr:cNvSpPr txBox="1"/>
      </xdr:nvSpPr>
      <xdr:spPr>
        <a:xfrm>
          <a:off x="15214111" y="131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116709</xdr:rowOff>
    </xdr:from>
    <xdr:to>
      <xdr:col>76</xdr:col>
      <xdr:colOff>114300</xdr:colOff>
      <xdr:row>74</xdr:row>
      <xdr:rowOff>154020</xdr:rowOff>
    </xdr:to>
    <xdr:cxnSp macro="">
      <xdr:nvCxnSpPr>
        <xdr:cNvPr id="625" name="直線コネクタ 624"/>
        <xdr:cNvCxnSpPr/>
      </xdr:nvCxnSpPr>
      <xdr:spPr>
        <a:xfrm>
          <a:off x="13703300" y="12804009"/>
          <a:ext cx="889000" cy="3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169691</xdr:rowOff>
    </xdr:from>
    <xdr:ext cx="534377" cy="259045"/>
    <xdr:sp macro="" textlink="">
      <xdr:nvSpPr>
        <xdr:cNvPr id="627" name="テキスト ボックス 626"/>
        <xdr:cNvSpPr txBox="1"/>
      </xdr:nvSpPr>
      <xdr:spPr>
        <a:xfrm>
          <a:off x="14325111" y="1319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89310</xdr:rowOff>
    </xdr:from>
    <xdr:to>
      <xdr:col>71</xdr:col>
      <xdr:colOff>177800</xdr:colOff>
      <xdr:row>74</xdr:row>
      <xdr:rowOff>116709</xdr:rowOff>
    </xdr:to>
    <xdr:cxnSp macro="">
      <xdr:nvCxnSpPr>
        <xdr:cNvPr id="628" name="直線コネクタ 627"/>
        <xdr:cNvCxnSpPr/>
      </xdr:nvCxnSpPr>
      <xdr:spPr>
        <a:xfrm>
          <a:off x="12814300" y="12776610"/>
          <a:ext cx="889000" cy="2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96294</xdr:rowOff>
    </xdr:from>
    <xdr:ext cx="534377" cy="259045"/>
    <xdr:sp macro="" textlink="">
      <xdr:nvSpPr>
        <xdr:cNvPr id="630" name="テキスト ボックス 629"/>
        <xdr:cNvSpPr txBox="1"/>
      </xdr:nvSpPr>
      <xdr:spPr>
        <a:xfrm>
          <a:off x="13436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91738</xdr:rowOff>
    </xdr:from>
    <xdr:ext cx="534377" cy="259045"/>
    <xdr:sp macro="" textlink="">
      <xdr:nvSpPr>
        <xdr:cNvPr id="632" name="テキスト ボックス 631"/>
        <xdr:cNvSpPr txBox="1"/>
      </xdr:nvSpPr>
      <xdr:spPr>
        <a:xfrm>
          <a:off x="12547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118439</xdr:rowOff>
    </xdr:from>
    <xdr:to>
      <xdr:col>85</xdr:col>
      <xdr:colOff>177800</xdr:colOff>
      <xdr:row>75</xdr:row>
      <xdr:rowOff>48589</xdr:rowOff>
    </xdr:to>
    <xdr:sp macro="" textlink="">
      <xdr:nvSpPr>
        <xdr:cNvPr id="638" name="楕円 637"/>
        <xdr:cNvSpPr/>
      </xdr:nvSpPr>
      <xdr:spPr>
        <a:xfrm>
          <a:off x="16268700" y="1280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141316</xdr:rowOff>
    </xdr:from>
    <xdr:ext cx="534377" cy="259045"/>
    <xdr:sp macro="" textlink="">
      <xdr:nvSpPr>
        <xdr:cNvPr id="639" name="公債費該当値テキスト"/>
        <xdr:cNvSpPr txBox="1"/>
      </xdr:nvSpPr>
      <xdr:spPr>
        <a:xfrm>
          <a:off x="16370300" y="1265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117573</xdr:rowOff>
    </xdr:from>
    <xdr:to>
      <xdr:col>81</xdr:col>
      <xdr:colOff>101600</xdr:colOff>
      <xdr:row>75</xdr:row>
      <xdr:rowOff>47723</xdr:rowOff>
    </xdr:to>
    <xdr:sp macro="" textlink="">
      <xdr:nvSpPr>
        <xdr:cNvPr id="640" name="楕円 639"/>
        <xdr:cNvSpPr/>
      </xdr:nvSpPr>
      <xdr:spPr>
        <a:xfrm>
          <a:off x="15430500" y="1280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64250</xdr:rowOff>
    </xdr:from>
    <xdr:ext cx="534377" cy="259045"/>
    <xdr:sp macro="" textlink="">
      <xdr:nvSpPr>
        <xdr:cNvPr id="641" name="テキスト ボックス 640"/>
        <xdr:cNvSpPr txBox="1"/>
      </xdr:nvSpPr>
      <xdr:spPr>
        <a:xfrm>
          <a:off x="15214111" y="1258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103220</xdr:rowOff>
    </xdr:from>
    <xdr:to>
      <xdr:col>76</xdr:col>
      <xdr:colOff>165100</xdr:colOff>
      <xdr:row>75</xdr:row>
      <xdr:rowOff>33370</xdr:rowOff>
    </xdr:to>
    <xdr:sp macro="" textlink="">
      <xdr:nvSpPr>
        <xdr:cNvPr id="642" name="楕円 641"/>
        <xdr:cNvSpPr/>
      </xdr:nvSpPr>
      <xdr:spPr>
        <a:xfrm>
          <a:off x="14541500" y="1279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49897</xdr:rowOff>
    </xdr:from>
    <xdr:ext cx="534377" cy="259045"/>
    <xdr:sp macro="" textlink="">
      <xdr:nvSpPr>
        <xdr:cNvPr id="643" name="テキスト ボックス 642"/>
        <xdr:cNvSpPr txBox="1"/>
      </xdr:nvSpPr>
      <xdr:spPr>
        <a:xfrm>
          <a:off x="14325111" y="1256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65909</xdr:rowOff>
    </xdr:from>
    <xdr:to>
      <xdr:col>72</xdr:col>
      <xdr:colOff>38100</xdr:colOff>
      <xdr:row>74</xdr:row>
      <xdr:rowOff>167509</xdr:rowOff>
    </xdr:to>
    <xdr:sp macro="" textlink="">
      <xdr:nvSpPr>
        <xdr:cNvPr id="644" name="楕円 643"/>
        <xdr:cNvSpPr/>
      </xdr:nvSpPr>
      <xdr:spPr>
        <a:xfrm>
          <a:off x="13652500" y="1275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12586</xdr:rowOff>
    </xdr:from>
    <xdr:ext cx="534377" cy="259045"/>
    <xdr:sp macro="" textlink="">
      <xdr:nvSpPr>
        <xdr:cNvPr id="645" name="テキスト ボックス 644"/>
        <xdr:cNvSpPr txBox="1"/>
      </xdr:nvSpPr>
      <xdr:spPr>
        <a:xfrm>
          <a:off x="13436111" y="1252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38510</xdr:rowOff>
    </xdr:from>
    <xdr:to>
      <xdr:col>67</xdr:col>
      <xdr:colOff>101600</xdr:colOff>
      <xdr:row>74</xdr:row>
      <xdr:rowOff>140110</xdr:rowOff>
    </xdr:to>
    <xdr:sp macro="" textlink="">
      <xdr:nvSpPr>
        <xdr:cNvPr id="646" name="楕円 645"/>
        <xdr:cNvSpPr/>
      </xdr:nvSpPr>
      <xdr:spPr>
        <a:xfrm>
          <a:off x="12763500" y="127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156637</xdr:rowOff>
    </xdr:from>
    <xdr:ext cx="534377" cy="259045"/>
    <xdr:sp macro="" textlink="">
      <xdr:nvSpPr>
        <xdr:cNvPr id="647" name="テキスト ボックス 646"/>
        <xdr:cNvSpPr txBox="1"/>
      </xdr:nvSpPr>
      <xdr:spPr>
        <a:xfrm>
          <a:off x="12547111" y="1250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96143</xdr:rowOff>
    </xdr:from>
    <xdr:to>
      <xdr:col>85</xdr:col>
      <xdr:colOff>127000</xdr:colOff>
      <xdr:row>98</xdr:row>
      <xdr:rowOff>112213</xdr:rowOff>
    </xdr:to>
    <xdr:cxnSp macro="">
      <xdr:nvCxnSpPr>
        <xdr:cNvPr id="674" name="直線コネクタ 673"/>
        <xdr:cNvCxnSpPr/>
      </xdr:nvCxnSpPr>
      <xdr:spPr>
        <a:xfrm flipV="1">
          <a:off x="15481300" y="16898243"/>
          <a:ext cx="838200" cy="1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94030</xdr:rowOff>
    </xdr:from>
    <xdr:to>
      <xdr:col>81</xdr:col>
      <xdr:colOff>50800</xdr:colOff>
      <xdr:row>98</xdr:row>
      <xdr:rowOff>112213</xdr:rowOff>
    </xdr:to>
    <xdr:cxnSp macro="">
      <xdr:nvCxnSpPr>
        <xdr:cNvPr id="677" name="直線コネクタ 676"/>
        <xdr:cNvCxnSpPr/>
      </xdr:nvCxnSpPr>
      <xdr:spPr>
        <a:xfrm>
          <a:off x="14592300" y="16896130"/>
          <a:ext cx="889000" cy="1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9" name="テキスト ボックス 678"/>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94030</xdr:rowOff>
    </xdr:from>
    <xdr:to>
      <xdr:col>76</xdr:col>
      <xdr:colOff>114300</xdr:colOff>
      <xdr:row>98</xdr:row>
      <xdr:rowOff>127118</xdr:rowOff>
    </xdr:to>
    <xdr:cxnSp macro="">
      <xdr:nvCxnSpPr>
        <xdr:cNvPr id="680" name="直線コネクタ 679"/>
        <xdr:cNvCxnSpPr/>
      </xdr:nvCxnSpPr>
      <xdr:spPr>
        <a:xfrm flipV="1">
          <a:off x="13703300" y="16896130"/>
          <a:ext cx="889000" cy="3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142699</xdr:rowOff>
    </xdr:from>
    <xdr:ext cx="534377" cy="259045"/>
    <xdr:sp macro="" textlink="">
      <xdr:nvSpPr>
        <xdr:cNvPr id="682" name="テキスト ボックス 681"/>
        <xdr:cNvSpPr txBox="1"/>
      </xdr:nvSpPr>
      <xdr:spPr>
        <a:xfrm>
          <a:off x="14325111"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125549</xdr:rowOff>
    </xdr:from>
    <xdr:to>
      <xdr:col>71</xdr:col>
      <xdr:colOff>177800</xdr:colOff>
      <xdr:row>98</xdr:row>
      <xdr:rowOff>127118</xdr:rowOff>
    </xdr:to>
    <xdr:cxnSp macro="">
      <xdr:nvCxnSpPr>
        <xdr:cNvPr id="683" name="直線コネクタ 682"/>
        <xdr:cNvCxnSpPr/>
      </xdr:nvCxnSpPr>
      <xdr:spPr>
        <a:xfrm>
          <a:off x="12814300" y="16927649"/>
          <a:ext cx="889000" cy="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5" name="テキスト ボックス 684"/>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7" name="テキスト ボックス 686"/>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45343</xdr:rowOff>
    </xdr:from>
    <xdr:to>
      <xdr:col>85</xdr:col>
      <xdr:colOff>177800</xdr:colOff>
      <xdr:row>98</xdr:row>
      <xdr:rowOff>146943</xdr:rowOff>
    </xdr:to>
    <xdr:sp macro="" textlink="">
      <xdr:nvSpPr>
        <xdr:cNvPr id="693" name="楕円 692"/>
        <xdr:cNvSpPr/>
      </xdr:nvSpPr>
      <xdr:spPr>
        <a:xfrm>
          <a:off x="16268700" y="1684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164981</xdr:rowOff>
    </xdr:from>
    <xdr:ext cx="469744" cy="259045"/>
    <xdr:sp macro="" textlink="">
      <xdr:nvSpPr>
        <xdr:cNvPr id="694" name="積立金該当値テキスト"/>
        <xdr:cNvSpPr txBox="1"/>
      </xdr:nvSpPr>
      <xdr:spPr>
        <a:xfrm>
          <a:off x="16370300" y="1679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61413</xdr:rowOff>
    </xdr:from>
    <xdr:to>
      <xdr:col>81</xdr:col>
      <xdr:colOff>101600</xdr:colOff>
      <xdr:row>98</xdr:row>
      <xdr:rowOff>163013</xdr:rowOff>
    </xdr:to>
    <xdr:sp macro="" textlink="">
      <xdr:nvSpPr>
        <xdr:cNvPr id="695" name="楕円 694"/>
        <xdr:cNvSpPr/>
      </xdr:nvSpPr>
      <xdr:spPr>
        <a:xfrm>
          <a:off x="15430500" y="168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154140</xdr:rowOff>
    </xdr:from>
    <xdr:ext cx="469744" cy="259045"/>
    <xdr:sp macro="" textlink="">
      <xdr:nvSpPr>
        <xdr:cNvPr id="696" name="テキスト ボックス 695"/>
        <xdr:cNvSpPr txBox="1"/>
      </xdr:nvSpPr>
      <xdr:spPr>
        <a:xfrm>
          <a:off x="15246428" y="1695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43230</xdr:rowOff>
    </xdr:from>
    <xdr:to>
      <xdr:col>76</xdr:col>
      <xdr:colOff>165100</xdr:colOff>
      <xdr:row>98</xdr:row>
      <xdr:rowOff>144830</xdr:rowOff>
    </xdr:to>
    <xdr:sp macro="" textlink="">
      <xdr:nvSpPr>
        <xdr:cNvPr id="697" name="楕円 696"/>
        <xdr:cNvSpPr/>
      </xdr:nvSpPr>
      <xdr:spPr>
        <a:xfrm>
          <a:off x="14541500" y="1684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135957</xdr:rowOff>
    </xdr:from>
    <xdr:ext cx="469744" cy="259045"/>
    <xdr:sp macro="" textlink="">
      <xdr:nvSpPr>
        <xdr:cNvPr id="698" name="テキスト ボックス 697"/>
        <xdr:cNvSpPr txBox="1"/>
      </xdr:nvSpPr>
      <xdr:spPr>
        <a:xfrm>
          <a:off x="14357428" y="1693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76318</xdr:rowOff>
    </xdr:from>
    <xdr:to>
      <xdr:col>72</xdr:col>
      <xdr:colOff>38100</xdr:colOff>
      <xdr:row>99</xdr:row>
      <xdr:rowOff>6468</xdr:rowOff>
    </xdr:to>
    <xdr:sp macro="" textlink="">
      <xdr:nvSpPr>
        <xdr:cNvPr id="699" name="楕円 698"/>
        <xdr:cNvSpPr/>
      </xdr:nvSpPr>
      <xdr:spPr>
        <a:xfrm>
          <a:off x="13652500" y="1687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169045</xdr:rowOff>
    </xdr:from>
    <xdr:ext cx="469744" cy="259045"/>
    <xdr:sp macro="" textlink="">
      <xdr:nvSpPr>
        <xdr:cNvPr id="700" name="テキスト ボックス 699"/>
        <xdr:cNvSpPr txBox="1"/>
      </xdr:nvSpPr>
      <xdr:spPr>
        <a:xfrm>
          <a:off x="13468428" y="1697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74749</xdr:rowOff>
    </xdr:from>
    <xdr:to>
      <xdr:col>67</xdr:col>
      <xdr:colOff>101600</xdr:colOff>
      <xdr:row>99</xdr:row>
      <xdr:rowOff>4899</xdr:rowOff>
    </xdr:to>
    <xdr:sp macro="" textlink="">
      <xdr:nvSpPr>
        <xdr:cNvPr id="701" name="楕円 700"/>
        <xdr:cNvSpPr/>
      </xdr:nvSpPr>
      <xdr:spPr>
        <a:xfrm>
          <a:off x="12763500" y="1687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167476</xdr:rowOff>
    </xdr:from>
    <xdr:ext cx="469744" cy="259045"/>
    <xdr:sp macro="" textlink="">
      <xdr:nvSpPr>
        <xdr:cNvPr id="702" name="テキスト ボックス 701"/>
        <xdr:cNvSpPr txBox="1"/>
      </xdr:nvSpPr>
      <xdr:spPr>
        <a:xfrm>
          <a:off x="12579428" y="1696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51308</xdr:rowOff>
    </xdr:from>
    <xdr:to>
      <xdr:col>116</xdr:col>
      <xdr:colOff>63500</xdr:colOff>
      <xdr:row>39</xdr:row>
      <xdr:rowOff>98878</xdr:rowOff>
    </xdr:to>
    <xdr:cxnSp macro="">
      <xdr:nvCxnSpPr>
        <xdr:cNvPr id="733" name="直線コネクタ 732"/>
        <xdr:cNvCxnSpPr/>
      </xdr:nvCxnSpPr>
      <xdr:spPr>
        <a:xfrm flipV="1">
          <a:off x="21323300" y="6737858"/>
          <a:ext cx="838200" cy="4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34109</xdr:rowOff>
    </xdr:from>
    <xdr:to>
      <xdr:col>102</xdr:col>
      <xdr:colOff>114300</xdr:colOff>
      <xdr:row>39</xdr:row>
      <xdr:rowOff>98878</xdr:rowOff>
    </xdr:to>
    <xdr:cxnSp macro="">
      <xdr:nvCxnSpPr>
        <xdr:cNvPr id="742" name="直線コネクタ 741"/>
        <xdr:cNvCxnSpPr/>
      </xdr:nvCxnSpPr>
      <xdr:spPr>
        <a:xfrm>
          <a:off x="18656300" y="6720659"/>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508</xdr:rowOff>
    </xdr:from>
    <xdr:to>
      <xdr:col>116</xdr:col>
      <xdr:colOff>114300</xdr:colOff>
      <xdr:row>39</xdr:row>
      <xdr:rowOff>102108</xdr:rowOff>
    </xdr:to>
    <xdr:sp macro="" textlink="">
      <xdr:nvSpPr>
        <xdr:cNvPr id="752" name="楕円 751"/>
        <xdr:cNvSpPr/>
      </xdr:nvSpPr>
      <xdr:spPr>
        <a:xfrm>
          <a:off x="22110700" y="668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86885</xdr:rowOff>
    </xdr:from>
    <xdr:ext cx="378565" cy="259045"/>
    <xdr:sp macro="" textlink="">
      <xdr:nvSpPr>
        <xdr:cNvPr id="753" name="投資及び出資金該当値テキスト"/>
        <xdr:cNvSpPr txBox="1"/>
      </xdr:nvSpPr>
      <xdr:spPr>
        <a:xfrm>
          <a:off x="22212300" y="6601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154759</xdr:rowOff>
    </xdr:from>
    <xdr:to>
      <xdr:col>98</xdr:col>
      <xdr:colOff>38100</xdr:colOff>
      <xdr:row>39</xdr:row>
      <xdr:rowOff>84909</xdr:rowOff>
    </xdr:to>
    <xdr:sp macro="" textlink="">
      <xdr:nvSpPr>
        <xdr:cNvPr id="760" name="楕円 759"/>
        <xdr:cNvSpPr/>
      </xdr:nvSpPr>
      <xdr:spPr>
        <a:xfrm>
          <a:off x="18605500" y="666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76036</xdr:rowOff>
    </xdr:from>
    <xdr:ext cx="378565" cy="259045"/>
    <xdr:sp macro="" textlink="">
      <xdr:nvSpPr>
        <xdr:cNvPr id="761" name="テキスト ボックス 760"/>
        <xdr:cNvSpPr txBox="1"/>
      </xdr:nvSpPr>
      <xdr:spPr>
        <a:xfrm>
          <a:off x="18467017" y="6762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126304</xdr:rowOff>
    </xdr:from>
    <xdr:to>
      <xdr:col>116</xdr:col>
      <xdr:colOff>63500</xdr:colOff>
      <xdr:row>58</xdr:row>
      <xdr:rowOff>127905</xdr:rowOff>
    </xdr:to>
    <xdr:cxnSp macro="">
      <xdr:nvCxnSpPr>
        <xdr:cNvPr id="788" name="直線コネクタ 787"/>
        <xdr:cNvCxnSpPr/>
      </xdr:nvCxnSpPr>
      <xdr:spPr>
        <a:xfrm>
          <a:off x="21323300" y="9898954"/>
          <a:ext cx="838200" cy="17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9"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126304</xdr:rowOff>
    </xdr:from>
    <xdr:to>
      <xdr:col>111</xdr:col>
      <xdr:colOff>177800</xdr:colOff>
      <xdr:row>58</xdr:row>
      <xdr:rowOff>108976</xdr:rowOff>
    </xdr:to>
    <xdr:cxnSp macro="">
      <xdr:nvCxnSpPr>
        <xdr:cNvPr id="791" name="直線コネクタ 790"/>
        <xdr:cNvCxnSpPr/>
      </xdr:nvCxnSpPr>
      <xdr:spPr>
        <a:xfrm flipV="1">
          <a:off x="20434300" y="9898954"/>
          <a:ext cx="889000" cy="15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111721</xdr:rowOff>
    </xdr:from>
    <xdr:ext cx="469744" cy="259045"/>
    <xdr:sp macro="" textlink="">
      <xdr:nvSpPr>
        <xdr:cNvPr id="793" name="テキスト ボックス 792"/>
        <xdr:cNvSpPr txBox="1"/>
      </xdr:nvSpPr>
      <xdr:spPr>
        <a:xfrm>
          <a:off x="21088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90368</xdr:rowOff>
    </xdr:from>
    <xdr:to>
      <xdr:col>107</xdr:col>
      <xdr:colOff>50800</xdr:colOff>
      <xdr:row>58</xdr:row>
      <xdr:rowOff>108976</xdr:rowOff>
    </xdr:to>
    <xdr:cxnSp macro="">
      <xdr:nvCxnSpPr>
        <xdr:cNvPr id="794" name="直線コネクタ 793"/>
        <xdr:cNvCxnSpPr/>
      </xdr:nvCxnSpPr>
      <xdr:spPr>
        <a:xfrm>
          <a:off x="19545300" y="10034468"/>
          <a:ext cx="889000" cy="1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6" name="テキスト ボックス 795"/>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36327</xdr:rowOff>
    </xdr:from>
    <xdr:to>
      <xdr:col>102</xdr:col>
      <xdr:colOff>114300</xdr:colOff>
      <xdr:row>58</xdr:row>
      <xdr:rowOff>90368</xdr:rowOff>
    </xdr:to>
    <xdr:cxnSp macro="">
      <xdr:nvCxnSpPr>
        <xdr:cNvPr id="797" name="直線コネクタ 796"/>
        <xdr:cNvCxnSpPr/>
      </xdr:nvCxnSpPr>
      <xdr:spPr>
        <a:xfrm>
          <a:off x="18656300" y="9980427"/>
          <a:ext cx="889000" cy="5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9" name="テキスト ボックス 798"/>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107697</xdr:rowOff>
    </xdr:from>
    <xdr:ext cx="469744" cy="259045"/>
    <xdr:sp macro="" textlink="">
      <xdr:nvSpPr>
        <xdr:cNvPr id="801" name="テキスト ボックス 800"/>
        <xdr:cNvSpPr txBox="1"/>
      </xdr:nvSpPr>
      <xdr:spPr>
        <a:xfrm>
          <a:off x="18421428"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77105</xdr:rowOff>
    </xdr:from>
    <xdr:to>
      <xdr:col>116</xdr:col>
      <xdr:colOff>114300</xdr:colOff>
      <xdr:row>59</xdr:row>
      <xdr:rowOff>7255</xdr:rowOff>
    </xdr:to>
    <xdr:sp macro="" textlink="">
      <xdr:nvSpPr>
        <xdr:cNvPr id="807" name="楕円 806"/>
        <xdr:cNvSpPr/>
      </xdr:nvSpPr>
      <xdr:spPr>
        <a:xfrm>
          <a:off x="22110700" y="1002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4829</xdr:rowOff>
    </xdr:from>
    <xdr:ext cx="378565" cy="259045"/>
    <xdr:sp macro="" textlink="">
      <xdr:nvSpPr>
        <xdr:cNvPr id="808" name="貸付金該当値テキスト"/>
        <xdr:cNvSpPr txBox="1"/>
      </xdr:nvSpPr>
      <xdr:spPr>
        <a:xfrm>
          <a:off x="22212300" y="9948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75504</xdr:rowOff>
    </xdr:from>
    <xdr:to>
      <xdr:col>112</xdr:col>
      <xdr:colOff>38100</xdr:colOff>
      <xdr:row>58</xdr:row>
      <xdr:rowOff>5654</xdr:rowOff>
    </xdr:to>
    <xdr:sp macro="" textlink="">
      <xdr:nvSpPr>
        <xdr:cNvPr id="809" name="楕円 808"/>
        <xdr:cNvSpPr/>
      </xdr:nvSpPr>
      <xdr:spPr>
        <a:xfrm>
          <a:off x="21272500" y="984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22181</xdr:rowOff>
    </xdr:from>
    <xdr:ext cx="469744" cy="259045"/>
    <xdr:sp macro="" textlink="">
      <xdr:nvSpPr>
        <xdr:cNvPr id="810" name="テキスト ボックス 809"/>
        <xdr:cNvSpPr txBox="1"/>
      </xdr:nvSpPr>
      <xdr:spPr>
        <a:xfrm>
          <a:off x="21088428" y="962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58176</xdr:rowOff>
    </xdr:from>
    <xdr:to>
      <xdr:col>107</xdr:col>
      <xdr:colOff>101600</xdr:colOff>
      <xdr:row>58</xdr:row>
      <xdr:rowOff>159776</xdr:rowOff>
    </xdr:to>
    <xdr:sp macro="" textlink="">
      <xdr:nvSpPr>
        <xdr:cNvPr id="811" name="楕円 810"/>
        <xdr:cNvSpPr/>
      </xdr:nvSpPr>
      <xdr:spPr>
        <a:xfrm>
          <a:off x="20383500" y="1000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150903</xdr:rowOff>
    </xdr:from>
    <xdr:ext cx="378565" cy="259045"/>
    <xdr:sp macro="" textlink="">
      <xdr:nvSpPr>
        <xdr:cNvPr id="812" name="テキスト ボックス 811"/>
        <xdr:cNvSpPr txBox="1"/>
      </xdr:nvSpPr>
      <xdr:spPr>
        <a:xfrm>
          <a:off x="20245017" y="10095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39568</xdr:rowOff>
    </xdr:from>
    <xdr:to>
      <xdr:col>102</xdr:col>
      <xdr:colOff>165100</xdr:colOff>
      <xdr:row>58</xdr:row>
      <xdr:rowOff>141168</xdr:rowOff>
    </xdr:to>
    <xdr:sp macro="" textlink="">
      <xdr:nvSpPr>
        <xdr:cNvPr id="813" name="楕円 812"/>
        <xdr:cNvSpPr/>
      </xdr:nvSpPr>
      <xdr:spPr>
        <a:xfrm>
          <a:off x="19494500" y="998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132295</xdr:rowOff>
    </xdr:from>
    <xdr:ext cx="469744" cy="259045"/>
    <xdr:sp macro="" textlink="">
      <xdr:nvSpPr>
        <xdr:cNvPr id="814" name="テキスト ボックス 813"/>
        <xdr:cNvSpPr txBox="1"/>
      </xdr:nvSpPr>
      <xdr:spPr>
        <a:xfrm>
          <a:off x="19310428" y="1007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156977</xdr:rowOff>
    </xdr:from>
    <xdr:to>
      <xdr:col>98</xdr:col>
      <xdr:colOff>38100</xdr:colOff>
      <xdr:row>58</xdr:row>
      <xdr:rowOff>87127</xdr:rowOff>
    </xdr:to>
    <xdr:sp macro="" textlink="">
      <xdr:nvSpPr>
        <xdr:cNvPr id="815" name="楕円 814"/>
        <xdr:cNvSpPr/>
      </xdr:nvSpPr>
      <xdr:spPr>
        <a:xfrm>
          <a:off x="18605500" y="992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103654</xdr:rowOff>
    </xdr:from>
    <xdr:ext cx="469744" cy="259045"/>
    <xdr:sp macro="" textlink="">
      <xdr:nvSpPr>
        <xdr:cNvPr id="816" name="テキスト ボックス 815"/>
        <xdr:cNvSpPr txBox="1"/>
      </xdr:nvSpPr>
      <xdr:spPr>
        <a:xfrm>
          <a:off x="18421428" y="970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164161</xdr:rowOff>
    </xdr:from>
    <xdr:to>
      <xdr:col>116</xdr:col>
      <xdr:colOff>63500</xdr:colOff>
      <xdr:row>77</xdr:row>
      <xdr:rowOff>165967</xdr:rowOff>
    </xdr:to>
    <xdr:cxnSp macro="">
      <xdr:nvCxnSpPr>
        <xdr:cNvPr id="844" name="直線コネクタ 843"/>
        <xdr:cNvCxnSpPr/>
      </xdr:nvCxnSpPr>
      <xdr:spPr>
        <a:xfrm flipV="1">
          <a:off x="21323300" y="13365811"/>
          <a:ext cx="8382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121493</xdr:rowOff>
    </xdr:from>
    <xdr:ext cx="534377" cy="259045"/>
    <xdr:sp macro="" textlink="">
      <xdr:nvSpPr>
        <xdr:cNvPr id="845" name="繰出金平均値テキスト"/>
        <xdr:cNvSpPr txBox="1"/>
      </xdr:nvSpPr>
      <xdr:spPr>
        <a:xfrm>
          <a:off x="22212300" y="12808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165967</xdr:rowOff>
    </xdr:from>
    <xdr:to>
      <xdr:col>111</xdr:col>
      <xdr:colOff>177800</xdr:colOff>
      <xdr:row>78</xdr:row>
      <xdr:rowOff>1739</xdr:rowOff>
    </xdr:to>
    <xdr:cxnSp macro="">
      <xdr:nvCxnSpPr>
        <xdr:cNvPr id="847" name="直線コネクタ 846"/>
        <xdr:cNvCxnSpPr/>
      </xdr:nvCxnSpPr>
      <xdr:spPr>
        <a:xfrm flipV="1">
          <a:off x="20434300" y="13367617"/>
          <a:ext cx="889000" cy="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45841</xdr:rowOff>
    </xdr:from>
    <xdr:ext cx="534377" cy="259045"/>
    <xdr:sp macro="" textlink="">
      <xdr:nvSpPr>
        <xdr:cNvPr id="849" name="テキスト ボックス 848"/>
        <xdr:cNvSpPr txBox="1"/>
      </xdr:nvSpPr>
      <xdr:spPr>
        <a:xfrm>
          <a:off x="21056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108016</xdr:rowOff>
    </xdr:from>
    <xdr:to>
      <xdr:col>107</xdr:col>
      <xdr:colOff>50800</xdr:colOff>
      <xdr:row>78</xdr:row>
      <xdr:rowOff>1739</xdr:rowOff>
    </xdr:to>
    <xdr:cxnSp macro="">
      <xdr:nvCxnSpPr>
        <xdr:cNvPr id="850" name="直線コネクタ 849"/>
        <xdr:cNvCxnSpPr/>
      </xdr:nvCxnSpPr>
      <xdr:spPr>
        <a:xfrm>
          <a:off x="19545300" y="12966766"/>
          <a:ext cx="889000" cy="40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41841</xdr:rowOff>
    </xdr:from>
    <xdr:ext cx="534377" cy="259045"/>
    <xdr:sp macro="" textlink="">
      <xdr:nvSpPr>
        <xdr:cNvPr id="852" name="テキスト ボックス 851"/>
        <xdr:cNvSpPr txBox="1"/>
      </xdr:nvSpPr>
      <xdr:spPr>
        <a:xfrm>
          <a:off x="20167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108016</xdr:rowOff>
    </xdr:from>
    <xdr:to>
      <xdr:col>102</xdr:col>
      <xdr:colOff>114300</xdr:colOff>
      <xdr:row>75</xdr:row>
      <xdr:rowOff>129047</xdr:rowOff>
    </xdr:to>
    <xdr:cxnSp macro="">
      <xdr:nvCxnSpPr>
        <xdr:cNvPr id="853" name="直線コネクタ 852"/>
        <xdr:cNvCxnSpPr/>
      </xdr:nvCxnSpPr>
      <xdr:spPr>
        <a:xfrm flipV="1">
          <a:off x="18656300" y="12966766"/>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30706</xdr:rowOff>
    </xdr:from>
    <xdr:ext cx="534377" cy="259045"/>
    <xdr:sp macro="" textlink="">
      <xdr:nvSpPr>
        <xdr:cNvPr id="855" name="テキスト ボックス 854"/>
        <xdr:cNvSpPr txBox="1"/>
      </xdr:nvSpPr>
      <xdr:spPr>
        <a:xfrm>
          <a:off x="19278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54799</xdr:rowOff>
    </xdr:from>
    <xdr:ext cx="534377" cy="259045"/>
    <xdr:sp macro="" textlink="">
      <xdr:nvSpPr>
        <xdr:cNvPr id="857" name="テキスト ボックス 856"/>
        <xdr:cNvSpPr txBox="1"/>
      </xdr:nvSpPr>
      <xdr:spPr>
        <a:xfrm>
          <a:off x="18389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113361</xdr:rowOff>
    </xdr:from>
    <xdr:to>
      <xdr:col>116</xdr:col>
      <xdr:colOff>114300</xdr:colOff>
      <xdr:row>78</xdr:row>
      <xdr:rowOff>43511</xdr:rowOff>
    </xdr:to>
    <xdr:sp macro="" textlink="">
      <xdr:nvSpPr>
        <xdr:cNvPr id="863" name="楕円 862"/>
        <xdr:cNvSpPr/>
      </xdr:nvSpPr>
      <xdr:spPr>
        <a:xfrm>
          <a:off x="22110700" y="133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28288</xdr:rowOff>
    </xdr:from>
    <xdr:ext cx="534377" cy="259045"/>
    <xdr:sp macro="" textlink="">
      <xdr:nvSpPr>
        <xdr:cNvPr id="864" name="繰出金該当値テキスト"/>
        <xdr:cNvSpPr txBox="1"/>
      </xdr:nvSpPr>
      <xdr:spPr>
        <a:xfrm>
          <a:off x="22212300" y="1322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115167</xdr:rowOff>
    </xdr:from>
    <xdr:to>
      <xdr:col>112</xdr:col>
      <xdr:colOff>38100</xdr:colOff>
      <xdr:row>78</xdr:row>
      <xdr:rowOff>45317</xdr:rowOff>
    </xdr:to>
    <xdr:sp macro="" textlink="">
      <xdr:nvSpPr>
        <xdr:cNvPr id="865" name="楕円 864"/>
        <xdr:cNvSpPr/>
      </xdr:nvSpPr>
      <xdr:spPr>
        <a:xfrm>
          <a:off x="21272500" y="1331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36444</xdr:rowOff>
    </xdr:from>
    <xdr:ext cx="534377" cy="259045"/>
    <xdr:sp macro="" textlink="">
      <xdr:nvSpPr>
        <xdr:cNvPr id="866" name="テキスト ボックス 865"/>
        <xdr:cNvSpPr txBox="1"/>
      </xdr:nvSpPr>
      <xdr:spPr>
        <a:xfrm>
          <a:off x="21056111" y="1340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122389</xdr:rowOff>
    </xdr:from>
    <xdr:to>
      <xdr:col>107</xdr:col>
      <xdr:colOff>101600</xdr:colOff>
      <xdr:row>78</xdr:row>
      <xdr:rowOff>52539</xdr:rowOff>
    </xdr:to>
    <xdr:sp macro="" textlink="">
      <xdr:nvSpPr>
        <xdr:cNvPr id="867" name="楕円 866"/>
        <xdr:cNvSpPr/>
      </xdr:nvSpPr>
      <xdr:spPr>
        <a:xfrm>
          <a:off x="20383500" y="1332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43666</xdr:rowOff>
    </xdr:from>
    <xdr:ext cx="534377" cy="259045"/>
    <xdr:sp macro="" textlink="">
      <xdr:nvSpPr>
        <xdr:cNvPr id="868" name="テキスト ボックス 867"/>
        <xdr:cNvSpPr txBox="1"/>
      </xdr:nvSpPr>
      <xdr:spPr>
        <a:xfrm>
          <a:off x="20167111" y="1341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57216</xdr:rowOff>
    </xdr:from>
    <xdr:to>
      <xdr:col>102</xdr:col>
      <xdr:colOff>165100</xdr:colOff>
      <xdr:row>75</xdr:row>
      <xdr:rowOff>158815</xdr:rowOff>
    </xdr:to>
    <xdr:sp macro="" textlink="">
      <xdr:nvSpPr>
        <xdr:cNvPr id="869" name="楕円 868"/>
        <xdr:cNvSpPr/>
      </xdr:nvSpPr>
      <xdr:spPr>
        <a:xfrm>
          <a:off x="19494500" y="129159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3893</xdr:rowOff>
    </xdr:from>
    <xdr:ext cx="534377" cy="259045"/>
    <xdr:sp macro="" textlink="">
      <xdr:nvSpPr>
        <xdr:cNvPr id="870" name="テキスト ボックス 869"/>
        <xdr:cNvSpPr txBox="1"/>
      </xdr:nvSpPr>
      <xdr:spPr>
        <a:xfrm>
          <a:off x="19278111" y="1269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78247</xdr:rowOff>
    </xdr:from>
    <xdr:to>
      <xdr:col>98</xdr:col>
      <xdr:colOff>38100</xdr:colOff>
      <xdr:row>76</xdr:row>
      <xdr:rowOff>8396</xdr:rowOff>
    </xdr:to>
    <xdr:sp macro="" textlink="">
      <xdr:nvSpPr>
        <xdr:cNvPr id="871" name="楕円 870"/>
        <xdr:cNvSpPr/>
      </xdr:nvSpPr>
      <xdr:spPr>
        <a:xfrm>
          <a:off x="18605500" y="129369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24924</xdr:rowOff>
    </xdr:from>
    <xdr:ext cx="534377" cy="259045"/>
    <xdr:sp macro="" textlink="">
      <xdr:nvSpPr>
        <xdr:cNvPr id="872" name="テキスト ボックス 871"/>
        <xdr:cNvSpPr txBox="1"/>
      </xdr:nvSpPr>
      <xdr:spPr>
        <a:xfrm>
          <a:off x="18389111" y="1271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経費別に見ると、補助費等と公債費が継続して類似団体より高い額を示している。これは、経常経費分析表にも記載のとおり、補助費等においては自治体病院に対する補助・負担金があること、公債費については、</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国の経済・景気対策に呼応した積極的な公共事業の実施に加え、地形的条件による公共施設数の多さや地盤の悪さに起因する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高い工事単価等により、過去に発行した地方債の償還が未だ続いていることによるものである。しかし、平成</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町債の発行は当年度元金償還額以内とするシーリングを設定のうえ堅持しており、毎年、確実に減少している。その他の経費は、おおむね類似団体より低い額となっているが、前年度と比較して維持補修費が大きく増加しているのは、大雪に伴う除雪経費が多額であったことが要因であ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石川県津幡町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37,745
37,521
110.59
13,167,053
12,977,103
147,098
8,647,887
14,859,737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14732</xdr:rowOff>
    </xdr:from>
    <xdr:to>
      <xdr:col>24</xdr:col>
      <xdr:colOff>63500</xdr:colOff>
      <xdr:row>35</xdr:row>
      <xdr:rowOff>15875</xdr:rowOff>
    </xdr:to>
    <xdr:cxnSp macro="">
      <xdr:nvCxnSpPr>
        <xdr:cNvPr id="61" name="直線コネクタ 60"/>
        <xdr:cNvCxnSpPr/>
      </xdr:nvCxnSpPr>
      <xdr:spPr>
        <a:xfrm>
          <a:off x="3797300" y="6015482"/>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469744" cy="259045"/>
    <xdr:sp macro="" textlink="">
      <xdr:nvSpPr>
        <xdr:cNvPr id="62" name="議会費平均値テキスト"/>
        <xdr:cNvSpPr txBox="1"/>
      </xdr:nvSpPr>
      <xdr:spPr>
        <a:xfrm>
          <a:off x="4686300" y="5963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53213</xdr:rowOff>
    </xdr:from>
    <xdr:to>
      <xdr:col>19</xdr:col>
      <xdr:colOff>177800</xdr:colOff>
      <xdr:row>35</xdr:row>
      <xdr:rowOff>14732</xdr:rowOff>
    </xdr:to>
    <xdr:cxnSp macro="">
      <xdr:nvCxnSpPr>
        <xdr:cNvPr id="64" name="直線コネクタ 63"/>
        <xdr:cNvCxnSpPr/>
      </xdr:nvCxnSpPr>
      <xdr:spPr>
        <a:xfrm>
          <a:off x="2908300" y="5882513"/>
          <a:ext cx="889000" cy="1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69613</xdr:rowOff>
    </xdr:from>
    <xdr:ext cx="469744" cy="259045"/>
    <xdr:sp macro="" textlink="">
      <xdr:nvSpPr>
        <xdr:cNvPr id="66" name="テキスト ボックス 65"/>
        <xdr:cNvSpPr txBox="1"/>
      </xdr:nvSpPr>
      <xdr:spPr>
        <a:xfrm>
          <a:off x="3562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53213</xdr:rowOff>
    </xdr:from>
    <xdr:to>
      <xdr:col>15</xdr:col>
      <xdr:colOff>50800</xdr:colOff>
      <xdr:row>34</xdr:row>
      <xdr:rowOff>152654</xdr:rowOff>
    </xdr:to>
    <xdr:cxnSp macro="">
      <xdr:nvCxnSpPr>
        <xdr:cNvPr id="67" name="直線コネクタ 66"/>
        <xdr:cNvCxnSpPr/>
      </xdr:nvCxnSpPr>
      <xdr:spPr>
        <a:xfrm flipV="1">
          <a:off x="2019300" y="5882513"/>
          <a:ext cx="8890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146956</xdr:rowOff>
    </xdr:from>
    <xdr:ext cx="469744" cy="259045"/>
    <xdr:sp macro="" textlink="">
      <xdr:nvSpPr>
        <xdr:cNvPr id="69" name="テキスト ボックス 68"/>
        <xdr:cNvSpPr txBox="1"/>
      </xdr:nvSpPr>
      <xdr:spPr>
        <a:xfrm>
          <a:off x="2673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152654</xdr:rowOff>
    </xdr:from>
    <xdr:to>
      <xdr:col>10</xdr:col>
      <xdr:colOff>114300</xdr:colOff>
      <xdr:row>34</xdr:row>
      <xdr:rowOff>159893</xdr:rowOff>
    </xdr:to>
    <xdr:cxnSp macro="">
      <xdr:nvCxnSpPr>
        <xdr:cNvPr id="70" name="直線コネクタ 69"/>
        <xdr:cNvCxnSpPr/>
      </xdr:nvCxnSpPr>
      <xdr:spPr>
        <a:xfrm flipV="1">
          <a:off x="1130300" y="598195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19194</xdr:rowOff>
    </xdr:from>
    <xdr:ext cx="469744" cy="259045"/>
    <xdr:sp macro="" textlink="">
      <xdr:nvSpPr>
        <xdr:cNvPr id="74" name="テキスト ボックス 73"/>
        <xdr:cNvSpPr txBox="1"/>
      </xdr:nvSpPr>
      <xdr:spPr>
        <a:xfrm>
          <a:off x="895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136525</xdr:rowOff>
    </xdr:from>
    <xdr:to>
      <xdr:col>24</xdr:col>
      <xdr:colOff>114300</xdr:colOff>
      <xdr:row>35</xdr:row>
      <xdr:rowOff>66675</xdr:rowOff>
    </xdr:to>
    <xdr:sp macro="" textlink="">
      <xdr:nvSpPr>
        <xdr:cNvPr id="80" name="楕円 79"/>
        <xdr:cNvSpPr/>
      </xdr:nvSpPr>
      <xdr:spPr>
        <a:xfrm>
          <a:off x="4584700" y="596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159402</xdr:rowOff>
    </xdr:from>
    <xdr:ext cx="469744" cy="259045"/>
    <xdr:sp macro="" textlink="">
      <xdr:nvSpPr>
        <xdr:cNvPr id="81" name="議会費該当値テキスト"/>
        <xdr:cNvSpPr txBox="1"/>
      </xdr:nvSpPr>
      <xdr:spPr>
        <a:xfrm>
          <a:off x="4686300" y="581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135382</xdr:rowOff>
    </xdr:from>
    <xdr:to>
      <xdr:col>20</xdr:col>
      <xdr:colOff>38100</xdr:colOff>
      <xdr:row>35</xdr:row>
      <xdr:rowOff>65532</xdr:rowOff>
    </xdr:to>
    <xdr:sp macro="" textlink="">
      <xdr:nvSpPr>
        <xdr:cNvPr id="82" name="楕円 81"/>
        <xdr:cNvSpPr/>
      </xdr:nvSpPr>
      <xdr:spPr>
        <a:xfrm>
          <a:off x="3746500" y="596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82059</xdr:rowOff>
    </xdr:from>
    <xdr:ext cx="469744" cy="259045"/>
    <xdr:sp macro="" textlink="">
      <xdr:nvSpPr>
        <xdr:cNvPr id="83" name="テキスト ボックス 82"/>
        <xdr:cNvSpPr txBox="1"/>
      </xdr:nvSpPr>
      <xdr:spPr>
        <a:xfrm>
          <a:off x="3562428" y="573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2413</xdr:rowOff>
    </xdr:from>
    <xdr:to>
      <xdr:col>15</xdr:col>
      <xdr:colOff>101600</xdr:colOff>
      <xdr:row>34</xdr:row>
      <xdr:rowOff>104013</xdr:rowOff>
    </xdr:to>
    <xdr:sp macro="" textlink="">
      <xdr:nvSpPr>
        <xdr:cNvPr id="84" name="楕円 83"/>
        <xdr:cNvSpPr/>
      </xdr:nvSpPr>
      <xdr:spPr>
        <a:xfrm>
          <a:off x="2857500" y="583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120540</xdr:rowOff>
    </xdr:from>
    <xdr:ext cx="469744" cy="259045"/>
    <xdr:sp macro="" textlink="">
      <xdr:nvSpPr>
        <xdr:cNvPr id="85" name="テキスト ボックス 84"/>
        <xdr:cNvSpPr txBox="1"/>
      </xdr:nvSpPr>
      <xdr:spPr>
        <a:xfrm>
          <a:off x="2673428" y="560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101854</xdr:rowOff>
    </xdr:from>
    <xdr:to>
      <xdr:col>10</xdr:col>
      <xdr:colOff>165100</xdr:colOff>
      <xdr:row>35</xdr:row>
      <xdr:rowOff>32004</xdr:rowOff>
    </xdr:to>
    <xdr:sp macro="" textlink="">
      <xdr:nvSpPr>
        <xdr:cNvPr id="86" name="楕円 85"/>
        <xdr:cNvSpPr/>
      </xdr:nvSpPr>
      <xdr:spPr>
        <a:xfrm>
          <a:off x="1968500" y="59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23131</xdr:rowOff>
    </xdr:from>
    <xdr:ext cx="469744" cy="259045"/>
    <xdr:sp macro="" textlink="">
      <xdr:nvSpPr>
        <xdr:cNvPr id="87" name="テキスト ボックス 86"/>
        <xdr:cNvSpPr txBox="1"/>
      </xdr:nvSpPr>
      <xdr:spPr>
        <a:xfrm>
          <a:off x="1784428" y="602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109093</xdr:rowOff>
    </xdr:from>
    <xdr:to>
      <xdr:col>6</xdr:col>
      <xdr:colOff>38100</xdr:colOff>
      <xdr:row>35</xdr:row>
      <xdr:rowOff>39243</xdr:rowOff>
    </xdr:to>
    <xdr:sp macro="" textlink="">
      <xdr:nvSpPr>
        <xdr:cNvPr id="88" name="楕円 87"/>
        <xdr:cNvSpPr/>
      </xdr:nvSpPr>
      <xdr:spPr>
        <a:xfrm>
          <a:off x="1079500" y="593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30370</xdr:rowOff>
    </xdr:from>
    <xdr:ext cx="469744" cy="259045"/>
    <xdr:sp macro="" textlink="">
      <xdr:nvSpPr>
        <xdr:cNvPr id="89" name="テキスト ボックス 88"/>
        <xdr:cNvSpPr txBox="1"/>
      </xdr:nvSpPr>
      <xdr:spPr>
        <a:xfrm>
          <a:off x="895428" y="6031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118427</xdr:rowOff>
    </xdr:from>
    <xdr:to>
      <xdr:col>24</xdr:col>
      <xdr:colOff>63500</xdr:colOff>
      <xdr:row>58</xdr:row>
      <xdr:rowOff>131473</xdr:rowOff>
    </xdr:to>
    <xdr:cxnSp macro="">
      <xdr:nvCxnSpPr>
        <xdr:cNvPr id="120" name="直線コネクタ 119"/>
        <xdr:cNvCxnSpPr/>
      </xdr:nvCxnSpPr>
      <xdr:spPr>
        <a:xfrm flipV="1">
          <a:off x="3797300" y="10062527"/>
          <a:ext cx="838200" cy="1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106909</xdr:rowOff>
    </xdr:from>
    <xdr:to>
      <xdr:col>19</xdr:col>
      <xdr:colOff>177800</xdr:colOff>
      <xdr:row>58</xdr:row>
      <xdr:rowOff>131473</xdr:rowOff>
    </xdr:to>
    <xdr:cxnSp macro="">
      <xdr:nvCxnSpPr>
        <xdr:cNvPr id="123" name="直線コネクタ 122"/>
        <xdr:cNvCxnSpPr/>
      </xdr:nvCxnSpPr>
      <xdr:spPr>
        <a:xfrm>
          <a:off x="2908300" y="10051009"/>
          <a:ext cx="889000" cy="2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106909</xdr:rowOff>
    </xdr:from>
    <xdr:to>
      <xdr:col>15</xdr:col>
      <xdr:colOff>50800</xdr:colOff>
      <xdr:row>58</xdr:row>
      <xdr:rowOff>113140</xdr:rowOff>
    </xdr:to>
    <xdr:cxnSp macro="">
      <xdr:nvCxnSpPr>
        <xdr:cNvPr id="126" name="直線コネクタ 125"/>
        <xdr:cNvCxnSpPr/>
      </xdr:nvCxnSpPr>
      <xdr:spPr>
        <a:xfrm flipV="1">
          <a:off x="2019300" y="10051009"/>
          <a:ext cx="889000" cy="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162486</xdr:rowOff>
    </xdr:from>
    <xdr:ext cx="534377" cy="259045"/>
    <xdr:sp macro="" textlink="">
      <xdr:nvSpPr>
        <xdr:cNvPr id="128" name="テキスト ボックス 127"/>
        <xdr:cNvSpPr txBox="1"/>
      </xdr:nvSpPr>
      <xdr:spPr>
        <a:xfrm>
          <a:off x="2641111" y="9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113140</xdr:rowOff>
    </xdr:from>
    <xdr:to>
      <xdr:col>10</xdr:col>
      <xdr:colOff>114300</xdr:colOff>
      <xdr:row>58</xdr:row>
      <xdr:rowOff>148851</xdr:rowOff>
    </xdr:to>
    <xdr:cxnSp macro="">
      <xdr:nvCxnSpPr>
        <xdr:cNvPr id="129" name="直線コネクタ 128"/>
        <xdr:cNvCxnSpPr/>
      </xdr:nvCxnSpPr>
      <xdr:spPr>
        <a:xfrm flipV="1">
          <a:off x="1130300" y="10057240"/>
          <a:ext cx="889000" cy="3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67627</xdr:rowOff>
    </xdr:from>
    <xdr:to>
      <xdr:col>24</xdr:col>
      <xdr:colOff>114300</xdr:colOff>
      <xdr:row>58</xdr:row>
      <xdr:rowOff>169227</xdr:rowOff>
    </xdr:to>
    <xdr:sp macro="" textlink="">
      <xdr:nvSpPr>
        <xdr:cNvPr id="139" name="楕円 138"/>
        <xdr:cNvSpPr/>
      </xdr:nvSpPr>
      <xdr:spPr>
        <a:xfrm>
          <a:off x="4584700" y="1001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11290</xdr:rowOff>
    </xdr:from>
    <xdr:ext cx="534377" cy="259045"/>
    <xdr:sp macro="" textlink="">
      <xdr:nvSpPr>
        <xdr:cNvPr id="140" name="総務費該当値テキスト"/>
        <xdr:cNvSpPr txBox="1"/>
      </xdr:nvSpPr>
      <xdr:spPr>
        <a:xfrm>
          <a:off x="4686300" y="995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80673</xdr:rowOff>
    </xdr:from>
    <xdr:to>
      <xdr:col>20</xdr:col>
      <xdr:colOff>38100</xdr:colOff>
      <xdr:row>59</xdr:row>
      <xdr:rowOff>10823</xdr:rowOff>
    </xdr:to>
    <xdr:sp macro="" textlink="">
      <xdr:nvSpPr>
        <xdr:cNvPr id="141" name="楕円 140"/>
        <xdr:cNvSpPr/>
      </xdr:nvSpPr>
      <xdr:spPr>
        <a:xfrm>
          <a:off x="3746500" y="1002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1950</xdr:rowOff>
    </xdr:from>
    <xdr:ext cx="534377" cy="259045"/>
    <xdr:sp macro="" textlink="">
      <xdr:nvSpPr>
        <xdr:cNvPr id="142" name="テキスト ボックス 141"/>
        <xdr:cNvSpPr txBox="1"/>
      </xdr:nvSpPr>
      <xdr:spPr>
        <a:xfrm>
          <a:off x="3530111" y="1011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56109</xdr:rowOff>
    </xdr:from>
    <xdr:to>
      <xdr:col>15</xdr:col>
      <xdr:colOff>101600</xdr:colOff>
      <xdr:row>58</xdr:row>
      <xdr:rowOff>157709</xdr:rowOff>
    </xdr:to>
    <xdr:sp macro="" textlink="">
      <xdr:nvSpPr>
        <xdr:cNvPr id="143" name="楕円 142"/>
        <xdr:cNvSpPr/>
      </xdr:nvSpPr>
      <xdr:spPr>
        <a:xfrm>
          <a:off x="2857500" y="1000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148836</xdr:rowOff>
    </xdr:from>
    <xdr:ext cx="534377" cy="259045"/>
    <xdr:sp macro="" textlink="">
      <xdr:nvSpPr>
        <xdr:cNvPr id="144" name="テキスト ボックス 143"/>
        <xdr:cNvSpPr txBox="1"/>
      </xdr:nvSpPr>
      <xdr:spPr>
        <a:xfrm>
          <a:off x="2641111" y="1009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62340</xdr:rowOff>
    </xdr:from>
    <xdr:to>
      <xdr:col>10</xdr:col>
      <xdr:colOff>165100</xdr:colOff>
      <xdr:row>58</xdr:row>
      <xdr:rowOff>163940</xdr:rowOff>
    </xdr:to>
    <xdr:sp macro="" textlink="">
      <xdr:nvSpPr>
        <xdr:cNvPr id="145" name="楕円 144"/>
        <xdr:cNvSpPr/>
      </xdr:nvSpPr>
      <xdr:spPr>
        <a:xfrm>
          <a:off x="1968500" y="100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155067</xdr:rowOff>
    </xdr:from>
    <xdr:ext cx="534377" cy="259045"/>
    <xdr:sp macro="" textlink="">
      <xdr:nvSpPr>
        <xdr:cNvPr id="146" name="テキスト ボックス 145"/>
        <xdr:cNvSpPr txBox="1"/>
      </xdr:nvSpPr>
      <xdr:spPr>
        <a:xfrm>
          <a:off x="1752111" y="1009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98051</xdr:rowOff>
    </xdr:from>
    <xdr:to>
      <xdr:col>6</xdr:col>
      <xdr:colOff>38100</xdr:colOff>
      <xdr:row>59</xdr:row>
      <xdr:rowOff>28201</xdr:rowOff>
    </xdr:to>
    <xdr:sp macro="" textlink="">
      <xdr:nvSpPr>
        <xdr:cNvPr id="147" name="楕円 146"/>
        <xdr:cNvSpPr/>
      </xdr:nvSpPr>
      <xdr:spPr>
        <a:xfrm>
          <a:off x="1079500" y="1004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19328</xdr:rowOff>
    </xdr:from>
    <xdr:ext cx="534377" cy="259045"/>
    <xdr:sp macro="" textlink="">
      <xdr:nvSpPr>
        <xdr:cNvPr id="148" name="テキスト ボックス 147"/>
        <xdr:cNvSpPr txBox="1"/>
      </xdr:nvSpPr>
      <xdr:spPr>
        <a:xfrm>
          <a:off x="863111" y="1013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2896</xdr:rowOff>
    </xdr:from>
    <xdr:to>
      <xdr:col>24</xdr:col>
      <xdr:colOff>63500</xdr:colOff>
      <xdr:row>78</xdr:row>
      <xdr:rowOff>4801</xdr:rowOff>
    </xdr:to>
    <xdr:cxnSp macro="">
      <xdr:nvCxnSpPr>
        <xdr:cNvPr id="178" name="直線コネクタ 177"/>
        <xdr:cNvCxnSpPr/>
      </xdr:nvCxnSpPr>
      <xdr:spPr>
        <a:xfrm flipV="1">
          <a:off x="3797300" y="13375996"/>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92409</xdr:rowOff>
    </xdr:from>
    <xdr:ext cx="599010" cy="259045"/>
    <xdr:sp macro="" textlink="">
      <xdr:nvSpPr>
        <xdr:cNvPr id="179" name="民生費平均値テキスト"/>
        <xdr:cNvSpPr txBox="1"/>
      </xdr:nvSpPr>
      <xdr:spPr>
        <a:xfrm>
          <a:off x="4686300" y="1295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4801</xdr:rowOff>
    </xdr:from>
    <xdr:to>
      <xdr:col>19</xdr:col>
      <xdr:colOff>177800</xdr:colOff>
      <xdr:row>78</xdr:row>
      <xdr:rowOff>31814</xdr:rowOff>
    </xdr:to>
    <xdr:cxnSp macro="">
      <xdr:nvCxnSpPr>
        <xdr:cNvPr id="181" name="直線コネクタ 180"/>
        <xdr:cNvCxnSpPr/>
      </xdr:nvCxnSpPr>
      <xdr:spPr>
        <a:xfrm flipV="1">
          <a:off x="2908300" y="13377901"/>
          <a:ext cx="889000" cy="2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48874</xdr:rowOff>
    </xdr:from>
    <xdr:ext cx="599010" cy="259045"/>
    <xdr:sp macro="" textlink="">
      <xdr:nvSpPr>
        <xdr:cNvPr id="183" name="テキスト ボックス 182"/>
        <xdr:cNvSpPr txBox="1"/>
      </xdr:nvSpPr>
      <xdr:spPr>
        <a:xfrm>
          <a:off x="3497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162344</xdr:rowOff>
    </xdr:from>
    <xdr:to>
      <xdr:col>15</xdr:col>
      <xdr:colOff>50800</xdr:colOff>
      <xdr:row>78</xdr:row>
      <xdr:rowOff>31814</xdr:rowOff>
    </xdr:to>
    <xdr:cxnSp macro="">
      <xdr:nvCxnSpPr>
        <xdr:cNvPr id="184" name="直線コネクタ 183"/>
        <xdr:cNvCxnSpPr/>
      </xdr:nvCxnSpPr>
      <xdr:spPr>
        <a:xfrm>
          <a:off x="2019300" y="13363994"/>
          <a:ext cx="8890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143094</xdr:rowOff>
    </xdr:from>
    <xdr:ext cx="599010" cy="259045"/>
    <xdr:sp macro="" textlink="">
      <xdr:nvSpPr>
        <xdr:cNvPr id="186" name="テキスト ボックス 185"/>
        <xdr:cNvSpPr txBox="1"/>
      </xdr:nvSpPr>
      <xdr:spPr>
        <a:xfrm>
          <a:off x="2608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162344</xdr:rowOff>
    </xdr:from>
    <xdr:to>
      <xdr:col>10</xdr:col>
      <xdr:colOff>114300</xdr:colOff>
      <xdr:row>78</xdr:row>
      <xdr:rowOff>103721</xdr:rowOff>
    </xdr:to>
    <xdr:cxnSp macro="">
      <xdr:nvCxnSpPr>
        <xdr:cNvPr id="187" name="直線コネクタ 186"/>
        <xdr:cNvCxnSpPr/>
      </xdr:nvCxnSpPr>
      <xdr:spPr>
        <a:xfrm flipV="1">
          <a:off x="1130300" y="13363994"/>
          <a:ext cx="889000" cy="1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7053</xdr:rowOff>
    </xdr:from>
    <xdr:ext cx="599010" cy="259045"/>
    <xdr:sp macro="" textlink="">
      <xdr:nvSpPr>
        <xdr:cNvPr id="189" name="テキスト ボックス 188"/>
        <xdr:cNvSpPr txBox="1"/>
      </xdr:nvSpPr>
      <xdr:spPr>
        <a:xfrm>
          <a:off x="1719795"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65512</xdr:rowOff>
    </xdr:from>
    <xdr:ext cx="599010" cy="259045"/>
    <xdr:sp macro="" textlink="">
      <xdr:nvSpPr>
        <xdr:cNvPr id="191" name="テキスト ボックス 190"/>
        <xdr:cNvSpPr txBox="1"/>
      </xdr:nvSpPr>
      <xdr:spPr>
        <a:xfrm>
          <a:off x="830795" y="130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123546</xdr:rowOff>
    </xdr:from>
    <xdr:to>
      <xdr:col>24</xdr:col>
      <xdr:colOff>114300</xdr:colOff>
      <xdr:row>78</xdr:row>
      <xdr:rowOff>53696</xdr:rowOff>
    </xdr:to>
    <xdr:sp macro="" textlink="">
      <xdr:nvSpPr>
        <xdr:cNvPr id="197" name="楕円 196"/>
        <xdr:cNvSpPr/>
      </xdr:nvSpPr>
      <xdr:spPr>
        <a:xfrm>
          <a:off x="4584700" y="1332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101973</xdr:rowOff>
    </xdr:from>
    <xdr:ext cx="599010" cy="259045"/>
    <xdr:sp macro="" textlink="">
      <xdr:nvSpPr>
        <xdr:cNvPr id="198" name="民生費該当値テキスト"/>
        <xdr:cNvSpPr txBox="1"/>
      </xdr:nvSpPr>
      <xdr:spPr>
        <a:xfrm>
          <a:off x="4686300" y="13303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125451</xdr:rowOff>
    </xdr:from>
    <xdr:to>
      <xdr:col>20</xdr:col>
      <xdr:colOff>38100</xdr:colOff>
      <xdr:row>78</xdr:row>
      <xdr:rowOff>55601</xdr:rowOff>
    </xdr:to>
    <xdr:sp macro="" textlink="">
      <xdr:nvSpPr>
        <xdr:cNvPr id="199" name="楕円 198"/>
        <xdr:cNvSpPr/>
      </xdr:nvSpPr>
      <xdr:spPr>
        <a:xfrm>
          <a:off x="3746500" y="1332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46728</xdr:rowOff>
    </xdr:from>
    <xdr:ext cx="599010" cy="259045"/>
    <xdr:sp macro="" textlink="">
      <xdr:nvSpPr>
        <xdr:cNvPr id="200" name="テキスト ボックス 199"/>
        <xdr:cNvSpPr txBox="1"/>
      </xdr:nvSpPr>
      <xdr:spPr>
        <a:xfrm>
          <a:off x="3497795" y="13419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152464</xdr:rowOff>
    </xdr:from>
    <xdr:to>
      <xdr:col>15</xdr:col>
      <xdr:colOff>101600</xdr:colOff>
      <xdr:row>78</xdr:row>
      <xdr:rowOff>82614</xdr:rowOff>
    </xdr:to>
    <xdr:sp macro="" textlink="">
      <xdr:nvSpPr>
        <xdr:cNvPr id="201" name="楕円 200"/>
        <xdr:cNvSpPr/>
      </xdr:nvSpPr>
      <xdr:spPr>
        <a:xfrm>
          <a:off x="2857500" y="1335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73741</xdr:rowOff>
    </xdr:from>
    <xdr:ext cx="599010" cy="259045"/>
    <xdr:sp macro="" textlink="">
      <xdr:nvSpPr>
        <xdr:cNvPr id="202" name="テキスト ボックス 201"/>
        <xdr:cNvSpPr txBox="1"/>
      </xdr:nvSpPr>
      <xdr:spPr>
        <a:xfrm>
          <a:off x="2608795" y="13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111544</xdr:rowOff>
    </xdr:from>
    <xdr:to>
      <xdr:col>10</xdr:col>
      <xdr:colOff>165100</xdr:colOff>
      <xdr:row>78</xdr:row>
      <xdr:rowOff>41694</xdr:rowOff>
    </xdr:to>
    <xdr:sp macro="" textlink="">
      <xdr:nvSpPr>
        <xdr:cNvPr id="203" name="楕円 202"/>
        <xdr:cNvSpPr/>
      </xdr:nvSpPr>
      <xdr:spPr>
        <a:xfrm>
          <a:off x="1968500" y="1331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32821</xdr:rowOff>
    </xdr:from>
    <xdr:ext cx="599010" cy="259045"/>
    <xdr:sp macro="" textlink="">
      <xdr:nvSpPr>
        <xdr:cNvPr id="204" name="テキスト ボックス 203"/>
        <xdr:cNvSpPr txBox="1"/>
      </xdr:nvSpPr>
      <xdr:spPr>
        <a:xfrm>
          <a:off x="1719795" y="1340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52921</xdr:rowOff>
    </xdr:from>
    <xdr:to>
      <xdr:col>6</xdr:col>
      <xdr:colOff>38100</xdr:colOff>
      <xdr:row>78</xdr:row>
      <xdr:rowOff>154521</xdr:rowOff>
    </xdr:to>
    <xdr:sp macro="" textlink="">
      <xdr:nvSpPr>
        <xdr:cNvPr id="205" name="楕円 204"/>
        <xdr:cNvSpPr/>
      </xdr:nvSpPr>
      <xdr:spPr>
        <a:xfrm>
          <a:off x="1079500" y="1342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145648</xdr:rowOff>
    </xdr:from>
    <xdr:ext cx="534377" cy="259045"/>
    <xdr:sp macro="" textlink="">
      <xdr:nvSpPr>
        <xdr:cNvPr id="206" name="テキスト ボックス 205"/>
        <xdr:cNvSpPr txBox="1"/>
      </xdr:nvSpPr>
      <xdr:spPr>
        <a:xfrm>
          <a:off x="863111" y="1351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169081</xdr:rowOff>
    </xdr:from>
    <xdr:to>
      <xdr:col>24</xdr:col>
      <xdr:colOff>63500</xdr:colOff>
      <xdr:row>97</xdr:row>
      <xdr:rowOff>6181</xdr:rowOff>
    </xdr:to>
    <xdr:cxnSp macro="">
      <xdr:nvCxnSpPr>
        <xdr:cNvPr id="231" name="直線コネクタ 230"/>
        <xdr:cNvCxnSpPr/>
      </xdr:nvCxnSpPr>
      <xdr:spPr>
        <a:xfrm>
          <a:off x="3797300" y="16628281"/>
          <a:ext cx="8382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2" name="衛生費平均値テキスト"/>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169081</xdr:rowOff>
    </xdr:from>
    <xdr:to>
      <xdr:col>19</xdr:col>
      <xdr:colOff>177800</xdr:colOff>
      <xdr:row>97</xdr:row>
      <xdr:rowOff>4226</xdr:rowOff>
    </xdr:to>
    <xdr:cxnSp macro="">
      <xdr:nvCxnSpPr>
        <xdr:cNvPr id="234" name="直線コネクタ 233"/>
        <xdr:cNvCxnSpPr/>
      </xdr:nvCxnSpPr>
      <xdr:spPr>
        <a:xfrm flipV="1">
          <a:off x="2908300" y="16628281"/>
          <a:ext cx="889000" cy="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6" name="テキスト ボックス 235"/>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88</xdr:rowOff>
    </xdr:from>
    <xdr:to>
      <xdr:col>15</xdr:col>
      <xdr:colOff>50800</xdr:colOff>
      <xdr:row>97</xdr:row>
      <xdr:rowOff>4226</xdr:rowOff>
    </xdr:to>
    <xdr:cxnSp macro="">
      <xdr:nvCxnSpPr>
        <xdr:cNvPr id="237" name="直線コネクタ 236"/>
        <xdr:cNvCxnSpPr/>
      </xdr:nvCxnSpPr>
      <xdr:spPr>
        <a:xfrm>
          <a:off x="2019300" y="16630738"/>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51863</xdr:rowOff>
    </xdr:from>
    <xdr:ext cx="534377" cy="259045"/>
    <xdr:sp macro="" textlink="">
      <xdr:nvSpPr>
        <xdr:cNvPr id="239" name="テキスト ボックス 238"/>
        <xdr:cNvSpPr txBox="1"/>
      </xdr:nvSpPr>
      <xdr:spPr>
        <a:xfrm>
          <a:off x="2641111" y="1668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88</xdr:rowOff>
    </xdr:from>
    <xdr:to>
      <xdr:col>10</xdr:col>
      <xdr:colOff>114300</xdr:colOff>
      <xdr:row>97</xdr:row>
      <xdr:rowOff>1454</xdr:rowOff>
    </xdr:to>
    <xdr:cxnSp macro="">
      <xdr:nvCxnSpPr>
        <xdr:cNvPr id="240" name="直線コネクタ 239"/>
        <xdr:cNvCxnSpPr/>
      </xdr:nvCxnSpPr>
      <xdr:spPr>
        <a:xfrm flipV="1">
          <a:off x="1130300" y="16630738"/>
          <a:ext cx="889000" cy="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48308</xdr:rowOff>
    </xdr:from>
    <xdr:ext cx="534377" cy="259045"/>
    <xdr:sp macro="" textlink="">
      <xdr:nvSpPr>
        <xdr:cNvPr id="242" name="テキスト ボックス 241"/>
        <xdr:cNvSpPr txBox="1"/>
      </xdr:nvSpPr>
      <xdr:spPr>
        <a:xfrm>
          <a:off x="1752111" y="1667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55371</xdr:rowOff>
    </xdr:from>
    <xdr:ext cx="534377" cy="259045"/>
    <xdr:sp macro="" textlink="">
      <xdr:nvSpPr>
        <xdr:cNvPr id="244" name="テキスト ボックス 243"/>
        <xdr:cNvSpPr txBox="1"/>
      </xdr:nvSpPr>
      <xdr:spPr>
        <a:xfrm>
          <a:off x="863111" y="1668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126831</xdr:rowOff>
    </xdr:from>
    <xdr:to>
      <xdr:col>24</xdr:col>
      <xdr:colOff>114300</xdr:colOff>
      <xdr:row>97</xdr:row>
      <xdr:rowOff>56981</xdr:rowOff>
    </xdr:to>
    <xdr:sp macro="" textlink="">
      <xdr:nvSpPr>
        <xdr:cNvPr id="250" name="楕円 249"/>
        <xdr:cNvSpPr/>
      </xdr:nvSpPr>
      <xdr:spPr>
        <a:xfrm>
          <a:off x="4584700" y="1658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103984</xdr:rowOff>
    </xdr:from>
    <xdr:ext cx="534377" cy="259045"/>
    <xdr:sp macro="" textlink="">
      <xdr:nvSpPr>
        <xdr:cNvPr id="251" name="衛生費該当値テキスト"/>
        <xdr:cNvSpPr txBox="1"/>
      </xdr:nvSpPr>
      <xdr:spPr>
        <a:xfrm>
          <a:off x="4686300" y="1656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118281</xdr:rowOff>
    </xdr:from>
    <xdr:to>
      <xdr:col>20</xdr:col>
      <xdr:colOff>38100</xdr:colOff>
      <xdr:row>97</xdr:row>
      <xdr:rowOff>48431</xdr:rowOff>
    </xdr:to>
    <xdr:sp macro="" textlink="">
      <xdr:nvSpPr>
        <xdr:cNvPr id="252" name="楕円 251"/>
        <xdr:cNvSpPr/>
      </xdr:nvSpPr>
      <xdr:spPr>
        <a:xfrm>
          <a:off x="3746500" y="1657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39558</xdr:rowOff>
    </xdr:from>
    <xdr:ext cx="534377" cy="259045"/>
    <xdr:sp macro="" textlink="">
      <xdr:nvSpPr>
        <xdr:cNvPr id="253" name="テキスト ボックス 252"/>
        <xdr:cNvSpPr txBox="1"/>
      </xdr:nvSpPr>
      <xdr:spPr>
        <a:xfrm>
          <a:off x="3530111" y="1667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124876</xdr:rowOff>
    </xdr:from>
    <xdr:to>
      <xdr:col>15</xdr:col>
      <xdr:colOff>101600</xdr:colOff>
      <xdr:row>97</xdr:row>
      <xdr:rowOff>55026</xdr:rowOff>
    </xdr:to>
    <xdr:sp macro="" textlink="">
      <xdr:nvSpPr>
        <xdr:cNvPr id="254" name="楕円 253"/>
        <xdr:cNvSpPr/>
      </xdr:nvSpPr>
      <xdr:spPr>
        <a:xfrm>
          <a:off x="2857500" y="1658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71553</xdr:rowOff>
    </xdr:from>
    <xdr:ext cx="534377" cy="259045"/>
    <xdr:sp macro="" textlink="">
      <xdr:nvSpPr>
        <xdr:cNvPr id="255" name="テキスト ボックス 254"/>
        <xdr:cNvSpPr txBox="1"/>
      </xdr:nvSpPr>
      <xdr:spPr>
        <a:xfrm>
          <a:off x="2641111" y="1635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120738</xdr:rowOff>
    </xdr:from>
    <xdr:to>
      <xdr:col>10</xdr:col>
      <xdr:colOff>165100</xdr:colOff>
      <xdr:row>97</xdr:row>
      <xdr:rowOff>50888</xdr:rowOff>
    </xdr:to>
    <xdr:sp macro="" textlink="">
      <xdr:nvSpPr>
        <xdr:cNvPr id="256" name="楕円 255"/>
        <xdr:cNvSpPr/>
      </xdr:nvSpPr>
      <xdr:spPr>
        <a:xfrm>
          <a:off x="1968500" y="1657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67415</xdr:rowOff>
    </xdr:from>
    <xdr:ext cx="534377" cy="259045"/>
    <xdr:sp macro="" textlink="">
      <xdr:nvSpPr>
        <xdr:cNvPr id="257" name="テキスト ボックス 256"/>
        <xdr:cNvSpPr txBox="1"/>
      </xdr:nvSpPr>
      <xdr:spPr>
        <a:xfrm>
          <a:off x="1752111" y="1635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122104</xdr:rowOff>
    </xdr:from>
    <xdr:to>
      <xdr:col>6</xdr:col>
      <xdr:colOff>38100</xdr:colOff>
      <xdr:row>97</xdr:row>
      <xdr:rowOff>52254</xdr:rowOff>
    </xdr:to>
    <xdr:sp macro="" textlink="">
      <xdr:nvSpPr>
        <xdr:cNvPr id="258" name="楕円 257"/>
        <xdr:cNvSpPr/>
      </xdr:nvSpPr>
      <xdr:spPr>
        <a:xfrm>
          <a:off x="1079500" y="165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68781</xdr:rowOff>
    </xdr:from>
    <xdr:ext cx="534377" cy="259045"/>
    <xdr:sp macro="" textlink="">
      <xdr:nvSpPr>
        <xdr:cNvPr id="259" name="テキスト ボックス 258"/>
        <xdr:cNvSpPr txBox="1"/>
      </xdr:nvSpPr>
      <xdr:spPr>
        <a:xfrm>
          <a:off x="863111" y="1635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165989</xdr:rowOff>
    </xdr:from>
    <xdr:to>
      <xdr:col>55</xdr:col>
      <xdr:colOff>0</xdr:colOff>
      <xdr:row>38</xdr:row>
      <xdr:rowOff>16637</xdr:rowOff>
    </xdr:to>
    <xdr:cxnSp macro="">
      <xdr:nvCxnSpPr>
        <xdr:cNvPr id="288" name="直線コネクタ 287"/>
        <xdr:cNvCxnSpPr/>
      </xdr:nvCxnSpPr>
      <xdr:spPr>
        <a:xfrm>
          <a:off x="9639300" y="6509639"/>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134002</xdr:rowOff>
    </xdr:from>
    <xdr:ext cx="378565" cy="259045"/>
    <xdr:sp macro="" textlink="">
      <xdr:nvSpPr>
        <xdr:cNvPr id="289" name="労働費平均値テキスト"/>
        <xdr:cNvSpPr txBox="1"/>
      </xdr:nvSpPr>
      <xdr:spPr>
        <a:xfrm>
          <a:off x="10528300" y="6477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165989</xdr:rowOff>
    </xdr:from>
    <xdr:to>
      <xdr:col>50</xdr:col>
      <xdr:colOff>114300</xdr:colOff>
      <xdr:row>38</xdr:row>
      <xdr:rowOff>15113</xdr:rowOff>
    </xdr:to>
    <xdr:cxnSp macro="">
      <xdr:nvCxnSpPr>
        <xdr:cNvPr id="291" name="直線コネクタ 290"/>
        <xdr:cNvCxnSpPr/>
      </xdr:nvCxnSpPr>
      <xdr:spPr>
        <a:xfrm flipV="1">
          <a:off x="8750300" y="6509639"/>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78376</xdr:rowOff>
    </xdr:from>
    <xdr:ext cx="378565" cy="259045"/>
    <xdr:sp macro="" textlink="">
      <xdr:nvSpPr>
        <xdr:cNvPr id="293" name="テキスト ボックス 292"/>
        <xdr:cNvSpPr txBox="1"/>
      </xdr:nvSpPr>
      <xdr:spPr>
        <a:xfrm>
          <a:off x="9450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29591</xdr:rowOff>
    </xdr:from>
    <xdr:to>
      <xdr:col>45</xdr:col>
      <xdr:colOff>177800</xdr:colOff>
      <xdr:row>38</xdr:row>
      <xdr:rowOff>15113</xdr:rowOff>
    </xdr:to>
    <xdr:cxnSp macro="">
      <xdr:nvCxnSpPr>
        <xdr:cNvPr id="294" name="直線コネクタ 293"/>
        <xdr:cNvCxnSpPr/>
      </xdr:nvCxnSpPr>
      <xdr:spPr>
        <a:xfrm>
          <a:off x="7861300" y="6373241"/>
          <a:ext cx="889000" cy="15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64533</xdr:rowOff>
    </xdr:from>
    <xdr:ext cx="378565" cy="259045"/>
    <xdr:sp macro="" textlink="">
      <xdr:nvSpPr>
        <xdr:cNvPr id="296" name="テキスト ボックス 295"/>
        <xdr:cNvSpPr txBox="1"/>
      </xdr:nvSpPr>
      <xdr:spPr>
        <a:xfrm>
          <a:off x="8561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93599</xdr:rowOff>
    </xdr:from>
    <xdr:to>
      <xdr:col>41</xdr:col>
      <xdr:colOff>50800</xdr:colOff>
      <xdr:row>37</xdr:row>
      <xdr:rowOff>29591</xdr:rowOff>
    </xdr:to>
    <xdr:cxnSp macro="">
      <xdr:nvCxnSpPr>
        <xdr:cNvPr id="297" name="直線コネクタ 296"/>
        <xdr:cNvCxnSpPr/>
      </xdr:nvCxnSpPr>
      <xdr:spPr>
        <a:xfrm>
          <a:off x="6972300" y="6265799"/>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299" name="テキスト ボックス 298"/>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1" name="テキスト ボックス 300"/>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137287</xdr:rowOff>
    </xdr:from>
    <xdr:to>
      <xdr:col>55</xdr:col>
      <xdr:colOff>50800</xdr:colOff>
      <xdr:row>38</xdr:row>
      <xdr:rowOff>67437</xdr:rowOff>
    </xdr:to>
    <xdr:sp macro="" textlink="">
      <xdr:nvSpPr>
        <xdr:cNvPr id="307" name="楕円 306"/>
        <xdr:cNvSpPr/>
      </xdr:nvSpPr>
      <xdr:spPr>
        <a:xfrm>
          <a:off x="10426700" y="64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160164</xdr:rowOff>
    </xdr:from>
    <xdr:ext cx="378565" cy="259045"/>
    <xdr:sp macro="" textlink="">
      <xdr:nvSpPr>
        <xdr:cNvPr id="308" name="労働費該当値テキスト"/>
        <xdr:cNvSpPr txBox="1"/>
      </xdr:nvSpPr>
      <xdr:spPr>
        <a:xfrm>
          <a:off x="10528300" y="6332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115189</xdr:rowOff>
    </xdr:from>
    <xdr:to>
      <xdr:col>50</xdr:col>
      <xdr:colOff>165100</xdr:colOff>
      <xdr:row>38</xdr:row>
      <xdr:rowOff>45339</xdr:rowOff>
    </xdr:to>
    <xdr:sp macro="" textlink="">
      <xdr:nvSpPr>
        <xdr:cNvPr id="309" name="楕円 308"/>
        <xdr:cNvSpPr/>
      </xdr:nvSpPr>
      <xdr:spPr>
        <a:xfrm>
          <a:off x="9588500" y="64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61866</xdr:rowOff>
    </xdr:from>
    <xdr:ext cx="378565" cy="259045"/>
    <xdr:sp macro="" textlink="">
      <xdr:nvSpPr>
        <xdr:cNvPr id="310" name="テキスト ボックス 309"/>
        <xdr:cNvSpPr txBox="1"/>
      </xdr:nvSpPr>
      <xdr:spPr>
        <a:xfrm>
          <a:off x="9450017" y="6234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135763</xdr:rowOff>
    </xdr:from>
    <xdr:to>
      <xdr:col>46</xdr:col>
      <xdr:colOff>38100</xdr:colOff>
      <xdr:row>38</xdr:row>
      <xdr:rowOff>65913</xdr:rowOff>
    </xdr:to>
    <xdr:sp macro="" textlink="">
      <xdr:nvSpPr>
        <xdr:cNvPr id="311" name="楕円 310"/>
        <xdr:cNvSpPr/>
      </xdr:nvSpPr>
      <xdr:spPr>
        <a:xfrm>
          <a:off x="8699500" y="64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57040</xdr:rowOff>
    </xdr:from>
    <xdr:ext cx="378565" cy="259045"/>
    <xdr:sp macro="" textlink="">
      <xdr:nvSpPr>
        <xdr:cNvPr id="312" name="テキスト ボックス 311"/>
        <xdr:cNvSpPr txBox="1"/>
      </xdr:nvSpPr>
      <xdr:spPr>
        <a:xfrm>
          <a:off x="8561017" y="6572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150241</xdr:rowOff>
    </xdr:from>
    <xdr:to>
      <xdr:col>41</xdr:col>
      <xdr:colOff>101600</xdr:colOff>
      <xdr:row>37</xdr:row>
      <xdr:rowOff>80391</xdr:rowOff>
    </xdr:to>
    <xdr:sp macro="" textlink="">
      <xdr:nvSpPr>
        <xdr:cNvPr id="313" name="楕円 312"/>
        <xdr:cNvSpPr/>
      </xdr:nvSpPr>
      <xdr:spPr>
        <a:xfrm>
          <a:off x="7810500" y="632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71518</xdr:rowOff>
    </xdr:from>
    <xdr:ext cx="378565" cy="259045"/>
    <xdr:sp macro="" textlink="">
      <xdr:nvSpPr>
        <xdr:cNvPr id="314" name="テキスト ボックス 313"/>
        <xdr:cNvSpPr txBox="1"/>
      </xdr:nvSpPr>
      <xdr:spPr>
        <a:xfrm>
          <a:off x="7672017" y="6415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42799</xdr:rowOff>
    </xdr:from>
    <xdr:to>
      <xdr:col>36</xdr:col>
      <xdr:colOff>165100</xdr:colOff>
      <xdr:row>36</xdr:row>
      <xdr:rowOff>144399</xdr:rowOff>
    </xdr:to>
    <xdr:sp macro="" textlink="">
      <xdr:nvSpPr>
        <xdr:cNvPr id="315" name="楕円 314"/>
        <xdr:cNvSpPr/>
      </xdr:nvSpPr>
      <xdr:spPr>
        <a:xfrm>
          <a:off x="6921500" y="621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135526</xdr:rowOff>
    </xdr:from>
    <xdr:ext cx="469744" cy="259045"/>
    <xdr:sp macro="" textlink="">
      <xdr:nvSpPr>
        <xdr:cNvPr id="316" name="テキスト ボックス 315"/>
        <xdr:cNvSpPr txBox="1"/>
      </xdr:nvSpPr>
      <xdr:spPr>
        <a:xfrm>
          <a:off x="6737428" y="630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126212</xdr:rowOff>
    </xdr:from>
    <xdr:to>
      <xdr:col>55</xdr:col>
      <xdr:colOff>0</xdr:colOff>
      <xdr:row>58</xdr:row>
      <xdr:rowOff>5512</xdr:rowOff>
    </xdr:to>
    <xdr:cxnSp macro="">
      <xdr:nvCxnSpPr>
        <xdr:cNvPr id="347" name="直線コネクタ 346"/>
        <xdr:cNvCxnSpPr/>
      </xdr:nvCxnSpPr>
      <xdr:spPr>
        <a:xfrm>
          <a:off x="9639300" y="9898862"/>
          <a:ext cx="838200" cy="5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19239</xdr:rowOff>
    </xdr:from>
    <xdr:ext cx="534377" cy="259045"/>
    <xdr:sp macro="" textlink="">
      <xdr:nvSpPr>
        <xdr:cNvPr id="348" name="農林水産業費平均値テキスト"/>
        <xdr:cNvSpPr txBox="1"/>
      </xdr:nvSpPr>
      <xdr:spPr>
        <a:xfrm>
          <a:off x="10528300" y="9963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126212</xdr:rowOff>
    </xdr:from>
    <xdr:to>
      <xdr:col>50</xdr:col>
      <xdr:colOff>114300</xdr:colOff>
      <xdr:row>57</xdr:row>
      <xdr:rowOff>161041</xdr:rowOff>
    </xdr:to>
    <xdr:cxnSp macro="">
      <xdr:nvCxnSpPr>
        <xdr:cNvPr id="350" name="直線コネクタ 349"/>
        <xdr:cNvCxnSpPr/>
      </xdr:nvCxnSpPr>
      <xdr:spPr>
        <a:xfrm flipV="1">
          <a:off x="8750300" y="9898862"/>
          <a:ext cx="889000" cy="3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137801</xdr:rowOff>
    </xdr:from>
    <xdr:ext cx="534377" cy="259045"/>
    <xdr:sp macro="" textlink="">
      <xdr:nvSpPr>
        <xdr:cNvPr id="352" name="テキスト ボックス 351"/>
        <xdr:cNvSpPr txBox="1"/>
      </xdr:nvSpPr>
      <xdr:spPr>
        <a:xfrm>
          <a:off x="9372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161041</xdr:rowOff>
    </xdr:from>
    <xdr:to>
      <xdr:col>45</xdr:col>
      <xdr:colOff>177800</xdr:colOff>
      <xdr:row>58</xdr:row>
      <xdr:rowOff>51395</xdr:rowOff>
    </xdr:to>
    <xdr:cxnSp macro="">
      <xdr:nvCxnSpPr>
        <xdr:cNvPr id="353" name="直線コネクタ 352"/>
        <xdr:cNvCxnSpPr/>
      </xdr:nvCxnSpPr>
      <xdr:spPr>
        <a:xfrm flipV="1">
          <a:off x="7861300" y="9933691"/>
          <a:ext cx="889000" cy="6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160972</xdr:rowOff>
    </xdr:from>
    <xdr:ext cx="469744" cy="259045"/>
    <xdr:sp macro="" textlink="">
      <xdr:nvSpPr>
        <xdr:cNvPr id="355" name="テキスト ボックス 354"/>
        <xdr:cNvSpPr txBox="1"/>
      </xdr:nvSpPr>
      <xdr:spPr>
        <a:xfrm>
          <a:off x="8515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20158</xdr:rowOff>
    </xdr:from>
    <xdr:to>
      <xdr:col>41</xdr:col>
      <xdr:colOff>50800</xdr:colOff>
      <xdr:row>58</xdr:row>
      <xdr:rowOff>51395</xdr:rowOff>
    </xdr:to>
    <xdr:cxnSp macro="">
      <xdr:nvCxnSpPr>
        <xdr:cNvPr id="356" name="直線コネクタ 355"/>
        <xdr:cNvCxnSpPr/>
      </xdr:nvCxnSpPr>
      <xdr:spPr>
        <a:xfrm>
          <a:off x="6972300" y="9964258"/>
          <a:ext cx="889000" cy="3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132788</xdr:rowOff>
    </xdr:from>
    <xdr:ext cx="534377" cy="259045"/>
    <xdr:sp macro="" textlink="">
      <xdr:nvSpPr>
        <xdr:cNvPr id="358" name="テキスト ボックス 357"/>
        <xdr:cNvSpPr txBox="1"/>
      </xdr:nvSpPr>
      <xdr:spPr>
        <a:xfrm>
          <a:off x="7594111" y="10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92816</xdr:rowOff>
    </xdr:from>
    <xdr:ext cx="534377" cy="259045"/>
    <xdr:sp macro="" textlink="">
      <xdr:nvSpPr>
        <xdr:cNvPr id="360" name="テキスト ボックス 359"/>
        <xdr:cNvSpPr txBox="1"/>
      </xdr:nvSpPr>
      <xdr:spPr>
        <a:xfrm>
          <a:off x="6705111" y="1003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126162</xdr:rowOff>
    </xdr:from>
    <xdr:to>
      <xdr:col>55</xdr:col>
      <xdr:colOff>50800</xdr:colOff>
      <xdr:row>58</xdr:row>
      <xdr:rowOff>56312</xdr:rowOff>
    </xdr:to>
    <xdr:sp macro="" textlink="">
      <xdr:nvSpPr>
        <xdr:cNvPr id="366" name="楕円 365"/>
        <xdr:cNvSpPr/>
      </xdr:nvSpPr>
      <xdr:spPr>
        <a:xfrm>
          <a:off x="10426700" y="989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149039</xdr:rowOff>
    </xdr:from>
    <xdr:ext cx="534377" cy="259045"/>
    <xdr:sp macro="" textlink="">
      <xdr:nvSpPr>
        <xdr:cNvPr id="367" name="農林水産業費該当値テキスト"/>
        <xdr:cNvSpPr txBox="1"/>
      </xdr:nvSpPr>
      <xdr:spPr>
        <a:xfrm>
          <a:off x="10528300" y="975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75412</xdr:rowOff>
    </xdr:from>
    <xdr:to>
      <xdr:col>50</xdr:col>
      <xdr:colOff>165100</xdr:colOff>
      <xdr:row>58</xdr:row>
      <xdr:rowOff>5562</xdr:rowOff>
    </xdr:to>
    <xdr:sp macro="" textlink="">
      <xdr:nvSpPr>
        <xdr:cNvPr id="368" name="楕円 367"/>
        <xdr:cNvSpPr/>
      </xdr:nvSpPr>
      <xdr:spPr>
        <a:xfrm>
          <a:off x="9588500" y="984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22089</xdr:rowOff>
    </xdr:from>
    <xdr:ext cx="534377" cy="259045"/>
    <xdr:sp macro="" textlink="">
      <xdr:nvSpPr>
        <xdr:cNvPr id="369" name="テキスト ボックス 368"/>
        <xdr:cNvSpPr txBox="1"/>
      </xdr:nvSpPr>
      <xdr:spPr>
        <a:xfrm>
          <a:off x="9372111" y="962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110241</xdr:rowOff>
    </xdr:from>
    <xdr:to>
      <xdr:col>46</xdr:col>
      <xdr:colOff>38100</xdr:colOff>
      <xdr:row>58</xdr:row>
      <xdr:rowOff>40391</xdr:rowOff>
    </xdr:to>
    <xdr:sp macro="" textlink="">
      <xdr:nvSpPr>
        <xdr:cNvPr id="370" name="楕円 369"/>
        <xdr:cNvSpPr/>
      </xdr:nvSpPr>
      <xdr:spPr>
        <a:xfrm>
          <a:off x="8699500" y="988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56918</xdr:rowOff>
    </xdr:from>
    <xdr:ext cx="534377" cy="259045"/>
    <xdr:sp macro="" textlink="">
      <xdr:nvSpPr>
        <xdr:cNvPr id="371" name="テキスト ボックス 370"/>
        <xdr:cNvSpPr txBox="1"/>
      </xdr:nvSpPr>
      <xdr:spPr>
        <a:xfrm>
          <a:off x="8483111" y="965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595</xdr:rowOff>
    </xdr:from>
    <xdr:to>
      <xdr:col>41</xdr:col>
      <xdr:colOff>101600</xdr:colOff>
      <xdr:row>58</xdr:row>
      <xdr:rowOff>102195</xdr:rowOff>
    </xdr:to>
    <xdr:sp macro="" textlink="">
      <xdr:nvSpPr>
        <xdr:cNvPr id="372" name="楕円 371"/>
        <xdr:cNvSpPr/>
      </xdr:nvSpPr>
      <xdr:spPr>
        <a:xfrm>
          <a:off x="7810500" y="99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118722</xdr:rowOff>
    </xdr:from>
    <xdr:ext cx="534377" cy="259045"/>
    <xdr:sp macro="" textlink="">
      <xdr:nvSpPr>
        <xdr:cNvPr id="373" name="テキスト ボックス 372"/>
        <xdr:cNvSpPr txBox="1"/>
      </xdr:nvSpPr>
      <xdr:spPr>
        <a:xfrm>
          <a:off x="7594111" y="971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140808</xdr:rowOff>
    </xdr:from>
    <xdr:to>
      <xdr:col>36</xdr:col>
      <xdr:colOff>165100</xdr:colOff>
      <xdr:row>58</xdr:row>
      <xdr:rowOff>70958</xdr:rowOff>
    </xdr:to>
    <xdr:sp macro="" textlink="">
      <xdr:nvSpPr>
        <xdr:cNvPr id="374" name="楕円 373"/>
        <xdr:cNvSpPr/>
      </xdr:nvSpPr>
      <xdr:spPr>
        <a:xfrm>
          <a:off x="6921500" y="991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87485</xdr:rowOff>
    </xdr:from>
    <xdr:ext cx="534377" cy="259045"/>
    <xdr:sp macro="" textlink="">
      <xdr:nvSpPr>
        <xdr:cNvPr id="375" name="テキスト ボックス 374"/>
        <xdr:cNvSpPr txBox="1"/>
      </xdr:nvSpPr>
      <xdr:spPr>
        <a:xfrm>
          <a:off x="6705111" y="968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81902</xdr:rowOff>
    </xdr:from>
    <xdr:to>
      <xdr:col>55</xdr:col>
      <xdr:colOff>0</xdr:colOff>
      <xdr:row>78</xdr:row>
      <xdr:rowOff>47537</xdr:rowOff>
    </xdr:to>
    <xdr:cxnSp macro="">
      <xdr:nvCxnSpPr>
        <xdr:cNvPr id="404" name="直線コネクタ 403"/>
        <xdr:cNvCxnSpPr/>
      </xdr:nvCxnSpPr>
      <xdr:spPr>
        <a:xfrm>
          <a:off x="9639300" y="13283552"/>
          <a:ext cx="838200" cy="13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5" name="商工費平均値テキスト"/>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81902</xdr:rowOff>
    </xdr:from>
    <xdr:to>
      <xdr:col>50</xdr:col>
      <xdr:colOff>114300</xdr:colOff>
      <xdr:row>78</xdr:row>
      <xdr:rowOff>17360</xdr:rowOff>
    </xdr:to>
    <xdr:cxnSp macro="">
      <xdr:nvCxnSpPr>
        <xdr:cNvPr id="407" name="直線コネクタ 406"/>
        <xdr:cNvCxnSpPr/>
      </xdr:nvCxnSpPr>
      <xdr:spPr>
        <a:xfrm flipV="1">
          <a:off x="8750300" y="13283552"/>
          <a:ext cx="889000" cy="10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24770</xdr:rowOff>
    </xdr:from>
    <xdr:ext cx="469744" cy="259045"/>
    <xdr:sp macro="" textlink="">
      <xdr:nvSpPr>
        <xdr:cNvPr id="409" name="テキスト ボックス 408"/>
        <xdr:cNvSpPr txBox="1"/>
      </xdr:nvSpPr>
      <xdr:spPr>
        <a:xfrm>
          <a:off x="9404428" y="13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154597</xdr:rowOff>
    </xdr:from>
    <xdr:to>
      <xdr:col>45</xdr:col>
      <xdr:colOff>177800</xdr:colOff>
      <xdr:row>78</xdr:row>
      <xdr:rowOff>17360</xdr:rowOff>
    </xdr:to>
    <xdr:cxnSp macro="">
      <xdr:nvCxnSpPr>
        <xdr:cNvPr id="410" name="直線コネクタ 409"/>
        <xdr:cNvCxnSpPr/>
      </xdr:nvCxnSpPr>
      <xdr:spPr>
        <a:xfrm>
          <a:off x="7861300" y="13356247"/>
          <a:ext cx="889000" cy="3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34510</xdr:rowOff>
    </xdr:from>
    <xdr:ext cx="469744" cy="259045"/>
    <xdr:sp macro="" textlink="">
      <xdr:nvSpPr>
        <xdr:cNvPr id="412" name="テキスト ボックス 411"/>
        <xdr:cNvSpPr txBox="1"/>
      </xdr:nvSpPr>
      <xdr:spPr>
        <a:xfrm>
          <a:off x="8515428"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112421</xdr:rowOff>
    </xdr:from>
    <xdr:to>
      <xdr:col>41</xdr:col>
      <xdr:colOff>50800</xdr:colOff>
      <xdr:row>77</xdr:row>
      <xdr:rowOff>154597</xdr:rowOff>
    </xdr:to>
    <xdr:cxnSp macro="">
      <xdr:nvCxnSpPr>
        <xdr:cNvPr id="413" name="直線コネクタ 412"/>
        <xdr:cNvCxnSpPr/>
      </xdr:nvCxnSpPr>
      <xdr:spPr>
        <a:xfrm>
          <a:off x="6972300" y="13314071"/>
          <a:ext cx="889000" cy="4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47592</xdr:rowOff>
    </xdr:from>
    <xdr:ext cx="469744" cy="259045"/>
    <xdr:sp macro="" textlink="">
      <xdr:nvSpPr>
        <xdr:cNvPr id="415" name="テキスト ボックス 414"/>
        <xdr:cNvSpPr txBox="1"/>
      </xdr:nvSpPr>
      <xdr:spPr>
        <a:xfrm>
          <a:off x="7626428"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37913</xdr:rowOff>
    </xdr:from>
    <xdr:ext cx="469744" cy="259045"/>
    <xdr:sp macro="" textlink="">
      <xdr:nvSpPr>
        <xdr:cNvPr id="417" name="テキスト ボックス 416"/>
        <xdr:cNvSpPr txBox="1"/>
      </xdr:nvSpPr>
      <xdr:spPr>
        <a:xfrm>
          <a:off x="6737428"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168187</xdr:rowOff>
    </xdr:from>
    <xdr:to>
      <xdr:col>55</xdr:col>
      <xdr:colOff>50800</xdr:colOff>
      <xdr:row>78</xdr:row>
      <xdr:rowOff>98337</xdr:rowOff>
    </xdr:to>
    <xdr:sp macro="" textlink="">
      <xdr:nvSpPr>
        <xdr:cNvPr id="423" name="楕円 422"/>
        <xdr:cNvSpPr/>
      </xdr:nvSpPr>
      <xdr:spPr>
        <a:xfrm>
          <a:off x="10426700" y="1336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146614</xdr:rowOff>
    </xdr:from>
    <xdr:ext cx="469744" cy="259045"/>
    <xdr:sp macro="" textlink="">
      <xdr:nvSpPr>
        <xdr:cNvPr id="424" name="商工費該当値テキスト"/>
        <xdr:cNvSpPr txBox="1"/>
      </xdr:nvSpPr>
      <xdr:spPr>
        <a:xfrm>
          <a:off x="10528300" y="1334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31102</xdr:rowOff>
    </xdr:from>
    <xdr:to>
      <xdr:col>50</xdr:col>
      <xdr:colOff>165100</xdr:colOff>
      <xdr:row>77</xdr:row>
      <xdr:rowOff>132702</xdr:rowOff>
    </xdr:to>
    <xdr:sp macro="" textlink="">
      <xdr:nvSpPr>
        <xdr:cNvPr id="425" name="楕円 424"/>
        <xdr:cNvSpPr/>
      </xdr:nvSpPr>
      <xdr:spPr>
        <a:xfrm>
          <a:off x="9588500" y="1323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149229</xdr:rowOff>
    </xdr:from>
    <xdr:ext cx="469744" cy="259045"/>
    <xdr:sp macro="" textlink="">
      <xdr:nvSpPr>
        <xdr:cNvPr id="426" name="テキスト ボックス 425"/>
        <xdr:cNvSpPr txBox="1"/>
      </xdr:nvSpPr>
      <xdr:spPr>
        <a:xfrm>
          <a:off x="9404428" y="1300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138010</xdr:rowOff>
    </xdr:from>
    <xdr:to>
      <xdr:col>46</xdr:col>
      <xdr:colOff>38100</xdr:colOff>
      <xdr:row>78</xdr:row>
      <xdr:rowOff>68160</xdr:rowOff>
    </xdr:to>
    <xdr:sp macro="" textlink="">
      <xdr:nvSpPr>
        <xdr:cNvPr id="427" name="楕円 426"/>
        <xdr:cNvSpPr/>
      </xdr:nvSpPr>
      <xdr:spPr>
        <a:xfrm>
          <a:off x="8699500" y="1333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59287</xdr:rowOff>
    </xdr:from>
    <xdr:ext cx="469744" cy="259045"/>
    <xdr:sp macro="" textlink="">
      <xdr:nvSpPr>
        <xdr:cNvPr id="428" name="テキスト ボックス 427"/>
        <xdr:cNvSpPr txBox="1"/>
      </xdr:nvSpPr>
      <xdr:spPr>
        <a:xfrm>
          <a:off x="8515428" y="1343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103797</xdr:rowOff>
    </xdr:from>
    <xdr:to>
      <xdr:col>41</xdr:col>
      <xdr:colOff>101600</xdr:colOff>
      <xdr:row>78</xdr:row>
      <xdr:rowOff>33947</xdr:rowOff>
    </xdr:to>
    <xdr:sp macro="" textlink="">
      <xdr:nvSpPr>
        <xdr:cNvPr id="429" name="楕円 428"/>
        <xdr:cNvSpPr/>
      </xdr:nvSpPr>
      <xdr:spPr>
        <a:xfrm>
          <a:off x="7810500" y="1330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50474</xdr:rowOff>
    </xdr:from>
    <xdr:ext cx="469744" cy="259045"/>
    <xdr:sp macro="" textlink="">
      <xdr:nvSpPr>
        <xdr:cNvPr id="430" name="テキスト ボックス 429"/>
        <xdr:cNvSpPr txBox="1"/>
      </xdr:nvSpPr>
      <xdr:spPr>
        <a:xfrm>
          <a:off x="7626428" y="1308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61621</xdr:rowOff>
    </xdr:from>
    <xdr:to>
      <xdr:col>36</xdr:col>
      <xdr:colOff>165100</xdr:colOff>
      <xdr:row>77</xdr:row>
      <xdr:rowOff>163221</xdr:rowOff>
    </xdr:to>
    <xdr:sp macro="" textlink="">
      <xdr:nvSpPr>
        <xdr:cNvPr id="431" name="楕円 430"/>
        <xdr:cNvSpPr/>
      </xdr:nvSpPr>
      <xdr:spPr>
        <a:xfrm>
          <a:off x="6921500" y="1326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8298</xdr:rowOff>
    </xdr:from>
    <xdr:ext cx="469744" cy="259045"/>
    <xdr:sp macro="" textlink="">
      <xdr:nvSpPr>
        <xdr:cNvPr id="432" name="テキスト ボックス 431"/>
        <xdr:cNvSpPr txBox="1"/>
      </xdr:nvSpPr>
      <xdr:spPr>
        <a:xfrm>
          <a:off x="6737428" y="1303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65621</xdr:rowOff>
    </xdr:from>
    <xdr:to>
      <xdr:col>55</xdr:col>
      <xdr:colOff>0</xdr:colOff>
      <xdr:row>96</xdr:row>
      <xdr:rowOff>110313</xdr:rowOff>
    </xdr:to>
    <xdr:cxnSp macro="">
      <xdr:nvCxnSpPr>
        <xdr:cNvPr id="461" name="直線コネクタ 460"/>
        <xdr:cNvCxnSpPr/>
      </xdr:nvCxnSpPr>
      <xdr:spPr>
        <a:xfrm flipV="1">
          <a:off x="9639300" y="16524821"/>
          <a:ext cx="838200" cy="4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11650</xdr:rowOff>
    </xdr:from>
    <xdr:ext cx="534377" cy="259045"/>
    <xdr:sp macro="" textlink="">
      <xdr:nvSpPr>
        <xdr:cNvPr id="462" name="土木費平均値テキスト"/>
        <xdr:cNvSpPr txBox="1"/>
      </xdr:nvSpPr>
      <xdr:spPr>
        <a:xfrm>
          <a:off x="10528300" y="1629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7417</xdr:rowOff>
    </xdr:from>
    <xdr:to>
      <xdr:col>50</xdr:col>
      <xdr:colOff>114300</xdr:colOff>
      <xdr:row>96</xdr:row>
      <xdr:rowOff>110313</xdr:rowOff>
    </xdr:to>
    <xdr:cxnSp macro="">
      <xdr:nvCxnSpPr>
        <xdr:cNvPr id="464" name="直線コネクタ 463"/>
        <xdr:cNvCxnSpPr/>
      </xdr:nvCxnSpPr>
      <xdr:spPr>
        <a:xfrm>
          <a:off x="8750300" y="16466617"/>
          <a:ext cx="889000" cy="10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66" name="テキスト ボックス 465"/>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7417</xdr:rowOff>
    </xdr:from>
    <xdr:to>
      <xdr:col>45</xdr:col>
      <xdr:colOff>177800</xdr:colOff>
      <xdr:row>96</xdr:row>
      <xdr:rowOff>42253</xdr:rowOff>
    </xdr:to>
    <xdr:cxnSp macro="">
      <xdr:nvCxnSpPr>
        <xdr:cNvPr id="467" name="直線コネクタ 466"/>
        <xdr:cNvCxnSpPr/>
      </xdr:nvCxnSpPr>
      <xdr:spPr>
        <a:xfrm flipV="1">
          <a:off x="7861300" y="16466617"/>
          <a:ext cx="889000" cy="3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109186</xdr:rowOff>
    </xdr:from>
    <xdr:ext cx="534377" cy="259045"/>
    <xdr:sp macro="" textlink="">
      <xdr:nvSpPr>
        <xdr:cNvPr id="469" name="テキスト ボックス 468"/>
        <xdr:cNvSpPr txBox="1"/>
      </xdr:nvSpPr>
      <xdr:spPr>
        <a:xfrm>
          <a:off x="8483111" y="1656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2133</xdr:rowOff>
    </xdr:from>
    <xdr:to>
      <xdr:col>41</xdr:col>
      <xdr:colOff>50800</xdr:colOff>
      <xdr:row>96</xdr:row>
      <xdr:rowOff>42253</xdr:rowOff>
    </xdr:to>
    <xdr:cxnSp macro="">
      <xdr:nvCxnSpPr>
        <xdr:cNvPr id="470" name="直線コネクタ 469"/>
        <xdr:cNvCxnSpPr/>
      </xdr:nvCxnSpPr>
      <xdr:spPr>
        <a:xfrm>
          <a:off x="6972300" y="16461333"/>
          <a:ext cx="889000" cy="4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101046</xdr:rowOff>
    </xdr:from>
    <xdr:ext cx="534377" cy="259045"/>
    <xdr:sp macro="" textlink="">
      <xdr:nvSpPr>
        <xdr:cNvPr id="472" name="テキスト ボックス 471"/>
        <xdr:cNvSpPr txBox="1"/>
      </xdr:nvSpPr>
      <xdr:spPr>
        <a:xfrm>
          <a:off x="7594111" y="165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69626</xdr:rowOff>
    </xdr:from>
    <xdr:ext cx="534377" cy="259045"/>
    <xdr:sp macro="" textlink="">
      <xdr:nvSpPr>
        <xdr:cNvPr id="474" name="テキスト ボックス 473"/>
        <xdr:cNvSpPr txBox="1"/>
      </xdr:nvSpPr>
      <xdr:spPr>
        <a:xfrm>
          <a:off x="6705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14821</xdr:rowOff>
    </xdr:from>
    <xdr:to>
      <xdr:col>55</xdr:col>
      <xdr:colOff>50800</xdr:colOff>
      <xdr:row>96</xdr:row>
      <xdr:rowOff>116421</xdr:rowOff>
    </xdr:to>
    <xdr:sp macro="" textlink="">
      <xdr:nvSpPr>
        <xdr:cNvPr id="480" name="楕円 479"/>
        <xdr:cNvSpPr/>
      </xdr:nvSpPr>
      <xdr:spPr>
        <a:xfrm>
          <a:off x="10426700" y="1647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164698</xdr:rowOff>
    </xdr:from>
    <xdr:ext cx="534377" cy="259045"/>
    <xdr:sp macro="" textlink="">
      <xdr:nvSpPr>
        <xdr:cNvPr id="481" name="土木費該当値テキスト"/>
        <xdr:cNvSpPr txBox="1"/>
      </xdr:nvSpPr>
      <xdr:spPr>
        <a:xfrm>
          <a:off x="10528300" y="1645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59513</xdr:rowOff>
    </xdr:from>
    <xdr:to>
      <xdr:col>50</xdr:col>
      <xdr:colOff>165100</xdr:colOff>
      <xdr:row>96</xdr:row>
      <xdr:rowOff>161113</xdr:rowOff>
    </xdr:to>
    <xdr:sp macro="" textlink="">
      <xdr:nvSpPr>
        <xdr:cNvPr id="482" name="楕円 481"/>
        <xdr:cNvSpPr/>
      </xdr:nvSpPr>
      <xdr:spPr>
        <a:xfrm>
          <a:off x="9588500" y="1651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152240</xdr:rowOff>
    </xdr:from>
    <xdr:ext cx="534377" cy="259045"/>
    <xdr:sp macro="" textlink="">
      <xdr:nvSpPr>
        <xdr:cNvPr id="483" name="テキスト ボックス 482"/>
        <xdr:cNvSpPr txBox="1"/>
      </xdr:nvSpPr>
      <xdr:spPr>
        <a:xfrm>
          <a:off x="9372111" y="1661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128067</xdr:rowOff>
    </xdr:from>
    <xdr:to>
      <xdr:col>46</xdr:col>
      <xdr:colOff>38100</xdr:colOff>
      <xdr:row>96</xdr:row>
      <xdr:rowOff>58217</xdr:rowOff>
    </xdr:to>
    <xdr:sp macro="" textlink="">
      <xdr:nvSpPr>
        <xdr:cNvPr id="484" name="楕円 483"/>
        <xdr:cNvSpPr/>
      </xdr:nvSpPr>
      <xdr:spPr>
        <a:xfrm>
          <a:off x="8699500" y="1641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74744</xdr:rowOff>
    </xdr:from>
    <xdr:ext cx="534377" cy="259045"/>
    <xdr:sp macro="" textlink="">
      <xdr:nvSpPr>
        <xdr:cNvPr id="485" name="テキスト ボックス 484"/>
        <xdr:cNvSpPr txBox="1"/>
      </xdr:nvSpPr>
      <xdr:spPr>
        <a:xfrm>
          <a:off x="8483111" y="1619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162903</xdr:rowOff>
    </xdr:from>
    <xdr:to>
      <xdr:col>41</xdr:col>
      <xdr:colOff>101600</xdr:colOff>
      <xdr:row>96</xdr:row>
      <xdr:rowOff>93053</xdr:rowOff>
    </xdr:to>
    <xdr:sp macro="" textlink="">
      <xdr:nvSpPr>
        <xdr:cNvPr id="486" name="楕円 485"/>
        <xdr:cNvSpPr/>
      </xdr:nvSpPr>
      <xdr:spPr>
        <a:xfrm>
          <a:off x="7810500" y="1645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109580</xdr:rowOff>
    </xdr:from>
    <xdr:ext cx="534377" cy="259045"/>
    <xdr:sp macro="" textlink="">
      <xdr:nvSpPr>
        <xdr:cNvPr id="487" name="テキスト ボックス 486"/>
        <xdr:cNvSpPr txBox="1"/>
      </xdr:nvSpPr>
      <xdr:spPr>
        <a:xfrm>
          <a:off x="7594111" y="1622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122783</xdr:rowOff>
    </xdr:from>
    <xdr:to>
      <xdr:col>36</xdr:col>
      <xdr:colOff>165100</xdr:colOff>
      <xdr:row>96</xdr:row>
      <xdr:rowOff>52933</xdr:rowOff>
    </xdr:to>
    <xdr:sp macro="" textlink="">
      <xdr:nvSpPr>
        <xdr:cNvPr id="488" name="楕円 487"/>
        <xdr:cNvSpPr/>
      </xdr:nvSpPr>
      <xdr:spPr>
        <a:xfrm>
          <a:off x="6921500" y="1641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69460</xdr:rowOff>
    </xdr:from>
    <xdr:ext cx="534377" cy="259045"/>
    <xdr:sp macro="" textlink="">
      <xdr:nvSpPr>
        <xdr:cNvPr id="489" name="テキスト ボックス 488"/>
        <xdr:cNvSpPr txBox="1"/>
      </xdr:nvSpPr>
      <xdr:spPr>
        <a:xfrm>
          <a:off x="6705111" y="1618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105508</xdr:rowOff>
    </xdr:from>
    <xdr:to>
      <xdr:col>85</xdr:col>
      <xdr:colOff>127000</xdr:colOff>
      <xdr:row>39</xdr:row>
      <xdr:rowOff>53322</xdr:rowOff>
    </xdr:to>
    <xdr:cxnSp macro="">
      <xdr:nvCxnSpPr>
        <xdr:cNvPr id="521" name="直線コネクタ 520"/>
        <xdr:cNvCxnSpPr/>
      </xdr:nvCxnSpPr>
      <xdr:spPr>
        <a:xfrm>
          <a:off x="15481300" y="6620608"/>
          <a:ext cx="838200" cy="11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46593</xdr:rowOff>
    </xdr:from>
    <xdr:ext cx="534377" cy="259045"/>
    <xdr:sp macro="" textlink="">
      <xdr:nvSpPr>
        <xdr:cNvPr id="522" name="消防費平均値テキスト"/>
        <xdr:cNvSpPr txBox="1"/>
      </xdr:nvSpPr>
      <xdr:spPr>
        <a:xfrm>
          <a:off x="16370300" y="6390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105508</xdr:rowOff>
    </xdr:from>
    <xdr:to>
      <xdr:col>81</xdr:col>
      <xdr:colOff>50800</xdr:colOff>
      <xdr:row>39</xdr:row>
      <xdr:rowOff>1234</xdr:rowOff>
    </xdr:to>
    <xdr:cxnSp macro="">
      <xdr:nvCxnSpPr>
        <xdr:cNvPr id="524" name="直線コネクタ 523"/>
        <xdr:cNvCxnSpPr/>
      </xdr:nvCxnSpPr>
      <xdr:spPr>
        <a:xfrm flipV="1">
          <a:off x="14592300" y="6620608"/>
          <a:ext cx="889000" cy="6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125090</xdr:rowOff>
    </xdr:from>
    <xdr:ext cx="534377" cy="259045"/>
    <xdr:sp macro="" textlink="">
      <xdr:nvSpPr>
        <xdr:cNvPr id="526" name="テキスト ボックス 525"/>
        <xdr:cNvSpPr txBox="1"/>
      </xdr:nvSpPr>
      <xdr:spPr>
        <a:xfrm>
          <a:off x="15214111" y="62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127062</xdr:rowOff>
    </xdr:from>
    <xdr:to>
      <xdr:col>76</xdr:col>
      <xdr:colOff>114300</xdr:colOff>
      <xdr:row>39</xdr:row>
      <xdr:rowOff>1234</xdr:rowOff>
    </xdr:to>
    <xdr:cxnSp macro="">
      <xdr:nvCxnSpPr>
        <xdr:cNvPr id="527" name="直線コネクタ 526"/>
        <xdr:cNvCxnSpPr/>
      </xdr:nvCxnSpPr>
      <xdr:spPr>
        <a:xfrm>
          <a:off x="13703300" y="6642162"/>
          <a:ext cx="889000" cy="4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139002</xdr:rowOff>
    </xdr:from>
    <xdr:ext cx="534377" cy="259045"/>
    <xdr:sp macro="" textlink="">
      <xdr:nvSpPr>
        <xdr:cNvPr id="529" name="テキスト ボックス 528"/>
        <xdr:cNvSpPr txBox="1"/>
      </xdr:nvSpPr>
      <xdr:spPr>
        <a:xfrm>
          <a:off x="14325111" y="63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127062</xdr:rowOff>
    </xdr:from>
    <xdr:to>
      <xdr:col>71</xdr:col>
      <xdr:colOff>177800</xdr:colOff>
      <xdr:row>39</xdr:row>
      <xdr:rowOff>54595</xdr:rowOff>
    </xdr:to>
    <xdr:cxnSp macro="">
      <xdr:nvCxnSpPr>
        <xdr:cNvPr id="530" name="直線コネクタ 529"/>
        <xdr:cNvCxnSpPr/>
      </xdr:nvCxnSpPr>
      <xdr:spPr>
        <a:xfrm flipV="1">
          <a:off x="12814300" y="6642162"/>
          <a:ext cx="889000" cy="9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92466</xdr:rowOff>
    </xdr:from>
    <xdr:ext cx="534377" cy="259045"/>
    <xdr:sp macro="" textlink="">
      <xdr:nvSpPr>
        <xdr:cNvPr id="532" name="テキスト ボックス 531"/>
        <xdr:cNvSpPr txBox="1"/>
      </xdr:nvSpPr>
      <xdr:spPr>
        <a:xfrm>
          <a:off x="13436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4" name="テキスト ボックス 533"/>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2522</xdr:rowOff>
    </xdr:from>
    <xdr:to>
      <xdr:col>85</xdr:col>
      <xdr:colOff>177800</xdr:colOff>
      <xdr:row>39</xdr:row>
      <xdr:rowOff>104122</xdr:rowOff>
    </xdr:to>
    <xdr:sp macro="" textlink="">
      <xdr:nvSpPr>
        <xdr:cNvPr id="540" name="楕円 539"/>
        <xdr:cNvSpPr/>
      </xdr:nvSpPr>
      <xdr:spPr>
        <a:xfrm>
          <a:off x="16268700" y="668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88899</xdr:rowOff>
    </xdr:from>
    <xdr:ext cx="534377" cy="259045"/>
    <xdr:sp macro="" textlink="">
      <xdr:nvSpPr>
        <xdr:cNvPr id="541" name="消防費該当値テキスト"/>
        <xdr:cNvSpPr txBox="1"/>
      </xdr:nvSpPr>
      <xdr:spPr>
        <a:xfrm>
          <a:off x="16370300" y="660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54708</xdr:rowOff>
    </xdr:from>
    <xdr:to>
      <xdr:col>81</xdr:col>
      <xdr:colOff>101600</xdr:colOff>
      <xdr:row>38</xdr:row>
      <xdr:rowOff>156308</xdr:rowOff>
    </xdr:to>
    <xdr:sp macro="" textlink="">
      <xdr:nvSpPr>
        <xdr:cNvPr id="542" name="楕円 541"/>
        <xdr:cNvSpPr/>
      </xdr:nvSpPr>
      <xdr:spPr>
        <a:xfrm>
          <a:off x="15430500" y="656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147435</xdr:rowOff>
    </xdr:from>
    <xdr:ext cx="534377" cy="259045"/>
    <xdr:sp macro="" textlink="">
      <xdr:nvSpPr>
        <xdr:cNvPr id="543" name="テキスト ボックス 542"/>
        <xdr:cNvSpPr txBox="1"/>
      </xdr:nvSpPr>
      <xdr:spPr>
        <a:xfrm>
          <a:off x="15214111" y="66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121884</xdr:rowOff>
    </xdr:from>
    <xdr:to>
      <xdr:col>76</xdr:col>
      <xdr:colOff>165100</xdr:colOff>
      <xdr:row>39</xdr:row>
      <xdr:rowOff>52034</xdr:rowOff>
    </xdr:to>
    <xdr:sp macro="" textlink="">
      <xdr:nvSpPr>
        <xdr:cNvPr id="544" name="楕円 543"/>
        <xdr:cNvSpPr/>
      </xdr:nvSpPr>
      <xdr:spPr>
        <a:xfrm>
          <a:off x="14541500" y="663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43161</xdr:rowOff>
    </xdr:from>
    <xdr:ext cx="534377" cy="259045"/>
    <xdr:sp macro="" textlink="">
      <xdr:nvSpPr>
        <xdr:cNvPr id="545" name="テキスト ボックス 544"/>
        <xdr:cNvSpPr txBox="1"/>
      </xdr:nvSpPr>
      <xdr:spPr>
        <a:xfrm>
          <a:off x="14325111" y="672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76262</xdr:rowOff>
    </xdr:from>
    <xdr:to>
      <xdr:col>72</xdr:col>
      <xdr:colOff>38100</xdr:colOff>
      <xdr:row>39</xdr:row>
      <xdr:rowOff>6412</xdr:rowOff>
    </xdr:to>
    <xdr:sp macro="" textlink="">
      <xdr:nvSpPr>
        <xdr:cNvPr id="546" name="楕円 545"/>
        <xdr:cNvSpPr/>
      </xdr:nvSpPr>
      <xdr:spPr>
        <a:xfrm>
          <a:off x="13652500" y="659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168989</xdr:rowOff>
    </xdr:from>
    <xdr:ext cx="534377" cy="259045"/>
    <xdr:sp macro="" textlink="">
      <xdr:nvSpPr>
        <xdr:cNvPr id="547" name="テキスト ボックス 546"/>
        <xdr:cNvSpPr txBox="1"/>
      </xdr:nvSpPr>
      <xdr:spPr>
        <a:xfrm>
          <a:off x="13436111" y="668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3795</xdr:rowOff>
    </xdr:from>
    <xdr:to>
      <xdr:col>67</xdr:col>
      <xdr:colOff>101600</xdr:colOff>
      <xdr:row>39</xdr:row>
      <xdr:rowOff>105395</xdr:rowOff>
    </xdr:to>
    <xdr:sp macro="" textlink="">
      <xdr:nvSpPr>
        <xdr:cNvPr id="548" name="楕円 547"/>
        <xdr:cNvSpPr/>
      </xdr:nvSpPr>
      <xdr:spPr>
        <a:xfrm>
          <a:off x="12763500" y="669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96522</xdr:rowOff>
    </xdr:from>
    <xdr:ext cx="534377" cy="259045"/>
    <xdr:sp macro="" textlink="">
      <xdr:nvSpPr>
        <xdr:cNvPr id="549" name="テキスト ボックス 548"/>
        <xdr:cNvSpPr txBox="1"/>
      </xdr:nvSpPr>
      <xdr:spPr>
        <a:xfrm>
          <a:off x="12547111" y="678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87188</xdr:rowOff>
    </xdr:from>
    <xdr:to>
      <xdr:col>85</xdr:col>
      <xdr:colOff>127000</xdr:colOff>
      <xdr:row>58</xdr:row>
      <xdr:rowOff>111305</xdr:rowOff>
    </xdr:to>
    <xdr:cxnSp macro="">
      <xdr:nvCxnSpPr>
        <xdr:cNvPr id="581" name="直線コネクタ 580"/>
        <xdr:cNvCxnSpPr/>
      </xdr:nvCxnSpPr>
      <xdr:spPr>
        <a:xfrm flipV="1">
          <a:off x="15481300" y="10031288"/>
          <a:ext cx="838200" cy="2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127028</xdr:rowOff>
    </xdr:from>
    <xdr:ext cx="534377" cy="259045"/>
    <xdr:sp macro="" textlink="">
      <xdr:nvSpPr>
        <xdr:cNvPr id="582" name="教育費平均値テキスト"/>
        <xdr:cNvSpPr txBox="1"/>
      </xdr:nvSpPr>
      <xdr:spPr>
        <a:xfrm>
          <a:off x="16370300" y="955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117232</xdr:rowOff>
    </xdr:from>
    <xdr:to>
      <xdr:col>81</xdr:col>
      <xdr:colOff>50800</xdr:colOff>
      <xdr:row>58</xdr:row>
      <xdr:rowOff>111305</xdr:rowOff>
    </xdr:to>
    <xdr:cxnSp macro="">
      <xdr:nvCxnSpPr>
        <xdr:cNvPr id="584" name="直線コネクタ 583"/>
        <xdr:cNvCxnSpPr/>
      </xdr:nvCxnSpPr>
      <xdr:spPr>
        <a:xfrm>
          <a:off x="14592300" y="9889882"/>
          <a:ext cx="889000" cy="16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111930</xdr:rowOff>
    </xdr:from>
    <xdr:ext cx="534377" cy="259045"/>
    <xdr:sp macro="" textlink="">
      <xdr:nvSpPr>
        <xdr:cNvPr id="586" name="テキスト ボックス 585"/>
        <xdr:cNvSpPr txBox="1"/>
      </xdr:nvSpPr>
      <xdr:spPr>
        <a:xfrm>
          <a:off x="15214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117232</xdr:rowOff>
    </xdr:from>
    <xdr:to>
      <xdr:col>76</xdr:col>
      <xdr:colOff>114300</xdr:colOff>
      <xdr:row>58</xdr:row>
      <xdr:rowOff>100854</xdr:rowOff>
    </xdr:to>
    <xdr:cxnSp macro="">
      <xdr:nvCxnSpPr>
        <xdr:cNvPr id="587" name="直線コネクタ 586"/>
        <xdr:cNvCxnSpPr/>
      </xdr:nvCxnSpPr>
      <xdr:spPr>
        <a:xfrm flipV="1">
          <a:off x="13703300" y="9889882"/>
          <a:ext cx="889000" cy="15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84138</xdr:rowOff>
    </xdr:from>
    <xdr:ext cx="534377" cy="259045"/>
    <xdr:sp macro="" textlink="">
      <xdr:nvSpPr>
        <xdr:cNvPr id="589" name="テキスト ボックス 588"/>
        <xdr:cNvSpPr txBox="1"/>
      </xdr:nvSpPr>
      <xdr:spPr>
        <a:xfrm>
          <a:off x="14325111" y="95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99613</xdr:rowOff>
    </xdr:from>
    <xdr:to>
      <xdr:col>71</xdr:col>
      <xdr:colOff>177800</xdr:colOff>
      <xdr:row>58</xdr:row>
      <xdr:rowOff>100854</xdr:rowOff>
    </xdr:to>
    <xdr:cxnSp macro="">
      <xdr:nvCxnSpPr>
        <xdr:cNvPr id="590" name="直線コネクタ 589"/>
        <xdr:cNvCxnSpPr/>
      </xdr:nvCxnSpPr>
      <xdr:spPr>
        <a:xfrm>
          <a:off x="12814300" y="10043713"/>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2" name="テキスト ボックス 591"/>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4" name="テキスト ボックス 593"/>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36388</xdr:rowOff>
    </xdr:from>
    <xdr:to>
      <xdr:col>85</xdr:col>
      <xdr:colOff>177800</xdr:colOff>
      <xdr:row>58</xdr:row>
      <xdr:rowOff>137988</xdr:rowOff>
    </xdr:to>
    <xdr:sp macro="" textlink="">
      <xdr:nvSpPr>
        <xdr:cNvPr id="600" name="楕円 599"/>
        <xdr:cNvSpPr/>
      </xdr:nvSpPr>
      <xdr:spPr>
        <a:xfrm>
          <a:off x="16268700" y="998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14815</xdr:rowOff>
    </xdr:from>
    <xdr:ext cx="534377" cy="259045"/>
    <xdr:sp macro="" textlink="">
      <xdr:nvSpPr>
        <xdr:cNvPr id="601" name="教育費該当値テキスト"/>
        <xdr:cNvSpPr txBox="1"/>
      </xdr:nvSpPr>
      <xdr:spPr>
        <a:xfrm>
          <a:off x="16370300" y="995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60505</xdr:rowOff>
    </xdr:from>
    <xdr:to>
      <xdr:col>81</xdr:col>
      <xdr:colOff>101600</xdr:colOff>
      <xdr:row>58</xdr:row>
      <xdr:rowOff>162105</xdr:rowOff>
    </xdr:to>
    <xdr:sp macro="" textlink="">
      <xdr:nvSpPr>
        <xdr:cNvPr id="602" name="楕円 601"/>
        <xdr:cNvSpPr/>
      </xdr:nvSpPr>
      <xdr:spPr>
        <a:xfrm>
          <a:off x="15430500" y="1000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153232</xdr:rowOff>
    </xdr:from>
    <xdr:ext cx="534377" cy="259045"/>
    <xdr:sp macro="" textlink="">
      <xdr:nvSpPr>
        <xdr:cNvPr id="603" name="テキスト ボックス 602"/>
        <xdr:cNvSpPr txBox="1"/>
      </xdr:nvSpPr>
      <xdr:spPr>
        <a:xfrm>
          <a:off x="15214111" y="1009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66432</xdr:rowOff>
    </xdr:from>
    <xdr:to>
      <xdr:col>76</xdr:col>
      <xdr:colOff>165100</xdr:colOff>
      <xdr:row>57</xdr:row>
      <xdr:rowOff>168032</xdr:rowOff>
    </xdr:to>
    <xdr:sp macro="" textlink="">
      <xdr:nvSpPr>
        <xdr:cNvPr id="604" name="楕円 603"/>
        <xdr:cNvSpPr/>
      </xdr:nvSpPr>
      <xdr:spPr>
        <a:xfrm>
          <a:off x="14541500" y="983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159159</xdr:rowOff>
    </xdr:from>
    <xdr:ext cx="534377" cy="259045"/>
    <xdr:sp macro="" textlink="">
      <xdr:nvSpPr>
        <xdr:cNvPr id="605" name="テキスト ボックス 604"/>
        <xdr:cNvSpPr txBox="1"/>
      </xdr:nvSpPr>
      <xdr:spPr>
        <a:xfrm>
          <a:off x="14325111" y="993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50054</xdr:rowOff>
    </xdr:from>
    <xdr:to>
      <xdr:col>72</xdr:col>
      <xdr:colOff>38100</xdr:colOff>
      <xdr:row>58</xdr:row>
      <xdr:rowOff>151654</xdr:rowOff>
    </xdr:to>
    <xdr:sp macro="" textlink="">
      <xdr:nvSpPr>
        <xdr:cNvPr id="606" name="楕円 605"/>
        <xdr:cNvSpPr/>
      </xdr:nvSpPr>
      <xdr:spPr>
        <a:xfrm>
          <a:off x="13652500" y="99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142781</xdr:rowOff>
    </xdr:from>
    <xdr:ext cx="534377" cy="259045"/>
    <xdr:sp macro="" textlink="">
      <xdr:nvSpPr>
        <xdr:cNvPr id="607" name="テキスト ボックス 606"/>
        <xdr:cNvSpPr txBox="1"/>
      </xdr:nvSpPr>
      <xdr:spPr>
        <a:xfrm>
          <a:off x="13436111" y="1008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48813</xdr:rowOff>
    </xdr:from>
    <xdr:to>
      <xdr:col>67</xdr:col>
      <xdr:colOff>101600</xdr:colOff>
      <xdr:row>58</xdr:row>
      <xdr:rowOff>150413</xdr:rowOff>
    </xdr:to>
    <xdr:sp macro="" textlink="">
      <xdr:nvSpPr>
        <xdr:cNvPr id="608" name="楕円 607"/>
        <xdr:cNvSpPr/>
      </xdr:nvSpPr>
      <xdr:spPr>
        <a:xfrm>
          <a:off x="12763500" y="999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141540</xdr:rowOff>
    </xdr:from>
    <xdr:ext cx="534377" cy="259045"/>
    <xdr:sp macro="" textlink="">
      <xdr:nvSpPr>
        <xdr:cNvPr id="609" name="テキスト ボックス 608"/>
        <xdr:cNvSpPr txBox="1"/>
      </xdr:nvSpPr>
      <xdr:spPr>
        <a:xfrm>
          <a:off x="12547111" y="1008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116940</xdr:rowOff>
    </xdr:from>
    <xdr:to>
      <xdr:col>85</xdr:col>
      <xdr:colOff>127000</xdr:colOff>
      <xdr:row>78</xdr:row>
      <xdr:rowOff>136372</xdr:rowOff>
    </xdr:to>
    <xdr:cxnSp macro="">
      <xdr:nvCxnSpPr>
        <xdr:cNvPr id="636" name="直線コネクタ 635"/>
        <xdr:cNvCxnSpPr/>
      </xdr:nvCxnSpPr>
      <xdr:spPr>
        <a:xfrm flipV="1">
          <a:off x="15481300" y="13490040"/>
          <a:ext cx="8382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61082</xdr:rowOff>
    </xdr:from>
    <xdr:ext cx="378565" cy="259045"/>
    <xdr:sp macro="" textlink="">
      <xdr:nvSpPr>
        <xdr:cNvPr id="637" name="災害復旧費平均値テキスト"/>
        <xdr:cNvSpPr txBox="1"/>
      </xdr:nvSpPr>
      <xdr:spPr>
        <a:xfrm>
          <a:off x="16370300" y="13434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136372</xdr:rowOff>
    </xdr:from>
    <xdr:to>
      <xdr:col>81</xdr:col>
      <xdr:colOff>50800</xdr:colOff>
      <xdr:row>78</xdr:row>
      <xdr:rowOff>139444</xdr:rowOff>
    </xdr:to>
    <xdr:cxnSp macro="">
      <xdr:nvCxnSpPr>
        <xdr:cNvPr id="639" name="直線コネクタ 638"/>
        <xdr:cNvCxnSpPr/>
      </xdr:nvCxnSpPr>
      <xdr:spPr>
        <a:xfrm flipV="1">
          <a:off x="14592300" y="13509472"/>
          <a:ext cx="889000" cy="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96732</xdr:rowOff>
    </xdr:from>
    <xdr:to>
      <xdr:col>76</xdr:col>
      <xdr:colOff>114300</xdr:colOff>
      <xdr:row>78</xdr:row>
      <xdr:rowOff>139444</xdr:rowOff>
    </xdr:to>
    <xdr:cxnSp macro="">
      <xdr:nvCxnSpPr>
        <xdr:cNvPr id="642" name="直線コネクタ 641"/>
        <xdr:cNvCxnSpPr/>
      </xdr:nvCxnSpPr>
      <xdr:spPr>
        <a:xfrm>
          <a:off x="13703300" y="13469832"/>
          <a:ext cx="889000" cy="4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4" name="テキスト ボックス 643"/>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96732</xdr:rowOff>
    </xdr:from>
    <xdr:to>
      <xdr:col>71</xdr:col>
      <xdr:colOff>177800</xdr:colOff>
      <xdr:row>78</xdr:row>
      <xdr:rowOff>101295</xdr:rowOff>
    </xdr:to>
    <xdr:cxnSp macro="">
      <xdr:nvCxnSpPr>
        <xdr:cNvPr id="645" name="直線コネクタ 644"/>
        <xdr:cNvCxnSpPr/>
      </xdr:nvCxnSpPr>
      <xdr:spPr>
        <a:xfrm flipV="1">
          <a:off x="12814300" y="13469832"/>
          <a:ext cx="889000" cy="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169373</xdr:rowOff>
    </xdr:from>
    <xdr:ext cx="469744" cy="259045"/>
    <xdr:sp macro="" textlink="">
      <xdr:nvSpPr>
        <xdr:cNvPr id="647" name="テキスト ボックス 646"/>
        <xdr:cNvSpPr txBox="1"/>
      </xdr:nvSpPr>
      <xdr:spPr>
        <a:xfrm>
          <a:off x="13468428" y="13542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163047</xdr:rowOff>
    </xdr:from>
    <xdr:ext cx="469744" cy="259045"/>
    <xdr:sp macro="" textlink="">
      <xdr:nvSpPr>
        <xdr:cNvPr id="649" name="テキスト ボックス 648"/>
        <xdr:cNvSpPr txBox="1"/>
      </xdr:nvSpPr>
      <xdr:spPr>
        <a:xfrm>
          <a:off x="12579428" y="135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66140</xdr:rowOff>
    </xdr:from>
    <xdr:to>
      <xdr:col>85</xdr:col>
      <xdr:colOff>177800</xdr:colOff>
      <xdr:row>78</xdr:row>
      <xdr:rowOff>167740</xdr:rowOff>
    </xdr:to>
    <xdr:sp macro="" textlink="">
      <xdr:nvSpPr>
        <xdr:cNvPr id="655" name="楕円 654"/>
        <xdr:cNvSpPr/>
      </xdr:nvSpPr>
      <xdr:spPr>
        <a:xfrm>
          <a:off x="16268700" y="1343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25517</xdr:rowOff>
    </xdr:from>
    <xdr:ext cx="469744" cy="259045"/>
    <xdr:sp macro="" textlink="">
      <xdr:nvSpPr>
        <xdr:cNvPr id="656" name="災害復旧費該当値テキスト"/>
        <xdr:cNvSpPr txBox="1"/>
      </xdr:nvSpPr>
      <xdr:spPr>
        <a:xfrm>
          <a:off x="16370300" y="1322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85572</xdr:rowOff>
    </xdr:from>
    <xdr:to>
      <xdr:col>81</xdr:col>
      <xdr:colOff>101600</xdr:colOff>
      <xdr:row>79</xdr:row>
      <xdr:rowOff>15722</xdr:rowOff>
    </xdr:to>
    <xdr:sp macro="" textlink="">
      <xdr:nvSpPr>
        <xdr:cNvPr id="657" name="楕円 656"/>
        <xdr:cNvSpPr/>
      </xdr:nvSpPr>
      <xdr:spPr>
        <a:xfrm>
          <a:off x="15430500" y="1345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6849</xdr:rowOff>
    </xdr:from>
    <xdr:ext cx="378565" cy="259045"/>
    <xdr:sp macro="" textlink="">
      <xdr:nvSpPr>
        <xdr:cNvPr id="658" name="テキスト ボックス 657"/>
        <xdr:cNvSpPr txBox="1"/>
      </xdr:nvSpPr>
      <xdr:spPr>
        <a:xfrm>
          <a:off x="15292017" y="13551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88644</xdr:rowOff>
    </xdr:from>
    <xdr:to>
      <xdr:col>76</xdr:col>
      <xdr:colOff>165100</xdr:colOff>
      <xdr:row>79</xdr:row>
      <xdr:rowOff>18794</xdr:rowOff>
    </xdr:to>
    <xdr:sp macro="" textlink="">
      <xdr:nvSpPr>
        <xdr:cNvPr id="659" name="楕円 658"/>
        <xdr:cNvSpPr/>
      </xdr:nvSpPr>
      <xdr:spPr>
        <a:xfrm>
          <a:off x="14541500" y="1346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9921</xdr:rowOff>
    </xdr:from>
    <xdr:ext cx="313932" cy="259045"/>
    <xdr:sp macro="" textlink="">
      <xdr:nvSpPr>
        <xdr:cNvPr id="660" name="テキスト ボックス 659"/>
        <xdr:cNvSpPr txBox="1"/>
      </xdr:nvSpPr>
      <xdr:spPr>
        <a:xfrm>
          <a:off x="14435333" y="135544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45932</xdr:rowOff>
    </xdr:from>
    <xdr:to>
      <xdr:col>72</xdr:col>
      <xdr:colOff>38100</xdr:colOff>
      <xdr:row>78</xdr:row>
      <xdr:rowOff>147532</xdr:rowOff>
    </xdr:to>
    <xdr:sp macro="" textlink="">
      <xdr:nvSpPr>
        <xdr:cNvPr id="661" name="楕円 660"/>
        <xdr:cNvSpPr/>
      </xdr:nvSpPr>
      <xdr:spPr>
        <a:xfrm>
          <a:off x="13652500" y="1341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164059</xdr:rowOff>
    </xdr:from>
    <xdr:ext cx="469744" cy="259045"/>
    <xdr:sp macro="" textlink="">
      <xdr:nvSpPr>
        <xdr:cNvPr id="662" name="テキスト ボックス 661"/>
        <xdr:cNvSpPr txBox="1"/>
      </xdr:nvSpPr>
      <xdr:spPr>
        <a:xfrm>
          <a:off x="13468428" y="13194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50495</xdr:rowOff>
    </xdr:from>
    <xdr:to>
      <xdr:col>67</xdr:col>
      <xdr:colOff>101600</xdr:colOff>
      <xdr:row>78</xdr:row>
      <xdr:rowOff>152095</xdr:rowOff>
    </xdr:to>
    <xdr:sp macro="" textlink="">
      <xdr:nvSpPr>
        <xdr:cNvPr id="663" name="楕円 662"/>
        <xdr:cNvSpPr/>
      </xdr:nvSpPr>
      <xdr:spPr>
        <a:xfrm>
          <a:off x="12763500" y="134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168622</xdr:rowOff>
    </xdr:from>
    <xdr:ext cx="469744" cy="259045"/>
    <xdr:sp macro="" textlink="">
      <xdr:nvSpPr>
        <xdr:cNvPr id="664" name="テキスト ボックス 663"/>
        <xdr:cNvSpPr txBox="1"/>
      </xdr:nvSpPr>
      <xdr:spPr>
        <a:xfrm>
          <a:off x="12579428" y="1319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168373</xdr:rowOff>
    </xdr:from>
    <xdr:to>
      <xdr:col>85</xdr:col>
      <xdr:colOff>127000</xdr:colOff>
      <xdr:row>94</xdr:row>
      <xdr:rowOff>169238</xdr:rowOff>
    </xdr:to>
    <xdr:cxnSp macro="">
      <xdr:nvCxnSpPr>
        <xdr:cNvPr id="695" name="直線コネクタ 694"/>
        <xdr:cNvCxnSpPr/>
      </xdr:nvCxnSpPr>
      <xdr:spPr>
        <a:xfrm>
          <a:off x="15481300" y="16284673"/>
          <a:ext cx="8382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19713</xdr:rowOff>
    </xdr:from>
    <xdr:ext cx="534377" cy="259045"/>
    <xdr:sp macro="" textlink="">
      <xdr:nvSpPr>
        <xdr:cNvPr id="696" name="公債費平均値テキスト"/>
        <xdr:cNvSpPr txBox="1"/>
      </xdr:nvSpPr>
      <xdr:spPr>
        <a:xfrm>
          <a:off x="16370300" y="16478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154020</xdr:rowOff>
    </xdr:from>
    <xdr:to>
      <xdr:col>81</xdr:col>
      <xdr:colOff>50800</xdr:colOff>
      <xdr:row>94</xdr:row>
      <xdr:rowOff>168373</xdr:rowOff>
    </xdr:to>
    <xdr:cxnSp macro="">
      <xdr:nvCxnSpPr>
        <xdr:cNvPr id="698" name="直線コネクタ 697"/>
        <xdr:cNvCxnSpPr/>
      </xdr:nvCxnSpPr>
      <xdr:spPr>
        <a:xfrm>
          <a:off x="14592300" y="16270320"/>
          <a:ext cx="889000" cy="1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136789</xdr:rowOff>
    </xdr:from>
    <xdr:ext cx="534377" cy="259045"/>
    <xdr:sp macro="" textlink="">
      <xdr:nvSpPr>
        <xdr:cNvPr id="700" name="テキスト ボックス 699"/>
        <xdr:cNvSpPr txBox="1"/>
      </xdr:nvSpPr>
      <xdr:spPr>
        <a:xfrm>
          <a:off x="15214111" y="165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116709</xdr:rowOff>
    </xdr:from>
    <xdr:to>
      <xdr:col>76</xdr:col>
      <xdr:colOff>114300</xdr:colOff>
      <xdr:row>94</xdr:row>
      <xdr:rowOff>154020</xdr:rowOff>
    </xdr:to>
    <xdr:cxnSp macro="">
      <xdr:nvCxnSpPr>
        <xdr:cNvPr id="701" name="直線コネクタ 700"/>
        <xdr:cNvCxnSpPr/>
      </xdr:nvCxnSpPr>
      <xdr:spPr>
        <a:xfrm>
          <a:off x="13703300" y="16233009"/>
          <a:ext cx="889000" cy="3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169691</xdr:rowOff>
    </xdr:from>
    <xdr:ext cx="534377" cy="259045"/>
    <xdr:sp macro="" textlink="">
      <xdr:nvSpPr>
        <xdr:cNvPr id="703" name="テキスト ボックス 702"/>
        <xdr:cNvSpPr txBox="1"/>
      </xdr:nvSpPr>
      <xdr:spPr>
        <a:xfrm>
          <a:off x="14325111" y="1662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89309</xdr:rowOff>
    </xdr:from>
    <xdr:to>
      <xdr:col>71</xdr:col>
      <xdr:colOff>177800</xdr:colOff>
      <xdr:row>94</xdr:row>
      <xdr:rowOff>116709</xdr:rowOff>
    </xdr:to>
    <xdr:cxnSp macro="">
      <xdr:nvCxnSpPr>
        <xdr:cNvPr id="704" name="直線コネクタ 703"/>
        <xdr:cNvCxnSpPr/>
      </xdr:nvCxnSpPr>
      <xdr:spPr>
        <a:xfrm>
          <a:off x="12814300" y="16205609"/>
          <a:ext cx="889000" cy="2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95984</xdr:rowOff>
    </xdr:from>
    <xdr:ext cx="534377" cy="259045"/>
    <xdr:sp macro="" textlink="">
      <xdr:nvSpPr>
        <xdr:cNvPr id="706" name="テキスト ボックス 705"/>
        <xdr:cNvSpPr txBox="1"/>
      </xdr:nvSpPr>
      <xdr:spPr>
        <a:xfrm>
          <a:off x="13436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91738</xdr:rowOff>
    </xdr:from>
    <xdr:ext cx="534377" cy="259045"/>
    <xdr:sp macro="" textlink="">
      <xdr:nvSpPr>
        <xdr:cNvPr id="708" name="テキスト ボックス 707"/>
        <xdr:cNvSpPr txBox="1"/>
      </xdr:nvSpPr>
      <xdr:spPr>
        <a:xfrm>
          <a:off x="12547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118438</xdr:rowOff>
    </xdr:from>
    <xdr:to>
      <xdr:col>85</xdr:col>
      <xdr:colOff>177800</xdr:colOff>
      <xdr:row>95</xdr:row>
      <xdr:rowOff>48588</xdr:rowOff>
    </xdr:to>
    <xdr:sp macro="" textlink="">
      <xdr:nvSpPr>
        <xdr:cNvPr id="714" name="楕円 713"/>
        <xdr:cNvSpPr/>
      </xdr:nvSpPr>
      <xdr:spPr>
        <a:xfrm>
          <a:off x="16268700" y="1623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141315</xdr:rowOff>
    </xdr:from>
    <xdr:ext cx="534377" cy="259045"/>
    <xdr:sp macro="" textlink="">
      <xdr:nvSpPr>
        <xdr:cNvPr id="715" name="公債費該当値テキスト"/>
        <xdr:cNvSpPr txBox="1"/>
      </xdr:nvSpPr>
      <xdr:spPr>
        <a:xfrm>
          <a:off x="16370300" y="1608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117573</xdr:rowOff>
    </xdr:from>
    <xdr:to>
      <xdr:col>81</xdr:col>
      <xdr:colOff>101600</xdr:colOff>
      <xdr:row>95</xdr:row>
      <xdr:rowOff>47723</xdr:rowOff>
    </xdr:to>
    <xdr:sp macro="" textlink="">
      <xdr:nvSpPr>
        <xdr:cNvPr id="716" name="楕円 715"/>
        <xdr:cNvSpPr/>
      </xdr:nvSpPr>
      <xdr:spPr>
        <a:xfrm>
          <a:off x="15430500" y="1623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64250</xdr:rowOff>
    </xdr:from>
    <xdr:ext cx="534377" cy="259045"/>
    <xdr:sp macro="" textlink="">
      <xdr:nvSpPr>
        <xdr:cNvPr id="717" name="テキスト ボックス 716"/>
        <xdr:cNvSpPr txBox="1"/>
      </xdr:nvSpPr>
      <xdr:spPr>
        <a:xfrm>
          <a:off x="15214111" y="1600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103220</xdr:rowOff>
    </xdr:from>
    <xdr:to>
      <xdr:col>76</xdr:col>
      <xdr:colOff>165100</xdr:colOff>
      <xdr:row>95</xdr:row>
      <xdr:rowOff>33370</xdr:rowOff>
    </xdr:to>
    <xdr:sp macro="" textlink="">
      <xdr:nvSpPr>
        <xdr:cNvPr id="718" name="楕円 717"/>
        <xdr:cNvSpPr/>
      </xdr:nvSpPr>
      <xdr:spPr>
        <a:xfrm>
          <a:off x="14541500" y="162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49897</xdr:rowOff>
    </xdr:from>
    <xdr:ext cx="534377" cy="259045"/>
    <xdr:sp macro="" textlink="">
      <xdr:nvSpPr>
        <xdr:cNvPr id="719" name="テキスト ボックス 718"/>
        <xdr:cNvSpPr txBox="1"/>
      </xdr:nvSpPr>
      <xdr:spPr>
        <a:xfrm>
          <a:off x="14325111" y="159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65909</xdr:rowOff>
    </xdr:from>
    <xdr:to>
      <xdr:col>72</xdr:col>
      <xdr:colOff>38100</xdr:colOff>
      <xdr:row>94</xdr:row>
      <xdr:rowOff>167509</xdr:rowOff>
    </xdr:to>
    <xdr:sp macro="" textlink="">
      <xdr:nvSpPr>
        <xdr:cNvPr id="720" name="楕円 719"/>
        <xdr:cNvSpPr/>
      </xdr:nvSpPr>
      <xdr:spPr>
        <a:xfrm>
          <a:off x="13652500" y="1618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12586</xdr:rowOff>
    </xdr:from>
    <xdr:ext cx="534377" cy="259045"/>
    <xdr:sp macro="" textlink="">
      <xdr:nvSpPr>
        <xdr:cNvPr id="721" name="テキスト ボックス 720"/>
        <xdr:cNvSpPr txBox="1"/>
      </xdr:nvSpPr>
      <xdr:spPr>
        <a:xfrm>
          <a:off x="13436111" y="1595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38509</xdr:rowOff>
    </xdr:from>
    <xdr:to>
      <xdr:col>67</xdr:col>
      <xdr:colOff>101600</xdr:colOff>
      <xdr:row>94</xdr:row>
      <xdr:rowOff>140109</xdr:rowOff>
    </xdr:to>
    <xdr:sp macro="" textlink="">
      <xdr:nvSpPr>
        <xdr:cNvPr id="722" name="楕円 721"/>
        <xdr:cNvSpPr/>
      </xdr:nvSpPr>
      <xdr:spPr>
        <a:xfrm>
          <a:off x="12763500" y="1615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156636</xdr:rowOff>
    </xdr:from>
    <xdr:ext cx="534377" cy="259045"/>
    <xdr:sp macro="" textlink="">
      <xdr:nvSpPr>
        <xdr:cNvPr id="723" name="テキスト ボックス 722"/>
        <xdr:cNvSpPr txBox="1"/>
      </xdr:nvSpPr>
      <xdr:spPr>
        <a:xfrm>
          <a:off x="12547111" y="1593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経費別に見ると、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農林水産業費及び</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公債費が継続して類似団体より高い額を示している。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農林水産業費においては、各種農業振興施策のほか、農業集落排水事業に対する補助・負担金に起因すると思われ、公債費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は、経常経費分析表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や性質別歳出決算分析表に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記載のとお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である。また、民生費と教育費が継続して類似団体より低い額をしめしているが、両経費においては、近年、大規模な普通建設事業を実施していないことにより、普通建設事業分が少ないことが要因であると考えられる。また、</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前年度と比較して</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費が大きく</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しているのは、</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前年度に救急車</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台と消防ポンプ車</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台の更新が</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あったことが要因である。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石川県津幡町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実質収支額は毎年度黒字となっている。近年、国の景気対策関係事業、また社会保障関係経費の増大等による収支不足分を財政調整基金の取崩しにより対応してきたため、実質単年度収支は赤字、財政調整基金残高は減少傾向となっている。</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も</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若干ではあるが</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財政調整基金残高</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は減少し</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、実質単年度収支</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も</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赤字となった。今後も社会保障関係経費等の増大が見込まれるため、まず実質単年度収支が黒字となるよう、税基盤の強化をはじめとした収入の確保、及び事務の整理・合理化等による歳出の削減に努める。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石川県津幡町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連結実質赤字比率は、すべての会計において毎年度黒字となっている。しかし、いくつかの会計では一般会計からの基準外繰出によって赤字を解消しているのが現状であ</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る。</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今後はより一層の経費</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削減</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を図ると</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ともに</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、特に下水道事業会計について、一部民間委託等も検討するほか、</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適正な料金設定の見直し等を行</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うなど</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、基準外の繰出金が減少するように努める。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73614_tsubata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H25</v>
          </cell>
          <cell r="D3">
            <v>39384</v>
          </cell>
          <cell r="F3">
            <v>53270</v>
          </cell>
        </row>
        <row r="5">
          <cell r="A5" t="str">
            <v xml:space="preserve"> H26</v>
          </cell>
          <cell r="D5">
            <v>41795</v>
          </cell>
          <cell r="F5">
            <v>53292</v>
          </cell>
        </row>
        <row r="7">
          <cell r="A7" t="str">
            <v xml:space="preserve"> H27</v>
          </cell>
          <cell r="D7">
            <v>41799</v>
          </cell>
          <cell r="F7">
            <v>49919</v>
          </cell>
        </row>
        <row r="9">
          <cell r="A9" t="str">
            <v xml:space="preserve"> H28</v>
          </cell>
          <cell r="D9">
            <v>29776</v>
          </cell>
          <cell r="F9">
            <v>47738</v>
          </cell>
        </row>
        <row r="11">
          <cell r="A11" t="str">
            <v xml:space="preserve"> H29</v>
          </cell>
          <cell r="D11">
            <v>19101</v>
          </cell>
          <cell r="F11">
            <v>52191</v>
          </cell>
        </row>
        <row r="18">
          <cell r="B18" t="str">
            <v>H25</v>
          </cell>
          <cell r="C18" t="str">
            <v>H26</v>
          </cell>
          <cell r="D18" t="str">
            <v>H27</v>
          </cell>
          <cell r="E18" t="str">
            <v>H28</v>
          </cell>
          <cell r="F18" t="str">
            <v>H29</v>
          </cell>
        </row>
        <row r="19">
          <cell r="A19" t="str">
            <v>実質収支額</v>
          </cell>
          <cell r="B19">
            <v>2.14</v>
          </cell>
          <cell r="C19">
            <v>2.04</v>
          </cell>
          <cell r="D19">
            <v>2.16</v>
          </cell>
          <cell r="E19">
            <v>2.23</v>
          </cell>
          <cell r="F19">
            <v>1.7</v>
          </cell>
        </row>
        <row r="20">
          <cell r="A20" t="str">
            <v>財政調整基金残高</v>
          </cell>
          <cell r="B20">
            <v>12.18</v>
          </cell>
          <cell r="C20">
            <v>9.01</v>
          </cell>
          <cell r="D20">
            <v>9.43</v>
          </cell>
          <cell r="E20">
            <v>9.93</v>
          </cell>
          <cell r="F20">
            <v>9.69</v>
          </cell>
        </row>
        <row r="21">
          <cell r="A21" t="str">
            <v>実質単年度収支</v>
          </cell>
          <cell r="B21">
            <v>-1.52</v>
          </cell>
          <cell r="C21">
            <v>-4.55</v>
          </cell>
          <cell r="D21">
            <v>-0.4</v>
          </cell>
          <cell r="E21">
            <v>-0.56000000000000005</v>
          </cell>
          <cell r="F21">
            <v>-1.84</v>
          </cell>
        </row>
        <row r="25">
          <cell r="B25" t="str">
            <v>H25</v>
          </cell>
          <cell r="D25" t="str">
            <v>H26</v>
          </cell>
          <cell r="F25" t="str">
            <v>H27</v>
          </cell>
          <cell r="H25" t="str">
            <v>H28</v>
          </cell>
          <cell r="J25" t="str">
            <v>H29</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3.97</v>
          </cell>
          <cell r="D27" t="e">
            <v>#N/A</v>
          </cell>
          <cell r="E27">
            <v>1.37</v>
          </cell>
          <cell r="F27" t="e">
            <v>#N/A</v>
          </cell>
          <cell r="G27">
            <v>1.79</v>
          </cell>
          <cell r="H27" t="e">
            <v>#N/A</v>
          </cell>
          <cell r="I27">
            <v>1.1100000000000001</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津幡町簡易水道事業特別会計</v>
          </cell>
          <cell r="B29" t="e">
            <v>#N/A</v>
          </cell>
          <cell r="C29">
            <v>0</v>
          </cell>
          <cell r="D29" t="e">
            <v>#N/A</v>
          </cell>
          <cell r="E29">
            <v>0</v>
          </cell>
          <cell r="F29" t="e">
            <v>#N/A</v>
          </cell>
          <cell r="G29">
            <v>0</v>
          </cell>
          <cell r="H29" t="e">
            <v>#N/A</v>
          </cell>
          <cell r="I29">
            <v>0</v>
          </cell>
          <cell r="J29" t="e">
            <v>#N/A</v>
          </cell>
          <cell r="K29">
            <v>0</v>
          </cell>
        </row>
        <row r="30">
          <cell r="A30" t="str">
            <v>津幡町バス事業特別会計</v>
          </cell>
          <cell r="B30" t="e">
            <v>#N/A</v>
          </cell>
          <cell r="C30">
            <v>0.02</v>
          </cell>
          <cell r="D30" t="e">
            <v>#N/A</v>
          </cell>
          <cell r="E30">
            <v>7.0000000000000007E-2</v>
          </cell>
          <cell r="F30" t="e">
            <v>#N/A</v>
          </cell>
          <cell r="G30">
            <v>7.0000000000000007E-2</v>
          </cell>
          <cell r="H30" t="e">
            <v>#N/A</v>
          </cell>
          <cell r="I30">
            <v>0.03</v>
          </cell>
          <cell r="J30" t="e">
            <v>#N/A</v>
          </cell>
          <cell r="K30">
            <v>0.04</v>
          </cell>
        </row>
        <row r="31">
          <cell r="A31" t="str">
            <v>津幡町後期高齢者医療特別会計</v>
          </cell>
          <cell r="B31" t="e">
            <v>#N/A</v>
          </cell>
          <cell r="C31">
            <v>0.05</v>
          </cell>
          <cell r="D31" t="e">
            <v>#N/A</v>
          </cell>
          <cell r="E31">
            <v>7.0000000000000007E-2</v>
          </cell>
          <cell r="F31" t="e">
            <v>#N/A</v>
          </cell>
          <cell r="G31">
            <v>7.0000000000000007E-2</v>
          </cell>
          <cell r="H31" t="e">
            <v>#N/A</v>
          </cell>
          <cell r="I31">
            <v>0.08</v>
          </cell>
          <cell r="J31" t="e">
            <v>#N/A</v>
          </cell>
          <cell r="K31">
            <v>0.08</v>
          </cell>
        </row>
        <row r="32">
          <cell r="A32" t="str">
            <v>津幡町国民健康保険特別会計</v>
          </cell>
          <cell r="B32" t="e">
            <v>#N/A</v>
          </cell>
          <cell r="C32">
            <v>0.78</v>
          </cell>
          <cell r="D32" t="e">
            <v>#N/A</v>
          </cell>
          <cell r="E32">
            <v>0.91</v>
          </cell>
          <cell r="F32" t="e">
            <v>#N/A</v>
          </cell>
          <cell r="G32">
            <v>0.33</v>
          </cell>
          <cell r="H32" t="e">
            <v>#N/A</v>
          </cell>
          <cell r="I32">
            <v>1.51</v>
          </cell>
          <cell r="J32" t="e">
            <v>#N/A</v>
          </cell>
          <cell r="K32">
            <v>1.05</v>
          </cell>
        </row>
        <row r="33">
          <cell r="A33" t="str">
            <v>津幡町介護保険特別会計</v>
          </cell>
          <cell r="B33" t="e">
            <v>#N/A</v>
          </cell>
          <cell r="C33">
            <v>0.78</v>
          </cell>
          <cell r="D33" t="e">
            <v>#N/A</v>
          </cell>
          <cell r="E33">
            <v>1.1100000000000001</v>
          </cell>
          <cell r="F33" t="e">
            <v>#N/A</v>
          </cell>
          <cell r="G33">
            <v>0.96</v>
          </cell>
          <cell r="H33" t="e">
            <v>#N/A</v>
          </cell>
          <cell r="I33">
            <v>1.05</v>
          </cell>
          <cell r="J33" t="e">
            <v>#N/A</v>
          </cell>
          <cell r="K33">
            <v>1.2</v>
          </cell>
        </row>
        <row r="34">
          <cell r="A34" t="str">
            <v>一般会計</v>
          </cell>
          <cell r="B34" t="e">
            <v>#N/A</v>
          </cell>
          <cell r="C34">
            <v>2.1</v>
          </cell>
          <cell r="D34" t="e">
            <v>#N/A</v>
          </cell>
          <cell r="E34">
            <v>1.96</v>
          </cell>
          <cell r="F34" t="e">
            <v>#N/A</v>
          </cell>
          <cell r="G34">
            <v>2.08</v>
          </cell>
          <cell r="H34" t="e">
            <v>#N/A</v>
          </cell>
          <cell r="I34">
            <v>2.19</v>
          </cell>
          <cell r="J34" t="e">
            <v>#N/A</v>
          </cell>
          <cell r="K34">
            <v>1.66</v>
          </cell>
        </row>
        <row r="35">
          <cell r="A35" t="str">
            <v>津幡町下水道事業会計</v>
          </cell>
          <cell r="B35" t="e">
            <v>#VALUE!</v>
          </cell>
          <cell r="C35" t="e">
            <v>#VALUE!</v>
          </cell>
          <cell r="D35" t="e">
            <v>#VALUE!</v>
          </cell>
          <cell r="E35" t="e">
            <v>#VALUE!</v>
          </cell>
          <cell r="F35" t="e">
            <v>#N/A</v>
          </cell>
          <cell r="G35">
            <v>2.37</v>
          </cell>
          <cell r="H35" t="e">
            <v>#N/A</v>
          </cell>
          <cell r="I35">
            <v>3.08</v>
          </cell>
          <cell r="J35" t="e">
            <v>#N/A</v>
          </cell>
          <cell r="K35">
            <v>2.84</v>
          </cell>
        </row>
        <row r="36">
          <cell r="A36" t="str">
            <v>津幡町水道事業会計</v>
          </cell>
          <cell r="B36" t="e">
            <v>#N/A</v>
          </cell>
          <cell r="C36">
            <v>6.51</v>
          </cell>
          <cell r="D36" t="e">
            <v>#N/A</v>
          </cell>
          <cell r="E36">
            <v>5.73</v>
          </cell>
          <cell r="F36" t="e">
            <v>#N/A</v>
          </cell>
          <cell r="G36">
            <v>8.4700000000000006</v>
          </cell>
          <cell r="H36" t="e">
            <v>#N/A</v>
          </cell>
          <cell r="I36">
            <v>9.4499999999999993</v>
          </cell>
          <cell r="J36" t="e">
            <v>#N/A</v>
          </cell>
          <cell r="K36">
            <v>10.26</v>
          </cell>
        </row>
        <row r="40">
          <cell r="B40" t="str">
            <v>H25</v>
          </cell>
          <cell r="E40" t="str">
            <v>H26</v>
          </cell>
          <cell r="H40" t="str">
            <v>H27</v>
          </cell>
          <cell r="K40" t="str">
            <v>H28</v>
          </cell>
          <cell r="N40" t="str">
            <v>H29</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2088</v>
          </cell>
          <cell r="G42">
            <v>2144</v>
          </cell>
          <cell r="J42">
            <v>2099</v>
          </cell>
          <cell r="M42">
            <v>2106</v>
          </cell>
          <cell r="P42">
            <v>2050</v>
          </cell>
        </row>
        <row r="43">
          <cell r="A43" t="str">
            <v>一時借入金の利子</v>
          </cell>
          <cell r="B43" t="str">
            <v>-</v>
          </cell>
          <cell r="E43">
            <v>0</v>
          </cell>
          <cell r="H43" t="str">
            <v>-</v>
          </cell>
          <cell r="K43" t="str">
            <v>-</v>
          </cell>
          <cell r="N43" t="str">
            <v>-</v>
          </cell>
        </row>
        <row r="44">
          <cell r="A44" t="str">
            <v>債務負担行為に基づく支出額</v>
          </cell>
          <cell r="B44" t="str">
            <v>-</v>
          </cell>
          <cell r="E44" t="str">
            <v>-</v>
          </cell>
          <cell r="H44" t="str">
            <v>-</v>
          </cell>
          <cell r="K44">
            <v>5</v>
          </cell>
          <cell r="N44" t="str">
            <v>-</v>
          </cell>
        </row>
        <row r="45">
          <cell r="A45" t="str">
            <v>組合等が起こした地方債の元利償還金に対する負担金等</v>
          </cell>
          <cell r="B45">
            <v>256</v>
          </cell>
          <cell r="E45">
            <v>223</v>
          </cell>
          <cell r="H45">
            <v>220</v>
          </cell>
          <cell r="K45">
            <v>217</v>
          </cell>
          <cell r="N45">
            <v>157</v>
          </cell>
        </row>
        <row r="46">
          <cell r="A46" t="str">
            <v>公営企業債の元利償還金に対する繰入金</v>
          </cell>
          <cell r="B46">
            <v>735</v>
          </cell>
          <cell r="E46">
            <v>738</v>
          </cell>
          <cell r="H46">
            <v>827</v>
          </cell>
          <cell r="K46">
            <v>823</v>
          </cell>
          <cell r="N46">
            <v>809</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2006</v>
          </cell>
          <cell r="E49">
            <v>1944</v>
          </cell>
          <cell r="H49">
            <v>1854</v>
          </cell>
          <cell r="K49">
            <v>1823</v>
          </cell>
          <cell r="N49">
            <v>1819</v>
          </cell>
        </row>
        <row r="50">
          <cell r="A50" t="str">
            <v>実質公債費比率の分子</v>
          </cell>
          <cell r="B50" t="e">
            <v>#N/A</v>
          </cell>
          <cell r="C50">
            <v>909</v>
          </cell>
          <cell r="D50" t="e">
            <v>#N/A</v>
          </cell>
          <cell r="E50" t="e">
            <v>#N/A</v>
          </cell>
          <cell r="F50">
            <v>761</v>
          </cell>
          <cell r="G50" t="e">
            <v>#N/A</v>
          </cell>
          <cell r="H50" t="e">
            <v>#N/A</v>
          </cell>
          <cell r="I50">
            <v>802</v>
          </cell>
          <cell r="J50" t="e">
            <v>#N/A</v>
          </cell>
          <cell r="K50" t="e">
            <v>#N/A</v>
          </cell>
          <cell r="L50">
            <v>762</v>
          </cell>
          <cell r="M50" t="e">
            <v>#N/A</v>
          </cell>
          <cell r="N50" t="e">
            <v>#N/A</v>
          </cell>
          <cell r="O50">
            <v>735</v>
          </cell>
          <cell r="P50" t="e">
            <v>#N/A</v>
          </cell>
        </row>
        <row r="54">
          <cell r="B54" t="str">
            <v>H25</v>
          </cell>
          <cell r="E54" t="str">
            <v>H26</v>
          </cell>
          <cell r="H54" t="str">
            <v>H27</v>
          </cell>
          <cell r="K54" t="str">
            <v>H28</v>
          </cell>
          <cell r="N54" t="str">
            <v>H29</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21006</v>
          </cell>
          <cell r="G56">
            <v>20327</v>
          </cell>
          <cell r="J56">
            <v>19712</v>
          </cell>
          <cell r="M56">
            <v>18899</v>
          </cell>
          <cell r="P56">
            <v>17953</v>
          </cell>
        </row>
        <row r="57">
          <cell r="A57" t="str">
            <v>充当可能特定歳入</v>
          </cell>
          <cell r="D57">
            <v>2212</v>
          </cell>
          <cell r="G57">
            <v>2179</v>
          </cell>
          <cell r="J57">
            <v>2122</v>
          </cell>
          <cell r="M57">
            <v>2176</v>
          </cell>
          <cell r="P57">
            <v>2088</v>
          </cell>
        </row>
        <row r="58">
          <cell r="A58" t="str">
            <v>充当可能基金</v>
          </cell>
          <cell r="D58">
            <v>1456</v>
          </cell>
          <cell r="G58">
            <v>1229</v>
          </cell>
          <cell r="J58">
            <v>1503</v>
          </cell>
          <cell r="M58">
            <v>1623</v>
          </cell>
          <cell r="P58">
            <v>1691</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400</v>
          </cell>
          <cell r="E61">
            <v>382</v>
          </cell>
          <cell r="H61">
            <v>362</v>
          </cell>
          <cell r="K61">
            <v>302</v>
          </cell>
          <cell r="N61">
            <v>291</v>
          </cell>
        </row>
        <row r="62">
          <cell r="A62" t="str">
            <v>退職手当負担見込額</v>
          </cell>
          <cell r="B62">
            <v>2221</v>
          </cell>
          <cell r="E62">
            <v>2122</v>
          </cell>
          <cell r="H62">
            <v>2079</v>
          </cell>
          <cell r="K62">
            <v>1863</v>
          </cell>
          <cell r="N62">
            <v>1763</v>
          </cell>
        </row>
        <row r="63">
          <cell r="A63" t="str">
            <v>組合等負担等見込額</v>
          </cell>
          <cell r="B63">
            <v>1026</v>
          </cell>
          <cell r="E63">
            <v>973</v>
          </cell>
          <cell r="H63">
            <v>759</v>
          </cell>
          <cell r="K63">
            <v>543</v>
          </cell>
          <cell r="N63">
            <v>387</v>
          </cell>
        </row>
        <row r="64">
          <cell r="A64" t="str">
            <v>公営企業債等繰入見込額</v>
          </cell>
          <cell r="B64">
            <v>11968</v>
          </cell>
          <cell r="E64">
            <v>11948</v>
          </cell>
          <cell r="H64">
            <v>11682</v>
          </cell>
          <cell r="K64">
            <v>11113</v>
          </cell>
          <cell r="N64">
            <v>10524</v>
          </cell>
        </row>
        <row r="65">
          <cell r="A65" t="str">
            <v>債務負担行為に基づく支出予定額</v>
          </cell>
          <cell r="B65" t="str">
            <v>-</v>
          </cell>
          <cell r="E65" t="str">
            <v>-</v>
          </cell>
          <cell r="H65">
            <v>5</v>
          </cell>
          <cell r="K65">
            <v>4</v>
          </cell>
          <cell r="N65">
            <v>6</v>
          </cell>
        </row>
        <row r="66">
          <cell r="A66" t="str">
            <v>一般会計等に係る地方債の現在高</v>
          </cell>
          <cell r="B66">
            <v>17179</v>
          </cell>
          <cell r="E66">
            <v>16659</v>
          </cell>
          <cell r="H66">
            <v>16362</v>
          </cell>
          <cell r="K66">
            <v>15777</v>
          </cell>
          <cell r="N66">
            <v>14860</v>
          </cell>
        </row>
        <row r="67">
          <cell r="A67" t="str">
            <v>将来負担比率の分子</v>
          </cell>
          <cell r="B67" t="e">
            <v>#N/A</v>
          </cell>
          <cell r="C67">
            <v>8122</v>
          </cell>
          <cell r="D67" t="e">
            <v>#N/A</v>
          </cell>
          <cell r="E67" t="e">
            <v>#N/A</v>
          </cell>
          <cell r="F67">
            <v>8349</v>
          </cell>
          <cell r="G67" t="e">
            <v>#N/A</v>
          </cell>
          <cell r="H67" t="e">
            <v>#N/A</v>
          </cell>
          <cell r="I67">
            <v>7913</v>
          </cell>
          <cell r="J67" t="e">
            <v>#N/A</v>
          </cell>
          <cell r="K67" t="e">
            <v>#N/A</v>
          </cell>
          <cell r="L67">
            <v>6904</v>
          </cell>
          <cell r="M67" t="e">
            <v>#N/A</v>
          </cell>
          <cell r="N67" t="e">
            <v>#N/A</v>
          </cell>
          <cell r="O67">
            <v>6098</v>
          </cell>
          <cell r="P67" t="e">
            <v>#N/A</v>
          </cell>
        </row>
        <row r="71">
          <cell r="B71" t="str">
            <v>H27</v>
          </cell>
          <cell r="C71" t="str">
            <v>H28</v>
          </cell>
          <cell r="D71" t="str">
            <v>H29</v>
          </cell>
        </row>
        <row r="72">
          <cell r="A72" t="str">
            <v>財政調整基金</v>
          </cell>
          <cell r="B72">
            <v>808</v>
          </cell>
          <cell r="C72">
            <v>853</v>
          </cell>
          <cell r="D72">
            <v>838</v>
          </cell>
        </row>
        <row r="73">
          <cell r="A73" t="str">
            <v>減債基金</v>
          </cell>
          <cell r="B73">
            <v>16</v>
          </cell>
          <cell r="C73">
            <v>7</v>
          </cell>
          <cell r="D73">
            <v>1</v>
          </cell>
        </row>
        <row r="74">
          <cell r="A74" t="str">
            <v>その他特定目的基金</v>
          </cell>
          <cell r="B74">
            <v>352</v>
          </cell>
          <cell r="C74">
            <v>351</v>
          </cell>
          <cell r="D74">
            <v>413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40625" style="167" customWidth="1"/>
    <col min="12" max="12" width="2.28515625" style="167" customWidth="1"/>
    <col min="13" max="17" width="2.42578125" style="167" customWidth="1"/>
    <col min="18" max="119" width="2.140625" style="167" customWidth="1"/>
    <col min="120" max="16384" width="0" style="167" hidden="1"/>
  </cols>
  <sheetData>
    <row r="1" spans="1:119" ht="33" customHeight="1" x14ac:dyDescent="0.15">
      <c r="A1" s="165"/>
      <c r="B1" s="624" t="s">
        <v>410</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57</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58</v>
      </c>
      <c r="C3" s="626"/>
      <c r="D3" s="626"/>
      <c r="E3" s="627"/>
      <c r="F3" s="627"/>
      <c r="G3" s="627"/>
      <c r="H3" s="627"/>
      <c r="I3" s="627"/>
      <c r="J3" s="627"/>
      <c r="K3" s="627"/>
      <c r="L3" s="627" t="s">
        <v>411</v>
      </c>
      <c r="M3" s="627"/>
      <c r="N3" s="627"/>
      <c r="O3" s="627"/>
      <c r="P3" s="627"/>
      <c r="Q3" s="627"/>
      <c r="R3" s="630"/>
      <c r="S3" s="630"/>
      <c r="T3" s="630"/>
      <c r="U3" s="630"/>
      <c r="V3" s="631"/>
      <c r="W3" s="519" t="s">
        <v>59</v>
      </c>
      <c r="X3" s="520"/>
      <c r="Y3" s="520"/>
      <c r="Z3" s="520"/>
      <c r="AA3" s="520"/>
      <c r="AB3" s="626"/>
      <c r="AC3" s="630" t="s">
        <v>412</v>
      </c>
      <c r="AD3" s="520"/>
      <c r="AE3" s="520"/>
      <c r="AF3" s="520"/>
      <c r="AG3" s="520"/>
      <c r="AH3" s="520"/>
      <c r="AI3" s="520"/>
      <c r="AJ3" s="520"/>
      <c r="AK3" s="520"/>
      <c r="AL3" s="592"/>
      <c r="AM3" s="519" t="s">
        <v>60</v>
      </c>
      <c r="AN3" s="520"/>
      <c r="AO3" s="520"/>
      <c r="AP3" s="520"/>
      <c r="AQ3" s="520"/>
      <c r="AR3" s="520"/>
      <c r="AS3" s="520"/>
      <c r="AT3" s="520"/>
      <c r="AU3" s="520"/>
      <c r="AV3" s="520"/>
      <c r="AW3" s="520"/>
      <c r="AX3" s="592"/>
      <c r="AY3" s="584" t="s">
        <v>0</v>
      </c>
      <c r="AZ3" s="585"/>
      <c r="BA3" s="585"/>
      <c r="BB3" s="585"/>
      <c r="BC3" s="585"/>
      <c r="BD3" s="585"/>
      <c r="BE3" s="585"/>
      <c r="BF3" s="585"/>
      <c r="BG3" s="585"/>
      <c r="BH3" s="585"/>
      <c r="BI3" s="585"/>
      <c r="BJ3" s="585"/>
      <c r="BK3" s="585"/>
      <c r="BL3" s="585"/>
      <c r="BM3" s="634"/>
      <c r="BN3" s="519" t="s">
        <v>61</v>
      </c>
      <c r="BO3" s="520"/>
      <c r="BP3" s="520"/>
      <c r="BQ3" s="520"/>
      <c r="BR3" s="520"/>
      <c r="BS3" s="520"/>
      <c r="BT3" s="520"/>
      <c r="BU3" s="592"/>
      <c r="BV3" s="519" t="s">
        <v>62</v>
      </c>
      <c r="BW3" s="520"/>
      <c r="BX3" s="520"/>
      <c r="BY3" s="520"/>
      <c r="BZ3" s="520"/>
      <c r="CA3" s="520"/>
      <c r="CB3" s="520"/>
      <c r="CC3" s="592"/>
      <c r="CD3" s="584" t="s">
        <v>0</v>
      </c>
      <c r="CE3" s="585"/>
      <c r="CF3" s="585"/>
      <c r="CG3" s="585"/>
      <c r="CH3" s="585"/>
      <c r="CI3" s="585"/>
      <c r="CJ3" s="585"/>
      <c r="CK3" s="585"/>
      <c r="CL3" s="585"/>
      <c r="CM3" s="585"/>
      <c r="CN3" s="585"/>
      <c r="CO3" s="585"/>
      <c r="CP3" s="585"/>
      <c r="CQ3" s="585"/>
      <c r="CR3" s="585"/>
      <c r="CS3" s="634"/>
      <c r="CT3" s="519" t="s">
        <v>63</v>
      </c>
      <c r="CU3" s="520"/>
      <c r="CV3" s="520"/>
      <c r="CW3" s="520"/>
      <c r="CX3" s="520"/>
      <c r="CY3" s="520"/>
      <c r="CZ3" s="520"/>
      <c r="DA3" s="592"/>
      <c r="DB3" s="519" t="s">
        <v>64</v>
      </c>
      <c r="DC3" s="520"/>
      <c r="DD3" s="520"/>
      <c r="DE3" s="520"/>
      <c r="DF3" s="520"/>
      <c r="DG3" s="520"/>
      <c r="DH3" s="520"/>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4"/>
      <c r="AN4" s="472"/>
      <c r="AO4" s="472"/>
      <c r="AP4" s="472"/>
      <c r="AQ4" s="472"/>
      <c r="AR4" s="472"/>
      <c r="AS4" s="472"/>
      <c r="AT4" s="472"/>
      <c r="AU4" s="472"/>
      <c r="AV4" s="472"/>
      <c r="AW4" s="472"/>
      <c r="AX4" s="633"/>
      <c r="AY4" s="446" t="s">
        <v>413</v>
      </c>
      <c r="AZ4" s="447"/>
      <c r="BA4" s="447"/>
      <c r="BB4" s="447"/>
      <c r="BC4" s="447"/>
      <c r="BD4" s="447"/>
      <c r="BE4" s="447"/>
      <c r="BF4" s="447"/>
      <c r="BG4" s="447"/>
      <c r="BH4" s="447"/>
      <c r="BI4" s="447"/>
      <c r="BJ4" s="447"/>
      <c r="BK4" s="447"/>
      <c r="BL4" s="447"/>
      <c r="BM4" s="448"/>
      <c r="BN4" s="449">
        <v>13167053</v>
      </c>
      <c r="BO4" s="450"/>
      <c r="BP4" s="450"/>
      <c r="BQ4" s="450"/>
      <c r="BR4" s="450"/>
      <c r="BS4" s="450"/>
      <c r="BT4" s="450"/>
      <c r="BU4" s="451"/>
      <c r="BV4" s="449">
        <v>13219981</v>
      </c>
      <c r="BW4" s="450"/>
      <c r="BX4" s="450"/>
      <c r="BY4" s="450"/>
      <c r="BZ4" s="450"/>
      <c r="CA4" s="450"/>
      <c r="CB4" s="450"/>
      <c r="CC4" s="451"/>
      <c r="CD4" s="618" t="s">
        <v>65</v>
      </c>
      <c r="CE4" s="619"/>
      <c r="CF4" s="619"/>
      <c r="CG4" s="619"/>
      <c r="CH4" s="619"/>
      <c r="CI4" s="619"/>
      <c r="CJ4" s="619"/>
      <c r="CK4" s="619"/>
      <c r="CL4" s="619"/>
      <c r="CM4" s="619"/>
      <c r="CN4" s="619"/>
      <c r="CO4" s="619"/>
      <c r="CP4" s="619"/>
      <c r="CQ4" s="619"/>
      <c r="CR4" s="619"/>
      <c r="CS4" s="620"/>
      <c r="CT4" s="621">
        <v>1.7</v>
      </c>
      <c r="CU4" s="622"/>
      <c r="CV4" s="622"/>
      <c r="CW4" s="622"/>
      <c r="CX4" s="622"/>
      <c r="CY4" s="622"/>
      <c r="CZ4" s="622"/>
      <c r="DA4" s="623"/>
      <c r="DB4" s="621">
        <v>2.2000000000000002</v>
      </c>
      <c r="DC4" s="622"/>
      <c r="DD4" s="622"/>
      <c r="DE4" s="622"/>
      <c r="DF4" s="622"/>
      <c r="DG4" s="622"/>
      <c r="DH4" s="622"/>
      <c r="DI4" s="623"/>
      <c r="DJ4" s="165"/>
      <c r="DK4" s="165"/>
      <c r="DL4" s="165"/>
      <c r="DM4" s="165"/>
      <c r="DN4" s="165"/>
      <c r="DO4" s="165"/>
    </row>
    <row r="5" spans="1:119" ht="18.75" customHeight="1" x14ac:dyDescent="0.15">
      <c r="A5" s="166"/>
      <c r="B5" s="628"/>
      <c r="C5" s="473"/>
      <c r="D5" s="473"/>
      <c r="E5" s="629"/>
      <c r="F5" s="629"/>
      <c r="G5" s="629"/>
      <c r="H5" s="629"/>
      <c r="I5" s="629"/>
      <c r="J5" s="629"/>
      <c r="K5" s="629"/>
      <c r="L5" s="629"/>
      <c r="M5" s="629"/>
      <c r="N5" s="629"/>
      <c r="O5" s="629"/>
      <c r="P5" s="629"/>
      <c r="Q5" s="629"/>
      <c r="R5" s="471"/>
      <c r="S5" s="471"/>
      <c r="T5" s="471"/>
      <c r="U5" s="471"/>
      <c r="V5" s="632"/>
      <c r="W5" s="554"/>
      <c r="X5" s="472"/>
      <c r="Y5" s="472"/>
      <c r="Z5" s="472"/>
      <c r="AA5" s="472"/>
      <c r="AB5" s="473"/>
      <c r="AC5" s="471"/>
      <c r="AD5" s="472"/>
      <c r="AE5" s="472"/>
      <c r="AF5" s="472"/>
      <c r="AG5" s="472"/>
      <c r="AH5" s="472"/>
      <c r="AI5" s="472"/>
      <c r="AJ5" s="472"/>
      <c r="AK5" s="472"/>
      <c r="AL5" s="633"/>
      <c r="AM5" s="525" t="s">
        <v>66</v>
      </c>
      <c r="AN5" s="428"/>
      <c r="AO5" s="428"/>
      <c r="AP5" s="428"/>
      <c r="AQ5" s="428"/>
      <c r="AR5" s="428"/>
      <c r="AS5" s="428"/>
      <c r="AT5" s="429"/>
      <c r="AU5" s="505" t="s">
        <v>414</v>
      </c>
      <c r="AV5" s="506"/>
      <c r="AW5" s="506"/>
      <c r="AX5" s="506"/>
      <c r="AY5" s="434" t="s">
        <v>415</v>
      </c>
      <c r="AZ5" s="435"/>
      <c r="BA5" s="435"/>
      <c r="BB5" s="435"/>
      <c r="BC5" s="435"/>
      <c r="BD5" s="435"/>
      <c r="BE5" s="435"/>
      <c r="BF5" s="435"/>
      <c r="BG5" s="435"/>
      <c r="BH5" s="435"/>
      <c r="BI5" s="435"/>
      <c r="BJ5" s="435"/>
      <c r="BK5" s="435"/>
      <c r="BL5" s="435"/>
      <c r="BM5" s="436"/>
      <c r="BN5" s="454">
        <v>12977103</v>
      </c>
      <c r="BO5" s="455"/>
      <c r="BP5" s="455"/>
      <c r="BQ5" s="455"/>
      <c r="BR5" s="455"/>
      <c r="BS5" s="455"/>
      <c r="BT5" s="455"/>
      <c r="BU5" s="456"/>
      <c r="BV5" s="454">
        <v>13019358</v>
      </c>
      <c r="BW5" s="455"/>
      <c r="BX5" s="455"/>
      <c r="BY5" s="455"/>
      <c r="BZ5" s="455"/>
      <c r="CA5" s="455"/>
      <c r="CB5" s="455"/>
      <c r="CC5" s="456"/>
      <c r="CD5" s="463" t="s">
        <v>67</v>
      </c>
      <c r="CE5" s="464"/>
      <c r="CF5" s="464"/>
      <c r="CG5" s="464"/>
      <c r="CH5" s="464"/>
      <c r="CI5" s="464"/>
      <c r="CJ5" s="464"/>
      <c r="CK5" s="464"/>
      <c r="CL5" s="464"/>
      <c r="CM5" s="464"/>
      <c r="CN5" s="464"/>
      <c r="CO5" s="464"/>
      <c r="CP5" s="464"/>
      <c r="CQ5" s="464"/>
      <c r="CR5" s="464"/>
      <c r="CS5" s="465"/>
      <c r="CT5" s="424">
        <v>92.2</v>
      </c>
      <c r="CU5" s="425"/>
      <c r="CV5" s="425"/>
      <c r="CW5" s="425"/>
      <c r="CX5" s="425"/>
      <c r="CY5" s="425"/>
      <c r="CZ5" s="425"/>
      <c r="DA5" s="426"/>
      <c r="DB5" s="424">
        <v>92</v>
      </c>
      <c r="DC5" s="425"/>
      <c r="DD5" s="425"/>
      <c r="DE5" s="425"/>
      <c r="DF5" s="425"/>
      <c r="DG5" s="425"/>
      <c r="DH5" s="425"/>
      <c r="DI5" s="426"/>
      <c r="DJ5" s="165"/>
      <c r="DK5" s="165"/>
      <c r="DL5" s="165"/>
      <c r="DM5" s="165"/>
      <c r="DN5" s="165"/>
      <c r="DO5" s="165"/>
    </row>
    <row r="6" spans="1:119" ht="18.75" customHeight="1" x14ac:dyDescent="0.15">
      <c r="A6" s="166"/>
      <c r="B6" s="598" t="s">
        <v>68</v>
      </c>
      <c r="C6" s="470"/>
      <c r="D6" s="470"/>
      <c r="E6" s="599"/>
      <c r="F6" s="599"/>
      <c r="G6" s="599"/>
      <c r="H6" s="599"/>
      <c r="I6" s="599"/>
      <c r="J6" s="599"/>
      <c r="K6" s="599"/>
      <c r="L6" s="599" t="s">
        <v>416</v>
      </c>
      <c r="M6" s="599"/>
      <c r="N6" s="599"/>
      <c r="O6" s="599"/>
      <c r="P6" s="599"/>
      <c r="Q6" s="599"/>
      <c r="R6" s="497"/>
      <c r="S6" s="497"/>
      <c r="T6" s="497"/>
      <c r="U6" s="497"/>
      <c r="V6" s="605"/>
      <c r="W6" s="536" t="s">
        <v>69</v>
      </c>
      <c r="X6" s="469"/>
      <c r="Y6" s="469"/>
      <c r="Z6" s="469"/>
      <c r="AA6" s="469"/>
      <c r="AB6" s="470"/>
      <c r="AC6" s="610" t="s">
        <v>417</v>
      </c>
      <c r="AD6" s="611"/>
      <c r="AE6" s="611"/>
      <c r="AF6" s="611"/>
      <c r="AG6" s="611"/>
      <c r="AH6" s="611"/>
      <c r="AI6" s="611"/>
      <c r="AJ6" s="611"/>
      <c r="AK6" s="611"/>
      <c r="AL6" s="612"/>
      <c r="AM6" s="525" t="s">
        <v>70</v>
      </c>
      <c r="AN6" s="428"/>
      <c r="AO6" s="428"/>
      <c r="AP6" s="428"/>
      <c r="AQ6" s="428"/>
      <c r="AR6" s="428"/>
      <c r="AS6" s="428"/>
      <c r="AT6" s="429"/>
      <c r="AU6" s="505" t="s">
        <v>414</v>
      </c>
      <c r="AV6" s="506"/>
      <c r="AW6" s="506"/>
      <c r="AX6" s="506"/>
      <c r="AY6" s="434" t="s">
        <v>418</v>
      </c>
      <c r="AZ6" s="435"/>
      <c r="BA6" s="435"/>
      <c r="BB6" s="435"/>
      <c r="BC6" s="435"/>
      <c r="BD6" s="435"/>
      <c r="BE6" s="435"/>
      <c r="BF6" s="435"/>
      <c r="BG6" s="435"/>
      <c r="BH6" s="435"/>
      <c r="BI6" s="435"/>
      <c r="BJ6" s="435"/>
      <c r="BK6" s="435"/>
      <c r="BL6" s="435"/>
      <c r="BM6" s="436"/>
      <c r="BN6" s="454">
        <v>189950</v>
      </c>
      <c r="BO6" s="455"/>
      <c r="BP6" s="455"/>
      <c r="BQ6" s="455"/>
      <c r="BR6" s="455"/>
      <c r="BS6" s="455"/>
      <c r="BT6" s="455"/>
      <c r="BU6" s="456"/>
      <c r="BV6" s="454">
        <v>200623</v>
      </c>
      <c r="BW6" s="455"/>
      <c r="BX6" s="455"/>
      <c r="BY6" s="455"/>
      <c r="BZ6" s="455"/>
      <c r="CA6" s="455"/>
      <c r="CB6" s="455"/>
      <c r="CC6" s="456"/>
      <c r="CD6" s="463" t="s">
        <v>419</v>
      </c>
      <c r="CE6" s="464"/>
      <c r="CF6" s="464"/>
      <c r="CG6" s="464"/>
      <c r="CH6" s="464"/>
      <c r="CI6" s="464"/>
      <c r="CJ6" s="464"/>
      <c r="CK6" s="464"/>
      <c r="CL6" s="464"/>
      <c r="CM6" s="464"/>
      <c r="CN6" s="464"/>
      <c r="CO6" s="464"/>
      <c r="CP6" s="464"/>
      <c r="CQ6" s="464"/>
      <c r="CR6" s="464"/>
      <c r="CS6" s="465"/>
      <c r="CT6" s="595">
        <v>97.6</v>
      </c>
      <c r="CU6" s="596"/>
      <c r="CV6" s="596"/>
      <c r="CW6" s="596"/>
      <c r="CX6" s="596"/>
      <c r="CY6" s="596"/>
      <c r="CZ6" s="596"/>
      <c r="DA6" s="597"/>
      <c r="DB6" s="595">
        <v>97.1</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25" t="s">
        <v>71</v>
      </c>
      <c r="AN7" s="428"/>
      <c r="AO7" s="428"/>
      <c r="AP7" s="428"/>
      <c r="AQ7" s="428"/>
      <c r="AR7" s="428"/>
      <c r="AS7" s="428"/>
      <c r="AT7" s="429"/>
      <c r="AU7" s="505" t="s">
        <v>414</v>
      </c>
      <c r="AV7" s="506"/>
      <c r="AW7" s="506"/>
      <c r="AX7" s="506"/>
      <c r="AY7" s="434" t="s">
        <v>420</v>
      </c>
      <c r="AZ7" s="435"/>
      <c r="BA7" s="435"/>
      <c r="BB7" s="435"/>
      <c r="BC7" s="435"/>
      <c r="BD7" s="435"/>
      <c r="BE7" s="435"/>
      <c r="BF7" s="435"/>
      <c r="BG7" s="435"/>
      <c r="BH7" s="435"/>
      <c r="BI7" s="435"/>
      <c r="BJ7" s="435"/>
      <c r="BK7" s="435"/>
      <c r="BL7" s="435"/>
      <c r="BM7" s="436"/>
      <c r="BN7" s="454">
        <v>42852</v>
      </c>
      <c r="BO7" s="455"/>
      <c r="BP7" s="455"/>
      <c r="BQ7" s="455"/>
      <c r="BR7" s="455"/>
      <c r="BS7" s="455"/>
      <c r="BT7" s="455"/>
      <c r="BU7" s="456"/>
      <c r="BV7" s="454">
        <v>9096</v>
      </c>
      <c r="BW7" s="455"/>
      <c r="BX7" s="455"/>
      <c r="BY7" s="455"/>
      <c r="BZ7" s="455"/>
      <c r="CA7" s="455"/>
      <c r="CB7" s="455"/>
      <c r="CC7" s="456"/>
      <c r="CD7" s="463" t="s">
        <v>72</v>
      </c>
      <c r="CE7" s="464"/>
      <c r="CF7" s="464"/>
      <c r="CG7" s="464"/>
      <c r="CH7" s="464"/>
      <c r="CI7" s="464"/>
      <c r="CJ7" s="464"/>
      <c r="CK7" s="464"/>
      <c r="CL7" s="464"/>
      <c r="CM7" s="464"/>
      <c r="CN7" s="464"/>
      <c r="CO7" s="464"/>
      <c r="CP7" s="464"/>
      <c r="CQ7" s="464"/>
      <c r="CR7" s="464"/>
      <c r="CS7" s="465"/>
      <c r="CT7" s="454">
        <v>8647887</v>
      </c>
      <c r="CU7" s="455"/>
      <c r="CV7" s="455"/>
      <c r="CW7" s="455"/>
      <c r="CX7" s="455"/>
      <c r="CY7" s="455"/>
      <c r="CZ7" s="455"/>
      <c r="DA7" s="456"/>
      <c r="DB7" s="454">
        <v>8592139</v>
      </c>
      <c r="DC7" s="455"/>
      <c r="DD7" s="455"/>
      <c r="DE7" s="455"/>
      <c r="DF7" s="455"/>
      <c r="DG7" s="455"/>
      <c r="DH7" s="455"/>
      <c r="DI7" s="456"/>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1"/>
      <c r="X8" s="522"/>
      <c r="Y8" s="522"/>
      <c r="Z8" s="522"/>
      <c r="AA8" s="522"/>
      <c r="AB8" s="537"/>
      <c r="AC8" s="615"/>
      <c r="AD8" s="616"/>
      <c r="AE8" s="616"/>
      <c r="AF8" s="616"/>
      <c r="AG8" s="616"/>
      <c r="AH8" s="616"/>
      <c r="AI8" s="616"/>
      <c r="AJ8" s="616"/>
      <c r="AK8" s="616"/>
      <c r="AL8" s="617"/>
      <c r="AM8" s="525" t="s">
        <v>73</v>
      </c>
      <c r="AN8" s="428"/>
      <c r="AO8" s="428"/>
      <c r="AP8" s="428"/>
      <c r="AQ8" s="428"/>
      <c r="AR8" s="428"/>
      <c r="AS8" s="428"/>
      <c r="AT8" s="429"/>
      <c r="AU8" s="505" t="s">
        <v>414</v>
      </c>
      <c r="AV8" s="506"/>
      <c r="AW8" s="506"/>
      <c r="AX8" s="506"/>
      <c r="AY8" s="434" t="s">
        <v>421</v>
      </c>
      <c r="AZ8" s="435"/>
      <c r="BA8" s="435"/>
      <c r="BB8" s="435"/>
      <c r="BC8" s="435"/>
      <c r="BD8" s="435"/>
      <c r="BE8" s="435"/>
      <c r="BF8" s="435"/>
      <c r="BG8" s="435"/>
      <c r="BH8" s="435"/>
      <c r="BI8" s="435"/>
      <c r="BJ8" s="435"/>
      <c r="BK8" s="435"/>
      <c r="BL8" s="435"/>
      <c r="BM8" s="436"/>
      <c r="BN8" s="454">
        <v>147098</v>
      </c>
      <c r="BO8" s="455"/>
      <c r="BP8" s="455"/>
      <c r="BQ8" s="455"/>
      <c r="BR8" s="455"/>
      <c r="BS8" s="455"/>
      <c r="BT8" s="455"/>
      <c r="BU8" s="456"/>
      <c r="BV8" s="454">
        <v>191527</v>
      </c>
      <c r="BW8" s="455"/>
      <c r="BX8" s="455"/>
      <c r="BY8" s="455"/>
      <c r="BZ8" s="455"/>
      <c r="CA8" s="455"/>
      <c r="CB8" s="455"/>
      <c r="CC8" s="456"/>
      <c r="CD8" s="463" t="s">
        <v>74</v>
      </c>
      <c r="CE8" s="464"/>
      <c r="CF8" s="464"/>
      <c r="CG8" s="464"/>
      <c r="CH8" s="464"/>
      <c r="CI8" s="464"/>
      <c r="CJ8" s="464"/>
      <c r="CK8" s="464"/>
      <c r="CL8" s="464"/>
      <c r="CM8" s="464"/>
      <c r="CN8" s="464"/>
      <c r="CO8" s="464"/>
      <c r="CP8" s="464"/>
      <c r="CQ8" s="464"/>
      <c r="CR8" s="464"/>
      <c r="CS8" s="465"/>
      <c r="CT8" s="560">
        <v>0.53</v>
      </c>
      <c r="CU8" s="561"/>
      <c r="CV8" s="561"/>
      <c r="CW8" s="561"/>
      <c r="CX8" s="561"/>
      <c r="CY8" s="561"/>
      <c r="CZ8" s="561"/>
      <c r="DA8" s="562"/>
      <c r="DB8" s="560">
        <v>0.52</v>
      </c>
      <c r="DC8" s="561"/>
      <c r="DD8" s="561"/>
      <c r="DE8" s="561"/>
      <c r="DF8" s="561"/>
      <c r="DG8" s="561"/>
      <c r="DH8" s="561"/>
      <c r="DI8" s="562"/>
      <c r="DJ8" s="165"/>
      <c r="DK8" s="165"/>
      <c r="DL8" s="165"/>
      <c r="DM8" s="165"/>
      <c r="DN8" s="165"/>
      <c r="DO8" s="165"/>
    </row>
    <row r="9" spans="1:119" ht="18.75" customHeight="1" thickBot="1" x14ac:dyDescent="0.2">
      <c r="A9" s="166"/>
      <c r="B9" s="584" t="s">
        <v>75</v>
      </c>
      <c r="C9" s="585"/>
      <c r="D9" s="585"/>
      <c r="E9" s="585"/>
      <c r="F9" s="585"/>
      <c r="G9" s="585"/>
      <c r="H9" s="585"/>
      <c r="I9" s="585"/>
      <c r="J9" s="585"/>
      <c r="K9" s="508"/>
      <c r="L9" s="586" t="s">
        <v>76</v>
      </c>
      <c r="M9" s="587"/>
      <c r="N9" s="587"/>
      <c r="O9" s="587"/>
      <c r="P9" s="587"/>
      <c r="Q9" s="588"/>
      <c r="R9" s="589">
        <v>36968</v>
      </c>
      <c r="S9" s="590"/>
      <c r="T9" s="590"/>
      <c r="U9" s="590"/>
      <c r="V9" s="591"/>
      <c r="W9" s="519" t="s">
        <v>77</v>
      </c>
      <c r="X9" s="520"/>
      <c r="Y9" s="520"/>
      <c r="Z9" s="520"/>
      <c r="AA9" s="520"/>
      <c r="AB9" s="520"/>
      <c r="AC9" s="520"/>
      <c r="AD9" s="520"/>
      <c r="AE9" s="520"/>
      <c r="AF9" s="520"/>
      <c r="AG9" s="520"/>
      <c r="AH9" s="520"/>
      <c r="AI9" s="520"/>
      <c r="AJ9" s="520"/>
      <c r="AK9" s="520"/>
      <c r="AL9" s="592"/>
      <c r="AM9" s="525" t="s">
        <v>78</v>
      </c>
      <c r="AN9" s="428"/>
      <c r="AO9" s="428"/>
      <c r="AP9" s="428"/>
      <c r="AQ9" s="428"/>
      <c r="AR9" s="428"/>
      <c r="AS9" s="428"/>
      <c r="AT9" s="429"/>
      <c r="AU9" s="505" t="s">
        <v>422</v>
      </c>
      <c r="AV9" s="506"/>
      <c r="AW9" s="506"/>
      <c r="AX9" s="506"/>
      <c r="AY9" s="434" t="s">
        <v>423</v>
      </c>
      <c r="AZ9" s="435"/>
      <c r="BA9" s="435"/>
      <c r="BB9" s="435"/>
      <c r="BC9" s="435"/>
      <c r="BD9" s="435"/>
      <c r="BE9" s="435"/>
      <c r="BF9" s="435"/>
      <c r="BG9" s="435"/>
      <c r="BH9" s="435"/>
      <c r="BI9" s="435"/>
      <c r="BJ9" s="435"/>
      <c r="BK9" s="435"/>
      <c r="BL9" s="435"/>
      <c r="BM9" s="436"/>
      <c r="BN9" s="454">
        <v>-44429</v>
      </c>
      <c r="BO9" s="455"/>
      <c r="BP9" s="455"/>
      <c r="BQ9" s="455"/>
      <c r="BR9" s="455"/>
      <c r="BS9" s="455"/>
      <c r="BT9" s="455"/>
      <c r="BU9" s="456"/>
      <c r="BV9" s="454">
        <v>6341</v>
      </c>
      <c r="BW9" s="455"/>
      <c r="BX9" s="455"/>
      <c r="BY9" s="455"/>
      <c r="BZ9" s="455"/>
      <c r="CA9" s="455"/>
      <c r="CB9" s="455"/>
      <c r="CC9" s="456"/>
      <c r="CD9" s="463" t="s">
        <v>79</v>
      </c>
      <c r="CE9" s="464"/>
      <c r="CF9" s="464"/>
      <c r="CG9" s="464"/>
      <c r="CH9" s="464"/>
      <c r="CI9" s="464"/>
      <c r="CJ9" s="464"/>
      <c r="CK9" s="464"/>
      <c r="CL9" s="464"/>
      <c r="CM9" s="464"/>
      <c r="CN9" s="464"/>
      <c r="CO9" s="464"/>
      <c r="CP9" s="464"/>
      <c r="CQ9" s="464"/>
      <c r="CR9" s="464"/>
      <c r="CS9" s="465"/>
      <c r="CT9" s="424">
        <v>18.7</v>
      </c>
      <c r="CU9" s="425"/>
      <c r="CV9" s="425"/>
      <c r="CW9" s="425"/>
      <c r="CX9" s="425"/>
      <c r="CY9" s="425"/>
      <c r="CZ9" s="425"/>
      <c r="DA9" s="426"/>
      <c r="DB9" s="424">
        <v>19.100000000000001</v>
      </c>
      <c r="DC9" s="425"/>
      <c r="DD9" s="425"/>
      <c r="DE9" s="425"/>
      <c r="DF9" s="425"/>
      <c r="DG9" s="425"/>
      <c r="DH9" s="425"/>
      <c r="DI9" s="426"/>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27" t="s">
        <v>80</v>
      </c>
      <c r="M10" s="428"/>
      <c r="N10" s="428"/>
      <c r="O10" s="428"/>
      <c r="P10" s="428"/>
      <c r="Q10" s="429"/>
      <c r="R10" s="430">
        <v>36940</v>
      </c>
      <c r="S10" s="431"/>
      <c r="T10" s="431"/>
      <c r="U10" s="431"/>
      <c r="V10" s="433"/>
      <c r="W10" s="593"/>
      <c r="X10" s="407"/>
      <c r="Y10" s="407"/>
      <c r="Z10" s="407"/>
      <c r="AA10" s="407"/>
      <c r="AB10" s="407"/>
      <c r="AC10" s="407"/>
      <c r="AD10" s="407"/>
      <c r="AE10" s="407"/>
      <c r="AF10" s="407"/>
      <c r="AG10" s="407"/>
      <c r="AH10" s="407"/>
      <c r="AI10" s="407"/>
      <c r="AJ10" s="407"/>
      <c r="AK10" s="407"/>
      <c r="AL10" s="594"/>
      <c r="AM10" s="525" t="s">
        <v>81</v>
      </c>
      <c r="AN10" s="428"/>
      <c r="AO10" s="428"/>
      <c r="AP10" s="428"/>
      <c r="AQ10" s="428"/>
      <c r="AR10" s="428"/>
      <c r="AS10" s="428"/>
      <c r="AT10" s="429"/>
      <c r="AU10" s="505" t="s">
        <v>424</v>
      </c>
      <c r="AV10" s="506"/>
      <c r="AW10" s="506"/>
      <c r="AX10" s="506"/>
      <c r="AY10" s="434" t="s">
        <v>425</v>
      </c>
      <c r="AZ10" s="435"/>
      <c r="BA10" s="435"/>
      <c r="BB10" s="435"/>
      <c r="BC10" s="435"/>
      <c r="BD10" s="435"/>
      <c r="BE10" s="435"/>
      <c r="BF10" s="435"/>
      <c r="BG10" s="435"/>
      <c r="BH10" s="435"/>
      <c r="BI10" s="435"/>
      <c r="BJ10" s="435"/>
      <c r="BK10" s="435"/>
      <c r="BL10" s="435"/>
      <c r="BM10" s="436"/>
      <c r="BN10" s="454">
        <v>185010</v>
      </c>
      <c r="BO10" s="455"/>
      <c r="BP10" s="455"/>
      <c r="BQ10" s="455"/>
      <c r="BR10" s="455"/>
      <c r="BS10" s="455"/>
      <c r="BT10" s="455"/>
      <c r="BU10" s="456"/>
      <c r="BV10" s="454">
        <v>145427</v>
      </c>
      <c r="BW10" s="455"/>
      <c r="BX10" s="455"/>
      <c r="BY10" s="455"/>
      <c r="BZ10" s="455"/>
      <c r="CA10" s="455"/>
      <c r="CB10" s="455"/>
      <c r="CC10" s="456"/>
      <c r="CD10" s="352" t="s">
        <v>426</v>
      </c>
      <c r="CE10" s="353"/>
      <c r="CF10" s="353"/>
      <c r="CG10" s="353"/>
      <c r="CH10" s="353"/>
      <c r="CI10" s="353"/>
      <c r="CJ10" s="353"/>
      <c r="CK10" s="353"/>
      <c r="CL10" s="353"/>
      <c r="CM10" s="353"/>
      <c r="CN10" s="353"/>
      <c r="CO10" s="353"/>
      <c r="CP10" s="353"/>
      <c r="CQ10" s="353"/>
      <c r="CR10" s="353"/>
      <c r="CS10" s="354"/>
      <c r="CT10" s="170"/>
      <c r="CU10" s="171"/>
      <c r="CV10" s="171"/>
      <c r="CW10" s="171"/>
      <c r="CX10" s="171"/>
      <c r="CY10" s="171"/>
      <c r="CZ10" s="171"/>
      <c r="DA10" s="172"/>
      <c r="DB10" s="170"/>
      <c r="DC10" s="171"/>
      <c r="DD10" s="171"/>
      <c r="DE10" s="171"/>
      <c r="DF10" s="171"/>
      <c r="DG10" s="171"/>
      <c r="DH10" s="171"/>
      <c r="DI10" s="172"/>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09" t="s">
        <v>82</v>
      </c>
      <c r="M11" s="410"/>
      <c r="N11" s="410"/>
      <c r="O11" s="410"/>
      <c r="P11" s="410"/>
      <c r="Q11" s="411"/>
      <c r="R11" s="581" t="s">
        <v>427</v>
      </c>
      <c r="S11" s="582"/>
      <c r="T11" s="582"/>
      <c r="U11" s="582"/>
      <c r="V11" s="583"/>
      <c r="W11" s="593"/>
      <c r="X11" s="407"/>
      <c r="Y11" s="407"/>
      <c r="Z11" s="407"/>
      <c r="AA11" s="407"/>
      <c r="AB11" s="407"/>
      <c r="AC11" s="407"/>
      <c r="AD11" s="407"/>
      <c r="AE11" s="407"/>
      <c r="AF11" s="407"/>
      <c r="AG11" s="407"/>
      <c r="AH11" s="407"/>
      <c r="AI11" s="407"/>
      <c r="AJ11" s="407"/>
      <c r="AK11" s="407"/>
      <c r="AL11" s="594"/>
      <c r="AM11" s="525" t="s">
        <v>83</v>
      </c>
      <c r="AN11" s="428"/>
      <c r="AO11" s="428"/>
      <c r="AP11" s="428"/>
      <c r="AQ11" s="428"/>
      <c r="AR11" s="428"/>
      <c r="AS11" s="428"/>
      <c r="AT11" s="429"/>
      <c r="AU11" s="505" t="s">
        <v>428</v>
      </c>
      <c r="AV11" s="506"/>
      <c r="AW11" s="506"/>
      <c r="AX11" s="506"/>
      <c r="AY11" s="434" t="s">
        <v>429</v>
      </c>
      <c r="AZ11" s="435"/>
      <c r="BA11" s="435"/>
      <c r="BB11" s="435"/>
      <c r="BC11" s="435"/>
      <c r="BD11" s="435"/>
      <c r="BE11" s="435"/>
      <c r="BF11" s="435"/>
      <c r="BG11" s="435"/>
      <c r="BH11" s="435"/>
      <c r="BI11" s="435"/>
      <c r="BJ11" s="435"/>
      <c r="BK11" s="435"/>
      <c r="BL11" s="435"/>
      <c r="BM11" s="436"/>
      <c r="BN11" s="454">
        <v>0</v>
      </c>
      <c r="BO11" s="455"/>
      <c r="BP11" s="455"/>
      <c r="BQ11" s="455"/>
      <c r="BR11" s="455"/>
      <c r="BS11" s="455"/>
      <c r="BT11" s="455"/>
      <c r="BU11" s="456"/>
      <c r="BV11" s="454">
        <v>0</v>
      </c>
      <c r="BW11" s="455"/>
      <c r="BX11" s="455"/>
      <c r="BY11" s="455"/>
      <c r="BZ11" s="455"/>
      <c r="CA11" s="455"/>
      <c r="CB11" s="455"/>
      <c r="CC11" s="456"/>
      <c r="CD11" s="463" t="s">
        <v>84</v>
      </c>
      <c r="CE11" s="464"/>
      <c r="CF11" s="464"/>
      <c r="CG11" s="464"/>
      <c r="CH11" s="464"/>
      <c r="CI11" s="464"/>
      <c r="CJ11" s="464"/>
      <c r="CK11" s="464"/>
      <c r="CL11" s="464"/>
      <c r="CM11" s="464"/>
      <c r="CN11" s="464"/>
      <c r="CO11" s="464"/>
      <c r="CP11" s="464"/>
      <c r="CQ11" s="464"/>
      <c r="CR11" s="464"/>
      <c r="CS11" s="465"/>
      <c r="CT11" s="560" t="s">
        <v>430</v>
      </c>
      <c r="CU11" s="561"/>
      <c r="CV11" s="561"/>
      <c r="CW11" s="561"/>
      <c r="CX11" s="561"/>
      <c r="CY11" s="561"/>
      <c r="CZ11" s="561"/>
      <c r="DA11" s="562"/>
      <c r="DB11" s="560" t="s">
        <v>430</v>
      </c>
      <c r="DC11" s="561"/>
      <c r="DD11" s="561"/>
      <c r="DE11" s="561"/>
      <c r="DF11" s="561"/>
      <c r="DG11" s="561"/>
      <c r="DH11" s="561"/>
      <c r="DI11" s="562"/>
      <c r="DJ11" s="165"/>
      <c r="DK11" s="165"/>
      <c r="DL11" s="165"/>
      <c r="DM11" s="165"/>
      <c r="DN11" s="165"/>
      <c r="DO11" s="165"/>
    </row>
    <row r="12" spans="1:119" ht="18.75" customHeight="1" x14ac:dyDescent="0.15">
      <c r="A12" s="166"/>
      <c r="B12" s="563" t="s">
        <v>86</v>
      </c>
      <c r="C12" s="564"/>
      <c r="D12" s="564"/>
      <c r="E12" s="564"/>
      <c r="F12" s="564"/>
      <c r="G12" s="564"/>
      <c r="H12" s="564"/>
      <c r="I12" s="564"/>
      <c r="J12" s="564"/>
      <c r="K12" s="565"/>
      <c r="L12" s="572" t="s">
        <v>431</v>
      </c>
      <c r="M12" s="573"/>
      <c r="N12" s="573"/>
      <c r="O12" s="573"/>
      <c r="P12" s="573"/>
      <c r="Q12" s="574"/>
      <c r="R12" s="575">
        <v>37745</v>
      </c>
      <c r="S12" s="576"/>
      <c r="T12" s="576"/>
      <c r="U12" s="576"/>
      <c r="V12" s="577"/>
      <c r="W12" s="578" t="s">
        <v>0</v>
      </c>
      <c r="X12" s="506"/>
      <c r="Y12" s="506"/>
      <c r="Z12" s="506"/>
      <c r="AA12" s="506"/>
      <c r="AB12" s="579"/>
      <c r="AC12" s="505" t="s">
        <v>87</v>
      </c>
      <c r="AD12" s="506"/>
      <c r="AE12" s="506"/>
      <c r="AF12" s="506"/>
      <c r="AG12" s="579"/>
      <c r="AH12" s="505" t="s">
        <v>88</v>
      </c>
      <c r="AI12" s="506"/>
      <c r="AJ12" s="506"/>
      <c r="AK12" s="506"/>
      <c r="AL12" s="580"/>
      <c r="AM12" s="525" t="s">
        <v>89</v>
      </c>
      <c r="AN12" s="428"/>
      <c r="AO12" s="428"/>
      <c r="AP12" s="428"/>
      <c r="AQ12" s="428"/>
      <c r="AR12" s="428"/>
      <c r="AS12" s="428"/>
      <c r="AT12" s="429"/>
      <c r="AU12" s="505" t="s">
        <v>432</v>
      </c>
      <c r="AV12" s="506"/>
      <c r="AW12" s="506"/>
      <c r="AX12" s="506"/>
      <c r="AY12" s="434" t="s">
        <v>433</v>
      </c>
      <c r="AZ12" s="435"/>
      <c r="BA12" s="435"/>
      <c r="BB12" s="435"/>
      <c r="BC12" s="435"/>
      <c r="BD12" s="435"/>
      <c r="BE12" s="435"/>
      <c r="BF12" s="435"/>
      <c r="BG12" s="435"/>
      <c r="BH12" s="435"/>
      <c r="BI12" s="435"/>
      <c r="BJ12" s="435"/>
      <c r="BK12" s="435"/>
      <c r="BL12" s="435"/>
      <c r="BM12" s="436"/>
      <c r="BN12" s="454">
        <v>300000</v>
      </c>
      <c r="BO12" s="455"/>
      <c r="BP12" s="455"/>
      <c r="BQ12" s="455"/>
      <c r="BR12" s="455"/>
      <c r="BS12" s="455"/>
      <c r="BT12" s="455"/>
      <c r="BU12" s="456"/>
      <c r="BV12" s="454">
        <v>200000</v>
      </c>
      <c r="BW12" s="455"/>
      <c r="BX12" s="455"/>
      <c r="BY12" s="455"/>
      <c r="BZ12" s="455"/>
      <c r="CA12" s="455"/>
      <c r="CB12" s="455"/>
      <c r="CC12" s="456"/>
      <c r="CD12" s="463" t="s">
        <v>90</v>
      </c>
      <c r="CE12" s="464"/>
      <c r="CF12" s="464"/>
      <c r="CG12" s="464"/>
      <c r="CH12" s="464"/>
      <c r="CI12" s="464"/>
      <c r="CJ12" s="464"/>
      <c r="CK12" s="464"/>
      <c r="CL12" s="464"/>
      <c r="CM12" s="464"/>
      <c r="CN12" s="464"/>
      <c r="CO12" s="464"/>
      <c r="CP12" s="464"/>
      <c r="CQ12" s="464"/>
      <c r="CR12" s="464"/>
      <c r="CS12" s="465"/>
      <c r="CT12" s="560" t="s">
        <v>434</v>
      </c>
      <c r="CU12" s="561"/>
      <c r="CV12" s="561"/>
      <c r="CW12" s="561"/>
      <c r="CX12" s="561"/>
      <c r="CY12" s="561"/>
      <c r="CZ12" s="561"/>
      <c r="DA12" s="562"/>
      <c r="DB12" s="560" t="s">
        <v>434</v>
      </c>
      <c r="DC12" s="561"/>
      <c r="DD12" s="561"/>
      <c r="DE12" s="561"/>
      <c r="DF12" s="561"/>
      <c r="DG12" s="561"/>
      <c r="DH12" s="561"/>
      <c r="DI12" s="562"/>
      <c r="DJ12" s="165"/>
      <c r="DK12" s="165"/>
      <c r="DL12" s="165"/>
      <c r="DM12" s="165"/>
      <c r="DN12" s="165"/>
      <c r="DO12" s="165"/>
    </row>
    <row r="13" spans="1:119" ht="18.75" customHeight="1" x14ac:dyDescent="0.15">
      <c r="A13" s="166"/>
      <c r="B13" s="566"/>
      <c r="C13" s="567"/>
      <c r="D13" s="567"/>
      <c r="E13" s="567"/>
      <c r="F13" s="567"/>
      <c r="G13" s="567"/>
      <c r="H13" s="567"/>
      <c r="I13" s="567"/>
      <c r="J13" s="567"/>
      <c r="K13" s="568"/>
      <c r="L13" s="173"/>
      <c r="M13" s="548" t="s">
        <v>435</v>
      </c>
      <c r="N13" s="549"/>
      <c r="O13" s="549"/>
      <c r="P13" s="549"/>
      <c r="Q13" s="550"/>
      <c r="R13" s="551">
        <v>37521</v>
      </c>
      <c r="S13" s="552"/>
      <c r="T13" s="552"/>
      <c r="U13" s="552"/>
      <c r="V13" s="553"/>
      <c r="W13" s="536" t="s">
        <v>91</v>
      </c>
      <c r="X13" s="469"/>
      <c r="Y13" s="469"/>
      <c r="Z13" s="469"/>
      <c r="AA13" s="469"/>
      <c r="AB13" s="470"/>
      <c r="AC13" s="430">
        <v>473</v>
      </c>
      <c r="AD13" s="431"/>
      <c r="AE13" s="431"/>
      <c r="AF13" s="431"/>
      <c r="AG13" s="432"/>
      <c r="AH13" s="430">
        <v>449</v>
      </c>
      <c r="AI13" s="431"/>
      <c r="AJ13" s="431"/>
      <c r="AK13" s="431"/>
      <c r="AL13" s="433"/>
      <c r="AM13" s="525" t="s">
        <v>92</v>
      </c>
      <c r="AN13" s="428"/>
      <c r="AO13" s="428"/>
      <c r="AP13" s="428"/>
      <c r="AQ13" s="428"/>
      <c r="AR13" s="428"/>
      <c r="AS13" s="428"/>
      <c r="AT13" s="429"/>
      <c r="AU13" s="505" t="s">
        <v>436</v>
      </c>
      <c r="AV13" s="506"/>
      <c r="AW13" s="506"/>
      <c r="AX13" s="506"/>
      <c r="AY13" s="434" t="s">
        <v>437</v>
      </c>
      <c r="AZ13" s="435"/>
      <c r="BA13" s="435"/>
      <c r="BB13" s="435"/>
      <c r="BC13" s="435"/>
      <c r="BD13" s="435"/>
      <c r="BE13" s="435"/>
      <c r="BF13" s="435"/>
      <c r="BG13" s="435"/>
      <c r="BH13" s="435"/>
      <c r="BI13" s="435"/>
      <c r="BJ13" s="435"/>
      <c r="BK13" s="435"/>
      <c r="BL13" s="435"/>
      <c r="BM13" s="436"/>
      <c r="BN13" s="454">
        <v>-159419</v>
      </c>
      <c r="BO13" s="455"/>
      <c r="BP13" s="455"/>
      <c r="BQ13" s="455"/>
      <c r="BR13" s="455"/>
      <c r="BS13" s="455"/>
      <c r="BT13" s="455"/>
      <c r="BU13" s="456"/>
      <c r="BV13" s="454">
        <v>-48232</v>
      </c>
      <c r="BW13" s="455"/>
      <c r="BX13" s="455"/>
      <c r="BY13" s="455"/>
      <c r="BZ13" s="455"/>
      <c r="CA13" s="455"/>
      <c r="CB13" s="455"/>
      <c r="CC13" s="456"/>
      <c r="CD13" s="463" t="s">
        <v>93</v>
      </c>
      <c r="CE13" s="464"/>
      <c r="CF13" s="464"/>
      <c r="CG13" s="464"/>
      <c r="CH13" s="464"/>
      <c r="CI13" s="464"/>
      <c r="CJ13" s="464"/>
      <c r="CK13" s="464"/>
      <c r="CL13" s="464"/>
      <c r="CM13" s="464"/>
      <c r="CN13" s="464"/>
      <c r="CO13" s="464"/>
      <c r="CP13" s="464"/>
      <c r="CQ13" s="464"/>
      <c r="CR13" s="464"/>
      <c r="CS13" s="465"/>
      <c r="CT13" s="424">
        <v>11.4</v>
      </c>
      <c r="CU13" s="425"/>
      <c r="CV13" s="425"/>
      <c r="CW13" s="425"/>
      <c r="CX13" s="425"/>
      <c r="CY13" s="425"/>
      <c r="CZ13" s="425"/>
      <c r="DA13" s="426"/>
      <c r="DB13" s="424">
        <v>11.7</v>
      </c>
      <c r="DC13" s="425"/>
      <c r="DD13" s="425"/>
      <c r="DE13" s="425"/>
      <c r="DF13" s="425"/>
      <c r="DG13" s="425"/>
      <c r="DH13" s="425"/>
      <c r="DI13" s="426"/>
      <c r="DJ13" s="165"/>
      <c r="DK13" s="165"/>
      <c r="DL13" s="165"/>
      <c r="DM13" s="165"/>
      <c r="DN13" s="165"/>
      <c r="DO13" s="165"/>
    </row>
    <row r="14" spans="1:119" ht="18.75" customHeight="1" thickBot="1" x14ac:dyDescent="0.2">
      <c r="A14" s="166"/>
      <c r="B14" s="566"/>
      <c r="C14" s="567"/>
      <c r="D14" s="567"/>
      <c r="E14" s="567"/>
      <c r="F14" s="567"/>
      <c r="G14" s="567"/>
      <c r="H14" s="567"/>
      <c r="I14" s="567"/>
      <c r="J14" s="567"/>
      <c r="K14" s="568"/>
      <c r="L14" s="541" t="s">
        <v>438</v>
      </c>
      <c r="M14" s="558"/>
      <c r="N14" s="558"/>
      <c r="O14" s="558"/>
      <c r="P14" s="558"/>
      <c r="Q14" s="559"/>
      <c r="R14" s="551">
        <v>37791</v>
      </c>
      <c r="S14" s="552"/>
      <c r="T14" s="552"/>
      <c r="U14" s="552"/>
      <c r="V14" s="553"/>
      <c r="W14" s="554"/>
      <c r="X14" s="472"/>
      <c r="Y14" s="472"/>
      <c r="Z14" s="472"/>
      <c r="AA14" s="472"/>
      <c r="AB14" s="473"/>
      <c r="AC14" s="544">
        <v>2.5</v>
      </c>
      <c r="AD14" s="545"/>
      <c r="AE14" s="545"/>
      <c r="AF14" s="545"/>
      <c r="AG14" s="546"/>
      <c r="AH14" s="544">
        <v>2.4</v>
      </c>
      <c r="AI14" s="545"/>
      <c r="AJ14" s="545"/>
      <c r="AK14" s="545"/>
      <c r="AL14" s="547"/>
      <c r="AM14" s="525"/>
      <c r="AN14" s="428"/>
      <c r="AO14" s="428"/>
      <c r="AP14" s="428"/>
      <c r="AQ14" s="428"/>
      <c r="AR14" s="428"/>
      <c r="AS14" s="428"/>
      <c r="AT14" s="429"/>
      <c r="AU14" s="505"/>
      <c r="AV14" s="506"/>
      <c r="AW14" s="506"/>
      <c r="AX14" s="506"/>
      <c r="AY14" s="434"/>
      <c r="AZ14" s="435"/>
      <c r="BA14" s="435"/>
      <c r="BB14" s="435"/>
      <c r="BC14" s="435"/>
      <c r="BD14" s="435"/>
      <c r="BE14" s="435"/>
      <c r="BF14" s="435"/>
      <c r="BG14" s="435"/>
      <c r="BH14" s="435"/>
      <c r="BI14" s="435"/>
      <c r="BJ14" s="435"/>
      <c r="BK14" s="435"/>
      <c r="BL14" s="435"/>
      <c r="BM14" s="436"/>
      <c r="BN14" s="454"/>
      <c r="BO14" s="455"/>
      <c r="BP14" s="455"/>
      <c r="BQ14" s="455"/>
      <c r="BR14" s="455"/>
      <c r="BS14" s="455"/>
      <c r="BT14" s="455"/>
      <c r="BU14" s="456"/>
      <c r="BV14" s="454"/>
      <c r="BW14" s="455"/>
      <c r="BX14" s="455"/>
      <c r="BY14" s="455"/>
      <c r="BZ14" s="455"/>
      <c r="CA14" s="455"/>
      <c r="CB14" s="455"/>
      <c r="CC14" s="456"/>
      <c r="CD14" s="460" t="s">
        <v>94</v>
      </c>
      <c r="CE14" s="461"/>
      <c r="CF14" s="461"/>
      <c r="CG14" s="461"/>
      <c r="CH14" s="461"/>
      <c r="CI14" s="461"/>
      <c r="CJ14" s="461"/>
      <c r="CK14" s="461"/>
      <c r="CL14" s="461"/>
      <c r="CM14" s="461"/>
      <c r="CN14" s="461"/>
      <c r="CO14" s="461"/>
      <c r="CP14" s="461"/>
      <c r="CQ14" s="461"/>
      <c r="CR14" s="461"/>
      <c r="CS14" s="462"/>
      <c r="CT14" s="555">
        <v>90</v>
      </c>
      <c r="CU14" s="556"/>
      <c r="CV14" s="556"/>
      <c r="CW14" s="556"/>
      <c r="CX14" s="556"/>
      <c r="CY14" s="556"/>
      <c r="CZ14" s="556"/>
      <c r="DA14" s="557"/>
      <c r="DB14" s="555">
        <v>103.5</v>
      </c>
      <c r="DC14" s="556"/>
      <c r="DD14" s="556"/>
      <c r="DE14" s="556"/>
      <c r="DF14" s="556"/>
      <c r="DG14" s="556"/>
      <c r="DH14" s="556"/>
      <c r="DI14" s="557"/>
      <c r="DJ14" s="165"/>
      <c r="DK14" s="165"/>
      <c r="DL14" s="165"/>
      <c r="DM14" s="165"/>
      <c r="DN14" s="165"/>
      <c r="DO14" s="165"/>
    </row>
    <row r="15" spans="1:119" ht="18.75" customHeight="1" x14ac:dyDescent="0.15">
      <c r="A15" s="166"/>
      <c r="B15" s="566"/>
      <c r="C15" s="567"/>
      <c r="D15" s="567"/>
      <c r="E15" s="567"/>
      <c r="F15" s="567"/>
      <c r="G15" s="567"/>
      <c r="H15" s="567"/>
      <c r="I15" s="567"/>
      <c r="J15" s="567"/>
      <c r="K15" s="568"/>
      <c r="L15" s="173"/>
      <c r="M15" s="548" t="s">
        <v>439</v>
      </c>
      <c r="N15" s="549"/>
      <c r="O15" s="549"/>
      <c r="P15" s="549"/>
      <c r="Q15" s="550"/>
      <c r="R15" s="551">
        <v>37550</v>
      </c>
      <c r="S15" s="552"/>
      <c r="T15" s="552"/>
      <c r="U15" s="552"/>
      <c r="V15" s="553"/>
      <c r="W15" s="536" t="s">
        <v>95</v>
      </c>
      <c r="X15" s="469"/>
      <c r="Y15" s="469"/>
      <c r="Z15" s="469"/>
      <c r="AA15" s="469"/>
      <c r="AB15" s="470"/>
      <c r="AC15" s="430">
        <v>5445</v>
      </c>
      <c r="AD15" s="431"/>
      <c r="AE15" s="431"/>
      <c r="AF15" s="431"/>
      <c r="AG15" s="432"/>
      <c r="AH15" s="430">
        <v>5350</v>
      </c>
      <c r="AI15" s="431"/>
      <c r="AJ15" s="431"/>
      <c r="AK15" s="431"/>
      <c r="AL15" s="433"/>
      <c r="AM15" s="525"/>
      <c r="AN15" s="428"/>
      <c r="AO15" s="428"/>
      <c r="AP15" s="428"/>
      <c r="AQ15" s="428"/>
      <c r="AR15" s="428"/>
      <c r="AS15" s="428"/>
      <c r="AT15" s="429"/>
      <c r="AU15" s="505"/>
      <c r="AV15" s="506"/>
      <c r="AW15" s="506"/>
      <c r="AX15" s="506"/>
      <c r="AY15" s="446" t="s">
        <v>440</v>
      </c>
      <c r="AZ15" s="447"/>
      <c r="BA15" s="447"/>
      <c r="BB15" s="447"/>
      <c r="BC15" s="447"/>
      <c r="BD15" s="447"/>
      <c r="BE15" s="447"/>
      <c r="BF15" s="447"/>
      <c r="BG15" s="447"/>
      <c r="BH15" s="447"/>
      <c r="BI15" s="447"/>
      <c r="BJ15" s="447"/>
      <c r="BK15" s="447"/>
      <c r="BL15" s="447"/>
      <c r="BM15" s="448"/>
      <c r="BN15" s="449">
        <v>3894991</v>
      </c>
      <c r="BO15" s="450"/>
      <c r="BP15" s="450"/>
      <c r="BQ15" s="450"/>
      <c r="BR15" s="450"/>
      <c r="BS15" s="450"/>
      <c r="BT15" s="450"/>
      <c r="BU15" s="451"/>
      <c r="BV15" s="449">
        <v>3853801</v>
      </c>
      <c r="BW15" s="450"/>
      <c r="BX15" s="450"/>
      <c r="BY15" s="450"/>
      <c r="BZ15" s="450"/>
      <c r="CA15" s="450"/>
      <c r="CB15" s="450"/>
      <c r="CC15" s="451"/>
      <c r="CD15" s="538" t="s">
        <v>441</v>
      </c>
      <c r="CE15" s="539"/>
      <c r="CF15" s="539"/>
      <c r="CG15" s="539"/>
      <c r="CH15" s="539"/>
      <c r="CI15" s="539"/>
      <c r="CJ15" s="539"/>
      <c r="CK15" s="539"/>
      <c r="CL15" s="539"/>
      <c r="CM15" s="539"/>
      <c r="CN15" s="539"/>
      <c r="CO15" s="539"/>
      <c r="CP15" s="539"/>
      <c r="CQ15" s="539"/>
      <c r="CR15" s="539"/>
      <c r="CS15" s="540"/>
      <c r="CT15" s="174"/>
      <c r="CU15" s="175"/>
      <c r="CV15" s="175"/>
      <c r="CW15" s="175"/>
      <c r="CX15" s="175"/>
      <c r="CY15" s="175"/>
      <c r="CZ15" s="175"/>
      <c r="DA15" s="176"/>
      <c r="DB15" s="174"/>
      <c r="DC15" s="175"/>
      <c r="DD15" s="175"/>
      <c r="DE15" s="175"/>
      <c r="DF15" s="175"/>
      <c r="DG15" s="175"/>
      <c r="DH15" s="175"/>
      <c r="DI15" s="176"/>
      <c r="DJ15" s="165"/>
      <c r="DK15" s="165"/>
      <c r="DL15" s="165"/>
      <c r="DM15" s="165"/>
      <c r="DN15" s="165"/>
      <c r="DO15" s="165"/>
    </row>
    <row r="16" spans="1:119" ht="18.75" customHeight="1" x14ac:dyDescent="0.15">
      <c r="A16" s="166"/>
      <c r="B16" s="566"/>
      <c r="C16" s="567"/>
      <c r="D16" s="567"/>
      <c r="E16" s="567"/>
      <c r="F16" s="567"/>
      <c r="G16" s="567"/>
      <c r="H16" s="567"/>
      <c r="I16" s="567"/>
      <c r="J16" s="567"/>
      <c r="K16" s="568"/>
      <c r="L16" s="541" t="s">
        <v>96</v>
      </c>
      <c r="M16" s="542"/>
      <c r="N16" s="542"/>
      <c r="O16" s="542"/>
      <c r="P16" s="542"/>
      <c r="Q16" s="543"/>
      <c r="R16" s="533" t="s">
        <v>442</v>
      </c>
      <c r="S16" s="534"/>
      <c r="T16" s="534"/>
      <c r="U16" s="534"/>
      <c r="V16" s="535"/>
      <c r="W16" s="554"/>
      <c r="X16" s="472"/>
      <c r="Y16" s="472"/>
      <c r="Z16" s="472"/>
      <c r="AA16" s="472"/>
      <c r="AB16" s="473"/>
      <c r="AC16" s="544">
        <v>28.8</v>
      </c>
      <c r="AD16" s="545"/>
      <c r="AE16" s="545"/>
      <c r="AF16" s="545"/>
      <c r="AG16" s="546"/>
      <c r="AH16" s="544">
        <v>29.1</v>
      </c>
      <c r="AI16" s="545"/>
      <c r="AJ16" s="545"/>
      <c r="AK16" s="545"/>
      <c r="AL16" s="547"/>
      <c r="AM16" s="525"/>
      <c r="AN16" s="428"/>
      <c r="AO16" s="428"/>
      <c r="AP16" s="428"/>
      <c r="AQ16" s="428"/>
      <c r="AR16" s="428"/>
      <c r="AS16" s="428"/>
      <c r="AT16" s="429"/>
      <c r="AU16" s="505"/>
      <c r="AV16" s="506"/>
      <c r="AW16" s="506"/>
      <c r="AX16" s="506"/>
      <c r="AY16" s="434" t="s">
        <v>443</v>
      </c>
      <c r="AZ16" s="435"/>
      <c r="BA16" s="435"/>
      <c r="BB16" s="435"/>
      <c r="BC16" s="435"/>
      <c r="BD16" s="435"/>
      <c r="BE16" s="435"/>
      <c r="BF16" s="435"/>
      <c r="BG16" s="435"/>
      <c r="BH16" s="435"/>
      <c r="BI16" s="435"/>
      <c r="BJ16" s="435"/>
      <c r="BK16" s="435"/>
      <c r="BL16" s="435"/>
      <c r="BM16" s="436"/>
      <c r="BN16" s="454">
        <v>7160705</v>
      </c>
      <c r="BO16" s="455"/>
      <c r="BP16" s="455"/>
      <c r="BQ16" s="455"/>
      <c r="BR16" s="455"/>
      <c r="BS16" s="455"/>
      <c r="BT16" s="455"/>
      <c r="BU16" s="456"/>
      <c r="BV16" s="454">
        <v>7151547</v>
      </c>
      <c r="BW16" s="455"/>
      <c r="BX16" s="455"/>
      <c r="BY16" s="455"/>
      <c r="BZ16" s="455"/>
      <c r="CA16" s="455"/>
      <c r="CB16" s="455"/>
      <c r="CC16" s="456"/>
      <c r="CD16" s="348"/>
      <c r="CE16" s="452"/>
      <c r="CF16" s="452"/>
      <c r="CG16" s="452"/>
      <c r="CH16" s="452"/>
      <c r="CI16" s="452"/>
      <c r="CJ16" s="452"/>
      <c r="CK16" s="452"/>
      <c r="CL16" s="452"/>
      <c r="CM16" s="452"/>
      <c r="CN16" s="452"/>
      <c r="CO16" s="452"/>
      <c r="CP16" s="452"/>
      <c r="CQ16" s="452"/>
      <c r="CR16" s="452"/>
      <c r="CS16" s="453"/>
      <c r="CT16" s="424"/>
      <c r="CU16" s="425"/>
      <c r="CV16" s="425"/>
      <c r="CW16" s="425"/>
      <c r="CX16" s="425"/>
      <c r="CY16" s="425"/>
      <c r="CZ16" s="425"/>
      <c r="DA16" s="426"/>
      <c r="DB16" s="424"/>
      <c r="DC16" s="425"/>
      <c r="DD16" s="425"/>
      <c r="DE16" s="425"/>
      <c r="DF16" s="425"/>
      <c r="DG16" s="425"/>
      <c r="DH16" s="425"/>
      <c r="DI16" s="426"/>
      <c r="DJ16" s="165"/>
      <c r="DK16" s="165"/>
      <c r="DL16" s="165"/>
      <c r="DM16" s="165"/>
      <c r="DN16" s="165"/>
      <c r="DO16" s="165"/>
    </row>
    <row r="17" spans="1:119" ht="18.75" customHeight="1" thickBot="1" x14ac:dyDescent="0.2">
      <c r="A17" s="166"/>
      <c r="B17" s="569"/>
      <c r="C17" s="570"/>
      <c r="D17" s="570"/>
      <c r="E17" s="570"/>
      <c r="F17" s="570"/>
      <c r="G17" s="570"/>
      <c r="H17" s="570"/>
      <c r="I17" s="570"/>
      <c r="J17" s="570"/>
      <c r="K17" s="571"/>
      <c r="L17" s="177"/>
      <c r="M17" s="530" t="s">
        <v>444</v>
      </c>
      <c r="N17" s="531"/>
      <c r="O17" s="531"/>
      <c r="P17" s="531"/>
      <c r="Q17" s="532"/>
      <c r="R17" s="533" t="s">
        <v>97</v>
      </c>
      <c r="S17" s="534"/>
      <c r="T17" s="534"/>
      <c r="U17" s="534"/>
      <c r="V17" s="535"/>
      <c r="W17" s="536" t="s">
        <v>98</v>
      </c>
      <c r="X17" s="469"/>
      <c r="Y17" s="469"/>
      <c r="Z17" s="469"/>
      <c r="AA17" s="469"/>
      <c r="AB17" s="470"/>
      <c r="AC17" s="430">
        <v>12990</v>
      </c>
      <c r="AD17" s="431"/>
      <c r="AE17" s="431"/>
      <c r="AF17" s="431"/>
      <c r="AG17" s="432"/>
      <c r="AH17" s="430">
        <v>12601</v>
      </c>
      <c r="AI17" s="431"/>
      <c r="AJ17" s="431"/>
      <c r="AK17" s="431"/>
      <c r="AL17" s="433"/>
      <c r="AM17" s="525"/>
      <c r="AN17" s="428"/>
      <c r="AO17" s="428"/>
      <c r="AP17" s="428"/>
      <c r="AQ17" s="428"/>
      <c r="AR17" s="428"/>
      <c r="AS17" s="428"/>
      <c r="AT17" s="429"/>
      <c r="AU17" s="505"/>
      <c r="AV17" s="506"/>
      <c r="AW17" s="506"/>
      <c r="AX17" s="506"/>
      <c r="AY17" s="434" t="s">
        <v>445</v>
      </c>
      <c r="AZ17" s="435"/>
      <c r="BA17" s="435"/>
      <c r="BB17" s="435"/>
      <c r="BC17" s="435"/>
      <c r="BD17" s="435"/>
      <c r="BE17" s="435"/>
      <c r="BF17" s="435"/>
      <c r="BG17" s="435"/>
      <c r="BH17" s="435"/>
      <c r="BI17" s="435"/>
      <c r="BJ17" s="435"/>
      <c r="BK17" s="435"/>
      <c r="BL17" s="435"/>
      <c r="BM17" s="436"/>
      <c r="BN17" s="454">
        <v>4904440</v>
      </c>
      <c r="BO17" s="455"/>
      <c r="BP17" s="455"/>
      <c r="BQ17" s="455"/>
      <c r="BR17" s="455"/>
      <c r="BS17" s="455"/>
      <c r="BT17" s="455"/>
      <c r="BU17" s="456"/>
      <c r="BV17" s="454">
        <v>4845401</v>
      </c>
      <c r="BW17" s="455"/>
      <c r="BX17" s="455"/>
      <c r="BY17" s="455"/>
      <c r="BZ17" s="455"/>
      <c r="CA17" s="455"/>
      <c r="CB17" s="455"/>
      <c r="CC17" s="456"/>
      <c r="CD17" s="348"/>
      <c r="CE17" s="452"/>
      <c r="CF17" s="452"/>
      <c r="CG17" s="452"/>
      <c r="CH17" s="452"/>
      <c r="CI17" s="452"/>
      <c r="CJ17" s="452"/>
      <c r="CK17" s="452"/>
      <c r="CL17" s="452"/>
      <c r="CM17" s="452"/>
      <c r="CN17" s="452"/>
      <c r="CO17" s="452"/>
      <c r="CP17" s="452"/>
      <c r="CQ17" s="452"/>
      <c r="CR17" s="452"/>
      <c r="CS17" s="453"/>
      <c r="CT17" s="424"/>
      <c r="CU17" s="425"/>
      <c r="CV17" s="425"/>
      <c r="CW17" s="425"/>
      <c r="CX17" s="425"/>
      <c r="CY17" s="425"/>
      <c r="CZ17" s="425"/>
      <c r="DA17" s="426"/>
      <c r="DB17" s="424"/>
      <c r="DC17" s="425"/>
      <c r="DD17" s="425"/>
      <c r="DE17" s="425"/>
      <c r="DF17" s="425"/>
      <c r="DG17" s="425"/>
      <c r="DH17" s="425"/>
      <c r="DI17" s="426"/>
      <c r="DJ17" s="165"/>
      <c r="DK17" s="165"/>
      <c r="DL17" s="165"/>
      <c r="DM17" s="165"/>
      <c r="DN17" s="165"/>
      <c r="DO17" s="165"/>
    </row>
    <row r="18" spans="1:119" ht="18.75" customHeight="1" thickBot="1" x14ac:dyDescent="0.2">
      <c r="A18" s="166"/>
      <c r="B18" s="507" t="s">
        <v>99</v>
      </c>
      <c r="C18" s="508"/>
      <c r="D18" s="508"/>
      <c r="E18" s="509"/>
      <c r="F18" s="509"/>
      <c r="G18" s="509"/>
      <c r="H18" s="509"/>
      <c r="I18" s="509"/>
      <c r="J18" s="509"/>
      <c r="K18" s="509"/>
      <c r="L18" s="526">
        <v>110.59</v>
      </c>
      <c r="M18" s="526"/>
      <c r="N18" s="526"/>
      <c r="O18" s="526"/>
      <c r="P18" s="526"/>
      <c r="Q18" s="526"/>
      <c r="R18" s="527"/>
      <c r="S18" s="527"/>
      <c r="T18" s="527"/>
      <c r="U18" s="527"/>
      <c r="V18" s="528"/>
      <c r="W18" s="521"/>
      <c r="X18" s="522"/>
      <c r="Y18" s="522"/>
      <c r="Z18" s="522"/>
      <c r="AA18" s="522"/>
      <c r="AB18" s="537"/>
      <c r="AC18" s="418">
        <v>68.7</v>
      </c>
      <c r="AD18" s="419"/>
      <c r="AE18" s="419"/>
      <c r="AF18" s="419"/>
      <c r="AG18" s="529"/>
      <c r="AH18" s="418">
        <v>68.5</v>
      </c>
      <c r="AI18" s="419"/>
      <c r="AJ18" s="419"/>
      <c r="AK18" s="419"/>
      <c r="AL18" s="420"/>
      <c r="AM18" s="525"/>
      <c r="AN18" s="428"/>
      <c r="AO18" s="428"/>
      <c r="AP18" s="428"/>
      <c r="AQ18" s="428"/>
      <c r="AR18" s="428"/>
      <c r="AS18" s="428"/>
      <c r="AT18" s="429"/>
      <c r="AU18" s="505"/>
      <c r="AV18" s="506"/>
      <c r="AW18" s="506"/>
      <c r="AX18" s="506"/>
      <c r="AY18" s="434" t="s">
        <v>100</v>
      </c>
      <c r="AZ18" s="435"/>
      <c r="BA18" s="435"/>
      <c r="BB18" s="435"/>
      <c r="BC18" s="435"/>
      <c r="BD18" s="435"/>
      <c r="BE18" s="435"/>
      <c r="BF18" s="435"/>
      <c r="BG18" s="435"/>
      <c r="BH18" s="435"/>
      <c r="BI18" s="435"/>
      <c r="BJ18" s="435"/>
      <c r="BK18" s="435"/>
      <c r="BL18" s="435"/>
      <c r="BM18" s="436"/>
      <c r="BN18" s="454">
        <v>8060172</v>
      </c>
      <c r="BO18" s="455"/>
      <c r="BP18" s="455"/>
      <c r="BQ18" s="455"/>
      <c r="BR18" s="455"/>
      <c r="BS18" s="455"/>
      <c r="BT18" s="455"/>
      <c r="BU18" s="456"/>
      <c r="BV18" s="454">
        <v>7995960</v>
      </c>
      <c r="BW18" s="455"/>
      <c r="BX18" s="455"/>
      <c r="BY18" s="455"/>
      <c r="BZ18" s="455"/>
      <c r="CA18" s="455"/>
      <c r="CB18" s="455"/>
      <c r="CC18" s="456"/>
      <c r="CD18" s="348"/>
      <c r="CE18" s="452"/>
      <c r="CF18" s="452"/>
      <c r="CG18" s="452"/>
      <c r="CH18" s="452"/>
      <c r="CI18" s="452"/>
      <c r="CJ18" s="452"/>
      <c r="CK18" s="452"/>
      <c r="CL18" s="452"/>
      <c r="CM18" s="452"/>
      <c r="CN18" s="452"/>
      <c r="CO18" s="452"/>
      <c r="CP18" s="452"/>
      <c r="CQ18" s="452"/>
      <c r="CR18" s="452"/>
      <c r="CS18" s="453"/>
      <c r="CT18" s="424"/>
      <c r="CU18" s="425"/>
      <c r="CV18" s="425"/>
      <c r="CW18" s="425"/>
      <c r="CX18" s="425"/>
      <c r="CY18" s="425"/>
      <c r="CZ18" s="425"/>
      <c r="DA18" s="426"/>
      <c r="DB18" s="424"/>
      <c r="DC18" s="425"/>
      <c r="DD18" s="425"/>
      <c r="DE18" s="425"/>
      <c r="DF18" s="425"/>
      <c r="DG18" s="425"/>
      <c r="DH18" s="425"/>
      <c r="DI18" s="426"/>
      <c r="DJ18" s="165"/>
      <c r="DK18" s="165"/>
      <c r="DL18" s="165"/>
      <c r="DM18" s="165"/>
      <c r="DN18" s="165"/>
      <c r="DO18" s="165"/>
    </row>
    <row r="19" spans="1:119" ht="18.75" customHeight="1" thickBot="1" x14ac:dyDescent="0.2">
      <c r="A19" s="166"/>
      <c r="B19" s="507" t="s">
        <v>101</v>
      </c>
      <c r="C19" s="508"/>
      <c r="D19" s="508"/>
      <c r="E19" s="509"/>
      <c r="F19" s="509"/>
      <c r="G19" s="509"/>
      <c r="H19" s="509"/>
      <c r="I19" s="509"/>
      <c r="J19" s="509"/>
      <c r="K19" s="509"/>
      <c r="L19" s="510">
        <v>334</v>
      </c>
      <c r="M19" s="510"/>
      <c r="N19" s="510"/>
      <c r="O19" s="510"/>
      <c r="P19" s="510"/>
      <c r="Q19" s="510"/>
      <c r="R19" s="511"/>
      <c r="S19" s="511"/>
      <c r="T19" s="511"/>
      <c r="U19" s="511"/>
      <c r="V19" s="512"/>
      <c r="W19" s="519"/>
      <c r="X19" s="520"/>
      <c r="Y19" s="520"/>
      <c r="Z19" s="520"/>
      <c r="AA19" s="520"/>
      <c r="AB19" s="520"/>
      <c r="AC19" s="523"/>
      <c r="AD19" s="523"/>
      <c r="AE19" s="523"/>
      <c r="AF19" s="523"/>
      <c r="AG19" s="523"/>
      <c r="AH19" s="523"/>
      <c r="AI19" s="523"/>
      <c r="AJ19" s="523"/>
      <c r="AK19" s="523"/>
      <c r="AL19" s="524"/>
      <c r="AM19" s="525"/>
      <c r="AN19" s="428"/>
      <c r="AO19" s="428"/>
      <c r="AP19" s="428"/>
      <c r="AQ19" s="428"/>
      <c r="AR19" s="428"/>
      <c r="AS19" s="428"/>
      <c r="AT19" s="429"/>
      <c r="AU19" s="505"/>
      <c r="AV19" s="506"/>
      <c r="AW19" s="506"/>
      <c r="AX19" s="506"/>
      <c r="AY19" s="434" t="s">
        <v>102</v>
      </c>
      <c r="AZ19" s="435"/>
      <c r="BA19" s="435"/>
      <c r="BB19" s="435"/>
      <c r="BC19" s="435"/>
      <c r="BD19" s="435"/>
      <c r="BE19" s="435"/>
      <c r="BF19" s="435"/>
      <c r="BG19" s="435"/>
      <c r="BH19" s="435"/>
      <c r="BI19" s="435"/>
      <c r="BJ19" s="435"/>
      <c r="BK19" s="435"/>
      <c r="BL19" s="435"/>
      <c r="BM19" s="436"/>
      <c r="BN19" s="454">
        <v>9728899</v>
      </c>
      <c r="BO19" s="455"/>
      <c r="BP19" s="455"/>
      <c r="BQ19" s="455"/>
      <c r="BR19" s="455"/>
      <c r="BS19" s="455"/>
      <c r="BT19" s="455"/>
      <c r="BU19" s="456"/>
      <c r="BV19" s="454">
        <v>9513492</v>
      </c>
      <c r="BW19" s="455"/>
      <c r="BX19" s="455"/>
      <c r="BY19" s="455"/>
      <c r="BZ19" s="455"/>
      <c r="CA19" s="455"/>
      <c r="CB19" s="455"/>
      <c r="CC19" s="456"/>
      <c r="CD19" s="348"/>
      <c r="CE19" s="452"/>
      <c r="CF19" s="452"/>
      <c r="CG19" s="452"/>
      <c r="CH19" s="452"/>
      <c r="CI19" s="452"/>
      <c r="CJ19" s="452"/>
      <c r="CK19" s="452"/>
      <c r="CL19" s="452"/>
      <c r="CM19" s="452"/>
      <c r="CN19" s="452"/>
      <c r="CO19" s="452"/>
      <c r="CP19" s="452"/>
      <c r="CQ19" s="452"/>
      <c r="CR19" s="452"/>
      <c r="CS19" s="453"/>
      <c r="CT19" s="424"/>
      <c r="CU19" s="425"/>
      <c r="CV19" s="425"/>
      <c r="CW19" s="425"/>
      <c r="CX19" s="425"/>
      <c r="CY19" s="425"/>
      <c r="CZ19" s="425"/>
      <c r="DA19" s="426"/>
      <c r="DB19" s="424"/>
      <c r="DC19" s="425"/>
      <c r="DD19" s="425"/>
      <c r="DE19" s="425"/>
      <c r="DF19" s="425"/>
      <c r="DG19" s="425"/>
      <c r="DH19" s="425"/>
      <c r="DI19" s="426"/>
      <c r="DJ19" s="165"/>
      <c r="DK19" s="165"/>
      <c r="DL19" s="165"/>
      <c r="DM19" s="165"/>
      <c r="DN19" s="165"/>
      <c r="DO19" s="165"/>
    </row>
    <row r="20" spans="1:119" ht="18.75" customHeight="1" thickBot="1" x14ac:dyDescent="0.2">
      <c r="A20" s="166"/>
      <c r="B20" s="507" t="s">
        <v>103</v>
      </c>
      <c r="C20" s="508"/>
      <c r="D20" s="508"/>
      <c r="E20" s="509"/>
      <c r="F20" s="509"/>
      <c r="G20" s="509"/>
      <c r="H20" s="509"/>
      <c r="I20" s="509"/>
      <c r="J20" s="509"/>
      <c r="K20" s="509"/>
      <c r="L20" s="510">
        <v>12545</v>
      </c>
      <c r="M20" s="510"/>
      <c r="N20" s="510"/>
      <c r="O20" s="510"/>
      <c r="P20" s="510"/>
      <c r="Q20" s="510"/>
      <c r="R20" s="511"/>
      <c r="S20" s="511"/>
      <c r="T20" s="511"/>
      <c r="U20" s="511"/>
      <c r="V20" s="512"/>
      <c r="W20" s="521"/>
      <c r="X20" s="522"/>
      <c r="Y20" s="522"/>
      <c r="Z20" s="522"/>
      <c r="AA20" s="522"/>
      <c r="AB20" s="522"/>
      <c r="AC20" s="513"/>
      <c r="AD20" s="513"/>
      <c r="AE20" s="513"/>
      <c r="AF20" s="513"/>
      <c r="AG20" s="513"/>
      <c r="AH20" s="513"/>
      <c r="AI20" s="513"/>
      <c r="AJ20" s="513"/>
      <c r="AK20" s="513"/>
      <c r="AL20" s="514"/>
      <c r="AM20" s="515"/>
      <c r="AN20" s="410"/>
      <c r="AO20" s="410"/>
      <c r="AP20" s="410"/>
      <c r="AQ20" s="410"/>
      <c r="AR20" s="410"/>
      <c r="AS20" s="410"/>
      <c r="AT20" s="411"/>
      <c r="AU20" s="516"/>
      <c r="AV20" s="517"/>
      <c r="AW20" s="517"/>
      <c r="AX20" s="518"/>
      <c r="AY20" s="434"/>
      <c r="AZ20" s="435"/>
      <c r="BA20" s="435"/>
      <c r="BB20" s="435"/>
      <c r="BC20" s="435"/>
      <c r="BD20" s="435"/>
      <c r="BE20" s="435"/>
      <c r="BF20" s="435"/>
      <c r="BG20" s="435"/>
      <c r="BH20" s="435"/>
      <c r="BI20" s="435"/>
      <c r="BJ20" s="435"/>
      <c r="BK20" s="435"/>
      <c r="BL20" s="435"/>
      <c r="BM20" s="436"/>
      <c r="BN20" s="454"/>
      <c r="BO20" s="455"/>
      <c r="BP20" s="455"/>
      <c r="BQ20" s="455"/>
      <c r="BR20" s="455"/>
      <c r="BS20" s="455"/>
      <c r="BT20" s="455"/>
      <c r="BU20" s="456"/>
      <c r="BV20" s="454"/>
      <c r="BW20" s="455"/>
      <c r="BX20" s="455"/>
      <c r="BY20" s="455"/>
      <c r="BZ20" s="455"/>
      <c r="CA20" s="455"/>
      <c r="CB20" s="455"/>
      <c r="CC20" s="456"/>
      <c r="CD20" s="348"/>
      <c r="CE20" s="452"/>
      <c r="CF20" s="452"/>
      <c r="CG20" s="452"/>
      <c r="CH20" s="452"/>
      <c r="CI20" s="452"/>
      <c r="CJ20" s="452"/>
      <c r="CK20" s="452"/>
      <c r="CL20" s="452"/>
      <c r="CM20" s="452"/>
      <c r="CN20" s="452"/>
      <c r="CO20" s="452"/>
      <c r="CP20" s="452"/>
      <c r="CQ20" s="452"/>
      <c r="CR20" s="452"/>
      <c r="CS20" s="453"/>
      <c r="CT20" s="424"/>
      <c r="CU20" s="425"/>
      <c r="CV20" s="425"/>
      <c r="CW20" s="425"/>
      <c r="CX20" s="425"/>
      <c r="CY20" s="425"/>
      <c r="CZ20" s="425"/>
      <c r="DA20" s="426"/>
      <c r="DB20" s="424"/>
      <c r="DC20" s="425"/>
      <c r="DD20" s="425"/>
      <c r="DE20" s="425"/>
      <c r="DF20" s="425"/>
      <c r="DG20" s="425"/>
      <c r="DH20" s="425"/>
      <c r="DI20" s="426"/>
      <c r="DJ20" s="165"/>
      <c r="DK20" s="165"/>
      <c r="DL20" s="165"/>
      <c r="DM20" s="165"/>
      <c r="DN20" s="165"/>
      <c r="DO20" s="165"/>
    </row>
    <row r="21" spans="1:119" ht="18.75" customHeight="1" x14ac:dyDescent="0.15">
      <c r="A21" s="166"/>
      <c r="B21" s="485" t="s">
        <v>104</v>
      </c>
      <c r="C21" s="486"/>
      <c r="D21" s="486"/>
      <c r="E21" s="486"/>
      <c r="F21" s="486"/>
      <c r="G21" s="486"/>
      <c r="H21" s="486"/>
      <c r="I21" s="486"/>
      <c r="J21" s="486"/>
      <c r="K21" s="486"/>
      <c r="L21" s="486"/>
      <c r="M21" s="486"/>
      <c r="N21" s="486"/>
      <c r="O21" s="486"/>
      <c r="P21" s="486"/>
      <c r="Q21" s="486"/>
      <c r="R21" s="486"/>
      <c r="S21" s="486"/>
      <c r="T21" s="486"/>
      <c r="U21" s="486"/>
      <c r="V21" s="486"/>
      <c r="W21" s="486"/>
      <c r="X21" s="486"/>
      <c r="Y21" s="486"/>
      <c r="Z21" s="486"/>
      <c r="AA21" s="486"/>
      <c r="AB21" s="486"/>
      <c r="AC21" s="486"/>
      <c r="AD21" s="486"/>
      <c r="AE21" s="486"/>
      <c r="AF21" s="486"/>
      <c r="AG21" s="486"/>
      <c r="AH21" s="486"/>
      <c r="AI21" s="486"/>
      <c r="AJ21" s="486"/>
      <c r="AK21" s="486"/>
      <c r="AL21" s="486"/>
      <c r="AM21" s="486"/>
      <c r="AN21" s="486"/>
      <c r="AO21" s="486"/>
      <c r="AP21" s="486"/>
      <c r="AQ21" s="486"/>
      <c r="AR21" s="486"/>
      <c r="AS21" s="486"/>
      <c r="AT21" s="486"/>
      <c r="AU21" s="486"/>
      <c r="AV21" s="486"/>
      <c r="AW21" s="486"/>
      <c r="AX21" s="487"/>
      <c r="AY21" s="434"/>
      <c r="AZ21" s="435"/>
      <c r="BA21" s="435"/>
      <c r="BB21" s="435"/>
      <c r="BC21" s="435"/>
      <c r="BD21" s="435"/>
      <c r="BE21" s="435"/>
      <c r="BF21" s="435"/>
      <c r="BG21" s="435"/>
      <c r="BH21" s="435"/>
      <c r="BI21" s="435"/>
      <c r="BJ21" s="435"/>
      <c r="BK21" s="435"/>
      <c r="BL21" s="435"/>
      <c r="BM21" s="436"/>
      <c r="BN21" s="454"/>
      <c r="BO21" s="455"/>
      <c r="BP21" s="455"/>
      <c r="BQ21" s="455"/>
      <c r="BR21" s="455"/>
      <c r="BS21" s="455"/>
      <c r="BT21" s="455"/>
      <c r="BU21" s="456"/>
      <c r="BV21" s="454"/>
      <c r="BW21" s="455"/>
      <c r="BX21" s="455"/>
      <c r="BY21" s="455"/>
      <c r="BZ21" s="455"/>
      <c r="CA21" s="455"/>
      <c r="CB21" s="455"/>
      <c r="CC21" s="456"/>
      <c r="CD21" s="348"/>
      <c r="CE21" s="452"/>
      <c r="CF21" s="452"/>
      <c r="CG21" s="452"/>
      <c r="CH21" s="452"/>
      <c r="CI21" s="452"/>
      <c r="CJ21" s="452"/>
      <c r="CK21" s="452"/>
      <c r="CL21" s="452"/>
      <c r="CM21" s="452"/>
      <c r="CN21" s="452"/>
      <c r="CO21" s="452"/>
      <c r="CP21" s="452"/>
      <c r="CQ21" s="452"/>
      <c r="CR21" s="452"/>
      <c r="CS21" s="453"/>
      <c r="CT21" s="424"/>
      <c r="CU21" s="425"/>
      <c r="CV21" s="425"/>
      <c r="CW21" s="425"/>
      <c r="CX21" s="425"/>
      <c r="CY21" s="425"/>
      <c r="CZ21" s="425"/>
      <c r="DA21" s="426"/>
      <c r="DB21" s="424"/>
      <c r="DC21" s="425"/>
      <c r="DD21" s="425"/>
      <c r="DE21" s="425"/>
      <c r="DF21" s="425"/>
      <c r="DG21" s="425"/>
      <c r="DH21" s="425"/>
      <c r="DI21" s="426"/>
      <c r="DJ21" s="165"/>
      <c r="DK21" s="165"/>
      <c r="DL21" s="165"/>
      <c r="DM21" s="165"/>
      <c r="DN21" s="165"/>
      <c r="DO21" s="165"/>
    </row>
    <row r="22" spans="1:119" ht="18.75" customHeight="1" thickBot="1" x14ac:dyDescent="0.2">
      <c r="A22" s="166"/>
      <c r="B22" s="488" t="s">
        <v>105</v>
      </c>
      <c r="C22" s="489"/>
      <c r="D22" s="490"/>
      <c r="E22" s="497" t="s">
        <v>0</v>
      </c>
      <c r="F22" s="469"/>
      <c r="G22" s="469"/>
      <c r="H22" s="469"/>
      <c r="I22" s="469"/>
      <c r="J22" s="469"/>
      <c r="K22" s="470"/>
      <c r="L22" s="497" t="s">
        <v>106</v>
      </c>
      <c r="M22" s="469"/>
      <c r="N22" s="469"/>
      <c r="O22" s="469"/>
      <c r="P22" s="470"/>
      <c r="Q22" s="479" t="s">
        <v>107</v>
      </c>
      <c r="R22" s="480"/>
      <c r="S22" s="480"/>
      <c r="T22" s="480"/>
      <c r="U22" s="480"/>
      <c r="V22" s="498"/>
      <c r="W22" s="500" t="s">
        <v>108</v>
      </c>
      <c r="X22" s="489"/>
      <c r="Y22" s="490"/>
      <c r="Z22" s="497" t="s">
        <v>0</v>
      </c>
      <c r="AA22" s="469"/>
      <c r="AB22" s="469"/>
      <c r="AC22" s="469"/>
      <c r="AD22" s="469"/>
      <c r="AE22" s="469"/>
      <c r="AF22" s="469"/>
      <c r="AG22" s="470"/>
      <c r="AH22" s="468" t="s">
        <v>109</v>
      </c>
      <c r="AI22" s="469"/>
      <c r="AJ22" s="469"/>
      <c r="AK22" s="469"/>
      <c r="AL22" s="470"/>
      <c r="AM22" s="468" t="s">
        <v>110</v>
      </c>
      <c r="AN22" s="474"/>
      <c r="AO22" s="474"/>
      <c r="AP22" s="474"/>
      <c r="AQ22" s="474"/>
      <c r="AR22" s="475"/>
      <c r="AS22" s="479" t="s">
        <v>107</v>
      </c>
      <c r="AT22" s="480"/>
      <c r="AU22" s="480"/>
      <c r="AV22" s="480"/>
      <c r="AW22" s="480"/>
      <c r="AX22" s="481"/>
      <c r="AY22" s="421"/>
      <c r="AZ22" s="422"/>
      <c r="BA22" s="422"/>
      <c r="BB22" s="422"/>
      <c r="BC22" s="422"/>
      <c r="BD22" s="422"/>
      <c r="BE22" s="422"/>
      <c r="BF22" s="422"/>
      <c r="BG22" s="422"/>
      <c r="BH22" s="422"/>
      <c r="BI22" s="422"/>
      <c r="BJ22" s="422"/>
      <c r="BK22" s="422"/>
      <c r="BL22" s="422"/>
      <c r="BM22" s="423"/>
      <c r="BN22" s="457"/>
      <c r="BO22" s="458"/>
      <c r="BP22" s="458"/>
      <c r="BQ22" s="458"/>
      <c r="BR22" s="458"/>
      <c r="BS22" s="458"/>
      <c r="BT22" s="458"/>
      <c r="BU22" s="459"/>
      <c r="BV22" s="457"/>
      <c r="BW22" s="458"/>
      <c r="BX22" s="458"/>
      <c r="BY22" s="458"/>
      <c r="BZ22" s="458"/>
      <c r="CA22" s="458"/>
      <c r="CB22" s="458"/>
      <c r="CC22" s="459"/>
      <c r="CD22" s="348"/>
      <c r="CE22" s="452"/>
      <c r="CF22" s="452"/>
      <c r="CG22" s="452"/>
      <c r="CH22" s="452"/>
      <c r="CI22" s="452"/>
      <c r="CJ22" s="452"/>
      <c r="CK22" s="452"/>
      <c r="CL22" s="452"/>
      <c r="CM22" s="452"/>
      <c r="CN22" s="452"/>
      <c r="CO22" s="452"/>
      <c r="CP22" s="452"/>
      <c r="CQ22" s="452"/>
      <c r="CR22" s="452"/>
      <c r="CS22" s="453"/>
      <c r="CT22" s="424"/>
      <c r="CU22" s="425"/>
      <c r="CV22" s="425"/>
      <c r="CW22" s="425"/>
      <c r="CX22" s="425"/>
      <c r="CY22" s="425"/>
      <c r="CZ22" s="425"/>
      <c r="DA22" s="426"/>
      <c r="DB22" s="424"/>
      <c r="DC22" s="425"/>
      <c r="DD22" s="425"/>
      <c r="DE22" s="425"/>
      <c r="DF22" s="425"/>
      <c r="DG22" s="425"/>
      <c r="DH22" s="425"/>
      <c r="DI22" s="426"/>
      <c r="DJ22" s="165"/>
      <c r="DK22" s="165"/>
      <c r="DL22" s="165"/>
      <c r="DM22" s="165"/>
      <c r="DN22" s="165"/>
      <c r="DO22" s="165"/>
    </row>
    <row r="23" spans="1:119" ht="18.75" customHeight="1" x14ac:dyDescent="0.15">
      <c r="A23" s="166"/>
      <c r="B23" s="491"/>
      <c r="C23" s="492"/>
      <c r="D23" s="493"/>
      <c r="E23" s="471"/>
      <c r="F23" s="472"/>
      <c r="G23" s="472"/>
      <c r="H23" s="472"/>
      <c r="I23" s="472"/>
      <c r="J23" s="472"/>
      <c r="K23" s="473"/>
      <c r="L23" s="471"/>
      <c r="M23" s="472"/>
      <c r="N23" s="472"/>
      <c r="O23" s="472"/>
      <c r="P23" s="473"/>
      <c r="Q23" s="482"/>
      <c r="R23" s="483"/>
      <c r="S23" s="483"/>
      <c r="T23" s="483"/>
      <c r="U23" s="483"/>
      <c r="V23" s="499"/>
      <c r="W23" s="501"/>
      <c r="X23" s="492"/>
      <c r="Y23" s="493"/>
      <c r="Z23" s="471"/>
      <c r="AA23" s="472"/>
      <c r="AB23" s="472"/>
      <c r="AC23" s="472"/>
      <c r="AD23" s="472"/>
      <c r="AE23" s="472"/>
      <c r="AF23" s="472"/>
      <c r="AG23" s="473"/>
      <c r="AH23" s="471"/>
      <c r="AI23" s="472"/>
      <c r="AJ23" s="472"/>
      <c r="AK23" s="472"/>
      <c r="AL23" s="473"/>
      <c r="AM23" s="476"/>
      <c r="AN23" s="477"/>
      <c r="AO23" s="477"/>
      <c r="AP23" s="477"/>
      <c r="AQ23" s="477"/>
      <c r="AR23" s="478"/>
      <c r="AS23" s="482"/>
      <c r="AT23" s="483"/>
      <c r="AU23" s="483"/>
      <c r="AV23" s="483"/>
      <c r="AW23" s="483"/>
      <c r="AX23" s="484"/>
      <c r="AY23" s="446" t="s">
        <v>111</v>
      </c>
      <c r="AZ23" s="447"/>
      <c r="BA23" s="447"/>
      <c r="BB23" s="447"/>
      <c r="BC23" s="447"/>
      <c r="BD23" s="447"/>
      <c r="BE23" s="447"/>
      <c r="BF23" s="447"/>
      <c r="BG23" s="447"/>
      <c r="BH23" s="447"/>
      <c r="BI23" s="447"/>
      <c r="BJ23" s="447"/>
      <c r="BK23" s="447"/>
      <c r="BL23" s="447"/>
      <c r="BM23" s="448"/>
      <c r="BN23" s="454">
        <v>14859737</v>
      </c>
      <c r="BO23" s="455"/>
      <c r="BP23" s="455"/>
      <c r="BQ23" s="455"/>
      <c r="BR23" s="455"/>
      <c r="BS23" s="455"/>
      <c r="BT23" s="455"/>
      <c r="BU23" s="456"/>
      <c r="BV23" s="454">
        <v>15776914</v>
      </c>
      <c r="BW23" s="455"/>
      <c r="BX23" s="455"/>
      <c r="BY23" s="455"/>
      <c r="BZ23" s="455"/>
      <c r="CA23" s="455"/>
      <c r="CB23" s="455"/>
      <c r="CC23" s="456"/>
      <c r="CD23" s="348"/>
      <c r="CE23" s="452"/>
      <c r="CF23" s="452"/>
      <c r="CG23" s="452"/>
      <c r="CH23" s="452"/>
      <c r="CI23" s="452"/>
      <c r="CJ23" s="452"/>
      <c r="CK23" s="452"/>
      <c r="CL23" s="452"/>
      <c r="CM23" s="452"/>
      <c r="CN23" s="452"/>
      <c r="CO23" s="452"/>
      <c r="CP23" s="452"/>
      <c r="CQ23" s="452"/>
      <c r="CR23" s="452"/>
      <c r="CS23" s="453"/>
      <c r="CT23" s="424"/>
      <c r="CU23" s="425"/>
      <c r="CV23" s="425"/>
      <c r="CW23" s="425"/>
      <c r="CX23" s="425"/>
      <c r="CY23" s="425"/>
      <c r="CZ23" s="425"/>
      <c r="DA23" s="426"/>
      <c r="DB23" s="424"/>
      <c r="DC23" s="425"/>
      <c r="DD23" s="425"/>
      <c r="DE23" s="425"/>
      <c r="DF23" s="425"/>
      <c r="DG23" s="425"/>
      <c r="DH23" s="425"/>
      <c r="DI23" s="426"/>
      <c r="DJ23" s="165"/>
      <c r="DK23" s="165"/>
      <c r="DL23" s="165"/>
      <c r="DM23" s="165"/>
      <c r="DN23" s="165"/>
      <c r="DO23" s="165"/>
    </row>
    <row r="24" spans="1:119" ht="18.75" customHeight="1" thickBot="1" x14ac:dyDescent="0.2">
      <c r="A24" s="166"/>
      <c r="B24" s="491"/>
      <c r="C24" s="492"/>
      <c r="D24" s="493"/>
      <c r="E24" s="427" t="s">
        <v>112</v>
      </c>
      <c r="F24" s="428"/>
      <c r="G24" s="428"/>
      <c r="H24" s="428"/>
      <c r="I24" s="428"/>
      <c r="J24" s="428"/>
      <c r="K24" s="429"/>
      <c r="L24" s="430">
        <v>1</v>
      </c>
      <c r="M24" s="431"/>
      <c r="N24" s="431"/>
      <c r="O24" s="431"/>
      <c r="P24" s="432"/>
      <c r="Q24" s="430">
        <v>8440</v>
      </c>
      <c r="R24" s="431"/>
      <c r="S24" s="431"/>
      <c r="T24" s="431"/>
      <c r="U24" s="431"/>
      <c r="V24" s="432"/>
      <c r="W24" s="501"/>
      <c r="X24" s="492"/>
      <c r="Y24" s="493"/>
      <c r="Z24" s="427" t="s">
        <v>113</v>
      </c>
      <c r="AA24" s="428"/>
      <c r="AB24" s="428"/>
      <c r="AC24" s="428"/>
      <c r="AD24" s="428"/>
      <c r="AE24" s="428"/>
      <c r="AF24" s="428"/>
      <c r="AG24" s="429"/>
      <c r="AH24" s="430">
        <v>275</v>
      </c>
      <c r="AI24" s="431"/>
      <c r="AJ24" s="431"/>
      <c r="AK24" s="431"/>
      <c r="AL24" s="432"/>
      <c r="AM24" s="430">
        <v>771100</v>
      </c>
      <c r="AN24" s="431"/>
      <c r="AO24" s="431"/>
      <c r="AP24" s="431"/>
      <c r="AQ24" s="431"/>
      <c r="AR24" s="432"/>
      <c r="AS24" s="430">
        <v>2804</v>
      </c>
      <c r="AT24" s="431"/>
      <c r="AU24" s="431"/>
      <c r="AV24" s="431"/>
      <c r="AW24" s="431"/>
      <c r="AX24" s="433"/>
      <c r="AY24" s="421" t="s">
        <v>114</v>
      </c>
      <c r="AZ24" s="422"/>
      <c r="BA24" s="422"/>
      <c r="BB24" s="422"/>
      <c r="BC24" s="422"/>
      <c r="BD24" s="422"/>
      <c r="BE24" s="422"/>
      <c r="BF24" s="422"/>
      <c r="BG24" s="422"/>
      <c r="BH24" s="422"/>
      <c r="BI24" s="422"/>
      <c r="BJ24" s="422"/>
      <c r="BK24" s="422"/>
      <c r="BL24" s="422"/>
      <c r="BM24" s="423"/>
      <c r="BN24" s="454">
        <v>13378048</v>
      </c>
      <c r="BO24" s="455"/>
      <c r="BP24" s="455"/>
      <c r="BQ24" s="455"/>
      <c r="BR24" s="455"/>
      <c r="BS24" s="455"/>
      <c r="BT24" s="455"/>
      <c r="BU24" s="456"/>
      <c r="BV24" s="454">
        <v>13957746</v>
      </c>
      <c r="BW24" s="455"/>
      <c r="BX24" s="455"/>
      <c r="BY24" s="455"/>
      <c r="BZ24" s="455"/>
      <c r="CA24" s="455"/>
      <c r="CB24" s="455"/>
      <c r="CC24" s="456"/>
      <c r="CD24" s="348"/>
      <c r="CE24" s="452"/>
      <c r="CF24" s="452"/>
      <c r="CG24" s="452"/>
      <c r="CH24" s="452"/>
      <c r="CI24" s="452"/>
      <c r="CJ24" s="452"/>
      <c r="CK24" s="452"/>
      <c r="CL24" s="452"/>
      <c r="CM24" s="452"/>
      <c r="CN24" s="452"/>
      <c r="CO24" s="452"/>
      <c r="CP24" s="452"/>
      <c r="CQ24" s="452"/>
      <c r="CR24" s="452"/>
      <c r="CS24" s="453"/>
      <c r="CT24" s="424"/>
      <c r="CU24" s="425"/>
      <c r="CV24" s="425"/>
      <c r="CW24" s="425"/>
      <c r="CX24" s="425"/>
      <c r="CY24" s="425"/>
      <c r="CZ24" s="425"/>
      <c r="DA24" s="426"/>
      <c r="DB24" s="424"/>
      <c r="DC24" s="425"/>
      <c r="DD24" s="425"/>
      <c r="DE24" s="425"/>
      <c r="DF24" s="425"/>
      <c r="DG24" s="425"/>
      <c r="DH24" s="425"/>
      <c r="DI24" s="426"/>
      <c r="DJ24" s="165"/>
      <c r="DK24" s="165"/>
      <c r="DL24" s="165"/>
      <c r="DM24" s="165"/>
      <c r="DN24" s="165"/>
      <c r="DO24" s="165"/>
    </row>
    <row r="25" spans="1:119" s="165" customFormat="1" ht="18.75" customHeight="1" x14ac:dyDescent="0.15">
      <c r="A25" s="166"/>
      <c r="B25" s="491"/>
      <c r="C25" s="492"/>
      <c r="D25" s="493"/>
      <c r="E25" s="427" t="s">
        <v>115</v>
      </c>
      <c r="F25" s="428"/>
      <c r="G25" s="428"/>
      <c r="H25" s="428"/>
      <c r="I25" s="428"/>
      <c r="J25" s="428"/>
      <c r="K25" s="429"/>
      <c r="L25" s="430">
        <v>1</v>
      </c>
      <c r="M25" s="431"/>
      <c r="N25" s="431"/>
      <c r="O25" s="431"/>
      <c r="P25" s="432"/>
      <c r="Q25" s="430">
        <v>6840</v>
      </c>
      <c r="R25" s="431"/>
      <c r="S25" s="431"/>
      <c r="T25" s="431"/>
      <c r="U25" s="431"/>
      <c r="V25" s="432"/>
      <c r="W25" s="501"/>
      <c r="X25" s="492"/>
      <c r="Y25" s="493"/>
      <c r="Z25" s="427" t="s">
        <v>116</v>
      </c>
      <c r="AA25" s="428"/>
      <c r="AB25" s="428"/>
      <c r="AC25" s="428"/>
      <c r="AD25" s="428"/>
      <c r="AE25" s="428"/>
      <c r="AF25" s="428"/>
      <c r="AG25" s="429"/>
      <c r="AH25" s="430">
        <v>45</v>
      </c>
      <c r="AI25" s="431"/>
      <c r="AJ25" s="431"/>
      <c r="AK25" s="431"/>
      <c r="AL25" s="432"/>
      <c r="AM25" s="430">
        <v>121365</v>
      </c>
      <c r="AN25" s="431"/>
      <c r="AO25" s="431"/>
      <c r="AP25" s="431"/>
      <c r="AQ25" s="431"/>
      <c r="AR25" s="432"/>
      <c r="AS25" s="430">
        <v>2697</v>
      </c>
      <c r="AT25" s="431"/>
      <c r="AU25" s="431"/>
      <c r="AV25" s="431"/>
      <c r="AW25" s="431"/>
      <c r="AX25" s="433"/>
      <c r="AY25" s="446" t="s">
        <v>117</v>
      </c>
      <c r="AZ25" s="447"/>
      <c r="BA25" s="447"/>
      <c r="BB25" s="447"/>
      <c r="BC25" s="447"/>
      <c r="BD25" s="447"/>
      <c r="BE25" s="447"/>
      <c r="BF25" s="447"/>
      <c r="BG25" s="447"/>
      <c r="BH25" s="447"/>
      <c r="BI25" s="447"/>
      <c r="BJ25" s="447"/>
      <c r="BK25" s="447"/>
      <c r="BL25" s="447"/>
      <c r="BM25" s="448"/>
      <c r="BN25" s="449">
        <v>611614</v>
      </c>
      <c r="BO25" s="450"/>
      <c r="BP25" s="450"/>
      <c r="BQ25" s="450"/>
      <c r="BR25" s="450"/>
      <c r="BS25" s="450"/>
      <c r="BT25" s="450"/>
      <c r="BU25" s="451"/>
      <c r="BV25" s="449">
        <v>298509</v>
      </c>
      <c r="BW25" s="450"/>
      <c r="BX25" s="450"/>
      <c r="BY25" s="450"/>
      <c r="BZ25" s="450"/>
      <c r="CA25" s="450"/>
      <c r="CB25" s="450"/>
      <c r="CC25" s="451"/>
      <c r="CD25" s="348"/>
      <c r="CE25" s="452"/>
      <c r="CF25" s="452"/>
      <c r="CG25" s="452"/>
      <c r="CH25" s="452"/>
      <c r="CI25" s="452"/>
      <c r="CJ25" s="452"/>
      <c r="CK25" s="452"/>
      <c r="CL25" s="452"/>
      <c r="CM25" s="452"/>
      <c r="CN25" s="452"/>
      <c r="CO25" s="452"/>
      <c r="CP25" s="452"/>
      <c r="CQ25" s="452"/>
      <c r="CR25" s="452"/>
      <c r="CS25" s="453"/>
      <c r="CT25" s="424"/>
      <c r="CU25" s="425"/>
      <c r="CV25" s="425"/>
      <c r="CW25" s="425"/>
      <c r="CX25" s="425"/>
      <c r="CY25" s="425"/>
      <c r="CZ25" s="425"/>
      <c r="DA25" s="426"/>
      <c r="DB25" s="424"/>
      <c r="DC25" s="425"/>
      <c r="DD25" s="425"/>
      <c r="DE25" s="425"/>
      <c r="DF25" s="425"/>
      <c r="DG25" s="425"/>
      <c r="DH25" s="425"/>
      <c r="DI25" s="426"/>
    </row>
    <row r="26" spans="1:119" s="165" customFormat="1" ht="18.75" customHeight="1" x14ac:dyDescent="0.15">
      <c r="A26" s="166"/>
      <c r="B26" s="491"/>
      <c r="C26" s="492"/>
      <c r="D26" s="493"/>
      <c r="E26" s="427" t="s">
        <v>446</v>
      </c>
      <c r="F26" s="428"/>
      <c r="G26" s="428"/>
      <c r="H26" s="428"/>
      <c r="I26" s="428"/>
      <c r="J26" s="428"/>
      <c r="K26" s="429"/>
      <c r="L26" s="430">
        <v>1</v>
      </c>
      <c r="M26" s="431"/>
      <c r="N26" s="431"/>
      <c r="O26" s="431"/>
      <c r="P26" s="432"/>
      <c r="Q26" s="430">
        <v>6280</v>
      </c>
      <c r="R26" s="431"/>
      <c r="S26" s="431"/>
      <c r="T26" s="431"/>
      <c r="U26" s="431"/>
      <c r="V26" s="432"/>
      <c r="W26" s="501"/>
      <c r="X26" s="492"/>
      <c r="Y26" s="493"/>
      <c r="Z26" s="427" t="s">
        <v>118</v>
      </c>
      <c r="AA26" s="466"/>
      <c r="AB26" s="466"/>
      <c r="AC26" s="466"/>
      <c r="AD26" s="466"/>
      <c r="AE26" s="466"/>
      <c r="AF26" s="466"/>
      <c r="AG26" s="467"/>
      <c r="AH26" s="430">
        <v>24</v>
      </c>
      <c r="AI26" s="431"/>
      <c r="AJ26" s="431"/>
      <c r="AK26" s="431"/>
      <c r="AL26" s="432"/>
      <c r="AM26" s="430">
        <v>54912</v>
      </c>
      <c r="AN26" s="431"/>
      <c r="AO26" s="431"/>
      <c r="AP26" s="431"/>
      <c r="AQ26" s="431"/>
      <c r="AR26" s="432"/>
      <c r="AS26" s="430">
        <v>2288</v>
      </c>
      <c r="AT26" s="431"/>
      <c r="AU26" s="431"/>
      <c r="AV26" s="431"/>
      <c r="AW26" s="431"/>
      <c r="AX26" s="433"/>
      <c r="AY26" s="463" t="s">
        <v>119</v>
      </c>
      <c r="AZ26" s="464"/>
      <c r="BA26" s="464"/>
      <c r="BB26" s="464"/>
      <c r="BC26" s="464"/>
      <c r="BD26" s="464"/>
      <c r="BE26" s="464"/>
      <c r="BF26" s="464"/>
      <c r="BG26" s="464"/>
      <c r="BH26" s="464"/>
      <c r="BI26" s="464"/>
      <c r="BJ26" s="464"/>
      <c r="BK26" s="464"/>
      <c r="BL26" s="464"/>
      <c r="BM26" s="465"/>
      <c r="BN26" s="454" t="s">
        <v>447</v>
      </c>
      <c r="BO26" s="455"/>
      <c r="BP26" s="455"/>
      <c r="BQ26" s="455"/>
      <c r="BR26" s="455"/>
      <c r="BS26" s="455"/>
      <c r="BT26" s="455"/>
      <c r="BU26" s="456"/>
      <c r="BV26" s="454" t="s">
        <v>434</v>
      </c>
      <c r="BW26" s="455"/>
      <c r="BX26" s="455"/>
      <c r="BY26" s="455"/>
      <c r="BZ26" s="455"/>
      <c r="CA26" s="455"/>
      <c r="CB26" s="455"/>
      <c r="CC26" s="456"/>
      <c r="CD26" s="348"/>
      <c r="CE26" s="452"/>
      <c r="CF26" s="452"/>
      <c r="CG26" s="452"/>
      <c r="CH26" s="452"/>
      <c r="CI26" s="452"/>
      <c r="CJ26" s="452"/>
      <c r="CK26" s="452"/>
      <c r="CL26" s="452"/>
      <c r="CM26" s="452"/>
      <c r="CN26" s="452"/>
      <c r="CO26" s="452"/>
      <c r="CP26" s="452"/>
      <c r="CQ26" s="452"/>
      <c r="CR26" s="452"/>
      <c r="CS26" s="453"/>
      <c r="CT26" s="424"/>
      <c r="CU26" s="425"/>
      <c r="CV26" s="425"/>
      <c r="CW26" s="425"/>
      <c r="CX26" s="425"/>
      <c r="CY26" s="425"/>
      <c r="CZ26" s="425"/>
      <c r="DA26" s="426"/>
      <c r="DB26" s="424"/>
      <c r="DC26" s="425"/>
      <c r="DD26" s="425"/>
      <c r="DE26" s="425"/>
      <c r="DF26" s="425"/>
      <c r="DG26" s="425"/>
      <c r="DH26" s="425"/>
      <c r="DI26" s="426"/>
    </row>
    <row r="27" spans="1:119" ht="18.75" customHeight="1" thickBot="1" x14ac:dyDescent="0.2">
      <c r="A27" s="166"/>
      <c r="B27" s="491"/>
      <c r="C27" s="492"/>
      <c r="D27" s="493"/>
      <c r="E27" s="427" t="s">
        <v>120</v>
      </c>
      <c r="F27" s="428"/>
      <c r="G27" s="428"/>
      <c r="H27" s="428"/>
      <c r="I27" s="428"/>
      <c r="J27" s="428"/>
      <c r="K27" s="429"/>
      <c r="L27" s="430">
        <v>1</v>
      </c>
      <c r="M27" s="431"/>
      <c r="N27" s="431"/>
      <c r="O27" s="431"/>
      <c r="P27" s="432"/>
      <c r="Q27" s="430">
        <v>4100</v>
      </c>
      <c r="R27" s="431"/>
      <c r="S27" s="431"/>
      <c r="T27" s="431"/>
      <c r="U27" s="431"/>
      <c r="V27" s="432"/>
      <c r="W27" s="501"/>
      <c r="X27" s="492"/>
      <c r="Y27" s="493"/>
      <c r="Z27" s="427" t="s">
        <v>121</v>
      </c>
      <c r="AA27" s="428"/>
      <c r="AB27" s="428"/>
      <c r="AC27" s="428"/>
      <c r="AD27" s="428"/>
      <c r="AE27" s="428"/>
      <c r="AF27" s="428"/>
      <c r="AG27" s="429"/>
      <c r="AH27" s="430">
        <v>3</v>
      </c>
      <c r="AI27" s="431"/>
      <c r="AJ27" s="431"/>
      <c r="AK27" s="431"/>
      <c r="AL27" s="432"/>
      <c r="AM27" s="430">
        <v>8688</v>
      </c>
      <c r="AN27" s="431"/>
      <c r="AO27" s="431"/>
      <c r="AP27" s="431"/>
      <c r="AQ27" s="431"/>
      <c r="AR27" s="432"/>
      <c r="AS27" s="430">
        <v>2896</v>
      </c>
      <c r="AT27" s="431"/>
      <c r="AU27" s="431"/>
      <c r="AV27" s="431"/>
      <c r="AW27" s="431"/>
      <c r="AX27" s="433"/>
      <c r="AY27" s="460" t="s">
        <v>122</v>
      </c>
      <c r="AZ27" s="461"/>
      <c r="BA27" s="461"/>
      <c r="BB27" s="461"/>
      <c r="BC27" s="461"/>
      <c r="BD27" s="461"/>
      <c r="BE27" s="461"/>
      <c r="BF27" s="461"/>
      <c r="BG27" s="461"/>
      <c r="BH27" s="461"/>
      <c r="BI27" s="461"/>
      <c r="BJ27" s="461"/>
      <c r="BK27" s="461"/>
      <c r="BL27" s="461"/>
      <c r="BM27" s="462"/>
      <c r="BN27" s="457">
        <v>1435095</v>
      </c>
      <c r="BO27" s="458"/>
      <c r="BP27" s="458"/>
      <c r="BQ27" s="458"/>
      <c r="BR27" s="458"/>
      <c r="BS27" s="458"/>
      <c r="BT27" s="458"/>
      <c r="BU27" s="459"/>
      <c r="BV27" s="457">
        <v>1517833</v>
      </c>
      <c r="BW27" s="458"/>
      <c r="BX27" s="458"/>
      <c r="BY27" s="458"/>
      <c r="BZ27" s="458"/>
      <c r="CA27" s="458"/>
      <c r="CB27" s="458"/>
      <c r="CC27" s="459"/>
      <c r="CD27" s="350"/>
      <c r="CE27" s="452"/>
      <c r="CF27" s="452"/>
      <c r="CG27" s="452"/>
      <c r="CH27" s="452"/>
      <c r="CI27" s="452"/>
      <c r="CJ27" s="452"/>
      <c r="CK27" s="452"/>
      <c r="CL27" s="452"/>
      <c r="CM27" s="452"/>
      <c r="CN27" s="452"/>
      <c r="CO27" s="452"/>
      <c r="CP27" s="452"/>
      <c r="CQ27" s="452"/>
      <c r="CR27" s="452"/>
      <c r="CS27" s="453"/>
      <c r="CT27" s="424"/>
      <c r="CU27" s="425"/>
      <c r="CV27" s="425"/>
      <c r="CW27" s="425"/>
      <c r="CX27" s="425"/>
      <c r="CY27" s="425"/>
      <c r="CZ27" s="425"/>
      <c r="DA27" s="426"/>
      <c r="DB27" s="424"/>
      <c r="DC27" s="425"/>
      <c r="DD27" s="425"/>
      <c r="DE27" s="425"/>
      <c r="DF27" s="425"/>
      <c r="DG27" s="425"/>
      <c r="DH27" s="425"/>
      <c r="DI27" s="426"/>
      <c r="DJ27" s="165"/>
      <c r="DK27" s="165"/>
      <c r="DL27" s="165"/>
      <c r="DM27" s="165"/>
      <c r="DN27" s="165"/>
      <c r="DO27" s="165"/>
    </row>
    <row r="28" spans="1:119" ht="18.75" customHeight="1" x14ac:dyDescent="0.15">
      <c r="A28" s="166"/>
      <c r="B28" s="491"/>
      <c r="C28" s="492"/>
      <c r="D28" s="493"/>
      <c r="E28" s="427" t="s">
        <v>123</v>
      </c>
      <c r="F28" s="428"/>
      <c r="G28" s="428"/>
      <c r="H28" s="428"/>
      <c r="I28" s="428"/>
      <c r="J28" s="428"/>
      <c r="K28" s="429"/>
      <c r="L28" s="430">
        <v>1</v>
      </c>
      <c r="M28" s="431"/>
      <c r="N28" s="431"/>
      <c r="O28" s="431"/>
      <c r="P28" s="432"/>
      <c r="Q28" s="430">
        <v>3470</v>
      </c>
      <c r="R28" s="431"/>
      <c r="S28" s="431"/>
      <c r="T28" s="431"/>
      <c r="U28" s="431"/>
      <c r="V28" s="432"/>
      <c r="W28" s="501"/>
      <c r="X28" s="492"/>
      <c r="Y28" s="493"/>
      <c r="Z28" s="427" t="s">
        <v>124</v>
      </c>
      <c r="AA28" s="428"/>
      <c r="AB28" s="428"/>
      <c r="AC28" s="428"/>
      <c r="AD28" s="428"/>
      <c r="AE28" s="428"/>
      <c r="AF28" s="428"/>
      <c r="AG28" s="429"/>
      <c r="AH28" s="430" t="s">
        <v>447</v>
      </c>
      <c r="AI28" s="431"/>
      <c r="AJ28" s="431"/>
      <c r="AK28" s="431"/>
      <c r="AL28" s="432"/>
      <c r="AM28" s="430" t="s">
        <v>85</v>
      </c>
      <c r="AN28" s="431"/>
      <c r="AO28" s="431"/>
      <c r="AP28" s="431"/>
      <c r="AQ28" s="431"/>
      <c r="AR28" s="432"/>
      <c r="AS28" s="430" t="s">
        <v>434</v>
      </c>
      <c r="AT28" s="431"/>
      <c r="AU28" s="431"/>
      <c r="AV28" s="431"/>
      <c r="AW28" s="431"/>
      <c r="AX28" s="433"/>
      <c r="AY28" s="437" t="s">
        <v>125</v>
      </c>
      <c r="AZ28" s="438"/>
      <c r="BA28" s="438"/>
      <c r="BB28" s="439"/>
      <c r="BC28" s="446" t="s">
        <v>26</v>
      </c>
      <c r="BD28" s="447"/>
      <c r="BE28" s="447"/>
      <c r="BF28" s="447"/>
      <c r="BG28" s="447"/>
      <c r="BH28" s="447"/>
      <c r="BI28" s="447"/>
      <c r="BJ28" s="447"/>
      <c r="BK28" s="447"/>
      <c r="BL28" s="447"/>
      <c r="BM28" s="448"/>
      <c r="BN28" s="449">
        <v>838279</v>
      </c>
      <c r="BO28" s="450"/>
      <c r="BP28" s="450"/>
      <c r="BQ28" s="450"/>
      <c r="BR28" s="450"/>
      <c r="BS28" s="450"/>
      <c r="BT28" s="450"/>
      <c r="BU28" s="451"/>
      <c r="BV28" s="449">
        <v>853269</v>
      </c>
      <c r="BW28" s="450"/>
      <c r="BX28" s="450"/>
      <c r="BY28" s="450"/>
      <c r="BZ28" s="450"/>
      <c r="CA28" s="450"/>
      <c r="CB28" s="450"/>
      <c r="CC28" s="451"/>
      <c r="CD28" s="348"/>
      <c r="CE28" s="452"/>
      <c r="CF28" s="452"/>
      <c r="CG28" s="452"/>
      <c r="CH28" s="452"/>
      <c r="CI28" s="452"/>
      <c r="CJ28" s="452"/>
      <c r="CK28" s="452"/>
      <c r="CL28" s="452"/>
      <c r="CM28" s="452"/>
      <c r="CN28" s="452"/>
      <c r="CO28" s="452"/>
      <c r="CP28" s="452"/>
      <c r="CQ28" s="452"/>
      <c r="CR28" s="452"/>
      <c r="CS28" s="453"/>
      <c r="CT28" s="424"/>
      <c r="CU28" s="425"/>
      <c r="CV28" s="425"/>
      <c r="CW28" s="425"/>
      <c r="CX28" s="425"/>
      <c r="CY28" s="425"/>
      <c r="CZ28" s="425"/>
      <c r="DA28" s="426"/>
      <c r="DB28" s="424"/>
      <c r="DC28" s="425"/>
      <c r="DD28" s="425"/>
      <c r="DE28" s="425"/>
      <c r="DF28" s="425"/>
      <c r="DG28" s="425"/>
      <c r="DH28" s="425"/>
      <c r="DI28" s="426"/>
      <c r="DJ28" s="165"/>
      <c r="DK28" s="165"/>
      <c r="DL28" s="165"/>
      <c r="DM28" s="165"/>
      <c r="DN28" s="165"/>
      <c r="DO28" s="165"/>
    </row>
    <row r="29" spans="1:119" ht="18.75" customHeight="1" x14ac:dyDescent="0.15">
      <c r="A29" s="166"/>
      <c r="B29" s="491"/>
      <c r="C29" s="492"/>
      <c r="D29" s="493"/>
      <c r="E29" s="427" t="s">
        <v>126</v>
      </c>
      <c r="F29" s="428"/>
      <c r="G29" s="428"/>
      <c r="H29" s="428"/>
      <c r="I29" s="428"/>
      <c r="J29" s="428"/>
      <c r="K29" s="429"/>
      <c r="L29" s="430">
        <v>14</v>
      </c>
      <c r="M29" s="431"/>
      <c r="N29" s="431"/>
      <c r="O29" s="431"/>
      <c r="P29" s="432"/>
      <c r="Q29" s="430">
        <v>3280</v>
      </c>
      <c r="R29" s="431"/>
      <c r="S29" s="431"/>
      <c r="T29" s="431"/>
      <c r="U29" s="431"/>
      <c r="V29" s="432"/>
      <c r="W29" s="502"/>
      <c r="X29" s="503"/>
      <c r="Y29" s="504"/>
      <c r="Z29" s="427" t="s">
        <v>127</v>
      </c>
      <c r="AA29" s="428"/>
      <c r="AB29" s="428"/>
      <c r="AC29" s="428"/>
      <c r="AD29" s="428"/>
      <c r="AE29" s="428"/>
      <c r="AF29" s="428"/>
      <c r="AG29" s="429"/>
      <c r="AH29" s="430">
        <v>278</v>
      </c>
      <c r="AI29" s="431"/>
      <c r="AJ29" s="431"/>
      <c r="AK29" s="431"/>
      <c r="AL29" s="432"/>
      <c r="AM29" s="430">
        <v>779788</v>
      </c>
      <c r="AN29" s="431"/>
      <c r="AO29" s="431"/>
      <c r="AP29" s="431"/>
      <c r="AQ29" s="431"/>
      <c r="AR29" s="432"/>
      <c r="AS29" s="430">
        <v>2805</v>
      </c>
      <c r="AT29" s="431"/>
      <c r="AU29" s="431"/>
      <c r="AV29" s="431"/>
      <c r="AW29" s="431"/>
      <c r="AX29" s="433"/>
      <c r="AY29" s="440"/>
      <c r="AZ29" s="441"/>
      <c r="BA29" s="441"/>
      <c r="BB29" s="442"/>
      <c r="BC29" s="434" t="s">
        <v>128</v>
      </c>
      <c r="BD29" s="435"/>
      <c r="BE29" s="435"/>
      <c r="BF29" s="435"/>
      <c r="BG29" s="435"/>
      <c r="BH29" s="435"/>
      <c r="BI29" s="435"/>
      <c r="BJ29" s="435"/>
      <c r="BK29" s="435"/>
      <c r="BL29" s="435"/>
      <c r="BM29" s="436"/>
      <c r="BN29" s="454">
        <v>675</v>
      </c>
      <c r="BO29" s="455"/>
      <c r="BP29" s="455"/>
      <c r="BQ29" s="455"/>
      <c r="BR29" s="455"/>
      <c r="BS29" s="455"/>
      <c r="BT29" s="455"/>
      <c r="BU29" s="456"/>
      <c r="BV29" s="454">
        <v>6675</v>
      </c>
      <c r="BW29" s="455"/>
      <c r="BX29" s="455"/>
      <c r="BY29" s="455"/>
      <c r="BZ29" s="455"/>
      <c r="CA29" s="455"/>
      <c r="CB29" s="455"/>
      <c r="CC29" s="456"/>
      <c r="CD29" s="350"/>
      <c r="CE29" s="452"/>
      <c r="CF29" s="452"/>
      <c r="CG29" s="452"/>
      <c r="CH29" s="452"/>
      <c r="CI29" s="452"/>
      <c r="CJ29" s="452"/>
      <c r="CK29" s="452"/>
      <c r="CL29" s="452"/>
      <c r="CM29" s="452"/>
      <c r="CN29" s="452"/>
      <c r="CO29" s="452"/>
      <c r="CP29" s="452"/>
      <c r="CQ29" s="452"/>
      <c r="CR29" s="452"/>
      <c r="CS29" s="453"/>
      <c r="CT29" s="424"/>
      <c r="CU29" s="425"/>
      <c r="CV29" s="425"/>
      <c r="CW29" s="425"/>
      <c r="CX29" s="425"/>
      <c r="CY29" s="425"/>
      <c r="CZ29" s="425"/>
      <c r="DA29" s="426"/>
      <c r="DB29" s="424"/>
      <c r="DC29" s="425"/>
      <c r="DD29" s="425"/>
      <c r="DE29" s="425"/>
      <c r="DF29" s="425"/>
      <c r="DG29" s="425"/>
      <c r="DH29" s="425"/>
      <c r="DI29" s="426"/>
      <c r="DJ29" s="165"/>
      <c r="DK29" s="165"/>
      <c r="DL29" s="165"/>
      <c r="DM29" s="165"/>
      <c r="DN29" s="165"/>
      <c r="DO29" s="165"/>
    </row>
    <row r="30" spans="1:119" ht="18.75" customHeight="1" thickBot="1" x14ac:dyDescent="0.2">
      <c r="A30" s="166"/>
      <c r="B30" s="494"/>
      <c r="C30" s="495"/>
      <c r="D30" s="496"/>
      <c r="E30" s="409"/>
      <c r="F30" s="410"/>
      <c r="G30" s="410"/>
      <c r="H30" s="410"/>
      <c r="I30" s="410"/>
      <c r="J30" s="410"/>
      <c r="K30" s="411"/>
      <c r="L30" s="412"/>
      <c r="M30" s="413"/>
      <c r="N30" s="413"/>
      <c r="O30" s="413"/>
      <c r="P30" s="414"/>
      <c r="Q30" s="412"/>
      <c r="R30" s="413"/>
      <c r="S30" s="413"/>
      <c r="T30" s="413"/>
      <c r="U30" s="413"/>
      <c r="V30" s="414"/>
      <c r="W30" s="415" t="s">
        <v>129</v>
      </c>
      <c r="X30" s="416"/>
      <c r="Y30" s="416"/>
      <c r="Z30" s="416"/>
      <c r="AA30" s="416"/>
      <c r="AB30" s="416"/>
      <c r="AC30" s="416"/>
      <c r="AD30" s="416"/>
      <c r="AE30" s="416"/>
      <c r="AF30" s="416"/>
      <c r="AG30" s="417"/>
      <c r="AH30" s="418">
        <v>93.6</v>
      </c>
      <c r="AI30" s="419"/>
      <c r="AJ30" s="419"/>
      <c r="AK30" s="419"/>
      <c r="AL30" s="419"/>
      <c r="AM30" s="419"/>
      <c r="AN30" s="419"/>
      <c r="AO30" s="419"/>
      <c r="AP30" s="419"/>
      <c r="AQ30" s="419"/>
      <c r="AR30" s="419"/>
      <c r="AS30" s="419"/>
      <c r="AT30" s="419"/>
      <c r="AU30" s="419"/>
      <c r="AV30" s="419"/>
      <c r="AW30" s="419"/>
      <c r="AX30" s="420"/>
      <c r="AY30" s="443"/>
      <c r="AZ30" s="444"/>
      <c r="BA30" s="444"/>
      <c r="BB30" s="445"/>
      <c r="BC30" s="421" t="s">
        <v>28</v>
      </c>
      <c r="BD30" s="422"/>
      <c r="BE30" s="422"/>
      <c r="BF30" s="422"/>
      <c r="BG30" s="422"/>
      <c r="BH30" s="422"/>
      <c r="BI30" s="422"/>
      <c r="BJ30" s="422"/>
      <c r="BK30" s="422"/>
      <c r="BL30" s="422"/>
      <c r="BM30" s="423"/>
      <c r="BN30" s="457">
        <v>412858</v>
      </c>
      <c r="BO30" s="458"/>
      <c r="BP30" s="458"/>
      <c r="BQ30" s="458"/>
      <c r="BR30" s="458"/>
      <c r="BS30" s="458"/>
      <c r="BT30" s="458"/>
      <c r="BU30" s="459"/>
      <c r="BV30" s="457">
        <v>351129</v>
      </c>
      <c r="BW30" s="458"/>
      <c r="BX30" s="458"/>
      <c r="BY30" s="458"/>
      <c r="BZ30" s="458"/>
      <c r="CA30" s="458"/>
      <c r="CB30" s="458"/>
      <c r="CC30" s="459"/>
      <c r="CD30" s="349"/>
      <c r="CE30" s="178"/>
      <c r="CF30" s="178"/>
      <c r="CG30" s="178"/>
      <c r="CH30" s="178"/>
      <c r="CI30" s="178"/>
      <c r="CJ30" s="178"/>
      <c r="CK30" s="178"/>
      <c r="CL30" s="178"/>
      <c r="CM30" s="178"/>
      <c r="CN30" s="178"/>
      <c r="CO30" s="178"/>
      <c r="CP30" s="178"/>
      <c r="CQ30" s="178"/>
      <c r="CR30" s="178"/>
      <c r="CS30" s="179"/>
      <c r="CT30" s="180"/>
      <c r="CU30" s="181"/>
      <c r="CV30" s="181"/>
      <c r="CW30" s="181"/>
      <c r="CX30" s="181"/>
      <c r="CY30" s="181"/>
      <c r="CZ30" s="181"/>
      <c r="DA30" s="182"/>
      <c r="DB30" s="180"/>
      <c r="DC30" s="181"/>
      <c r="DD30" s="181"/>
      <c r="DE30" s="181"/>
      <c r="DF30" s="181"/>
      <c r="DG30" s="181"/>
      <c r="DH30" s="181"/>
      <c r="DI30" s="182"/>
      <c r="DJ30" s="165"/>
      <c r="DK30" s="165"/>
      <c r="DL30" s="165"/>
      <c r="DM30" s="165"/>
      <c r="DN30" s="165"/>
      <c r="DO30" s="165"/>
    </row>
    <row r="31" spans="1:119" ht="13.5" customHeight="1" x14ac:dyDescent="0.15">
      <c r="A31" s="166"/>
      <c r="B31" s="183"/>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4"/>
      <c r="BE31" s="184"/>
      <c r="BF31" s="184"/>
      <c r="BG31" s="184"/>
      <c r="BH31" s="184"/>
      <c r="BI31" s="184"/>
      <c r="BJ31" s="184"/>
      <c r="BK31" s="184"/>
      <c r="BL31" s="184"/>
      <c r="BM31" s="184"/>
      <c r="BN31" s="184"/>
      <c r="BO31" s="184"/>
      <c r="BP31" s="184"/>
      <c r="BQ31" s="184"/>
      <c r="BR31" s="184"/>
      <c r="BS31" s="184"/>
      <c r="BT31" s="184"/>
      <c r="BU31" s="184"/>
      <c r="BV31" s="184"/>
      <c r="BW31" s="184"/>
      <c r="BX31" s="184"/>
      <c r="BY31" s="184"/>
      <c r="BZ31" s="184"/>
      <c r="CA31" s="184"/>
      <c r="CB31" s="184"/>
      <c r="CC31" s="184"/>
      <c r="CD31" s="184"/>
      <c r="CE31" s="184"/>
      <c r="CF31" s="184"/>
      <c r="CG31" s="184"/>
      <c r="CH31" s="184"/>
      <c r="CI31" s="184"/>
      <c r="CJ31" s="184"/>
      <c r="CK31" s="184"/>
      <c r="CL31" s="184"/>
      <c r="CM31" s="184"/>
      <c r="CN31" s="184"/>
      <c r="CO31" s="184"/>
      <c r="CP31" s="184"/>
      <c r="CQ31" s="184"/>
      <c r="CR31" s="184"/>
      <c r="CS31" s="184"/>
      <c r="CT31" s="184"/>
      <c r="CU31" s="184"/>
      <c r="CV31" s="184"/>
      <c r="CW31" s="184"/>
      <c r="CX31" s="184"/>
      <c r="CY31" s="184"/>
      <c r="CZ31" s="184"/>
      <c r="DA31" s="184"/>
      <c r="DB31" s="184"/>
      <c r="DC31" s="184"/>
      <c r="DD31" s="184"/>
      <c r="DE31" s="184"/>
      <c r="DF31" s="184"/>
      <c r="DG31" s="184"/>
      <c r="DH31" s="184"/>
      <c r="DI31" s="185"/>
      <c r="DJ31" s="165"/>
      <c r="DK31" s="165"/>
      <c r="DL31" s="165"/>
      <c r="DM31" s="165"/>
      <c r="DN31" s="165"/>
      <c r="DO31" s="165"/>
    </row>
    <row r="32" spans="1:119" ht="13.5" customHeight="1" x14ac:dyDescent="0.15">
      <c r="A32" s="166"/>
      <c r="B32" s="186"/>
      <c r="C32" s="187" t="s">
        <v>130</v>
      </c>
      <c r="D32" s="187"/>
      <c r="E32" s="187"/>
      <c r="F32" s="184"/>
      <c r="G32" s="184"/>
      <c r="H32" s="184"/>
      <c r="I32" s="184"/>
      <c r="J32" s="184"/>
      <c r="K32" s="184"/>
      <c r="L32" s="184"/>
      <c r="M32" s="184"/>
      <c r="N32" s="184"/>
      <c r="O32" s="184"/>
      <c r="P32" s="184"/>
      <c r="Q32" s="184"/>
      <c r="R32" s="184"/>
      <c r="S32" s="184"/>
      <c r="T32" s="184"/>
      <c r="U32" s="184" t="s">
        <v>131</v>
      </c>
      <c r="V32" s="184"/>
      <c r="W32" s="184"/>
      <c r="X32" s="184"/>
      <c r="Y32" s="184"/>
      <c r="Z32" s="184"/>
      <c r="AA32" s="184"/>
      <c r="AB32" s="184"/>
      <c r="AC32" s="184"/>
      <c r="AD32" s="184"/>
      <c r="AE32" s="184"/>
      <c r="AF32" s="184"/>
      <c r="AG32" s="184"/>
      <c r="AH32" s="184"/>
      <c r="AI32" s="184"/>
      <c r="AJ32" s="184"/>
      <c r="AK32" s="184"/>
      <c r="AL32" s="184"/>
      <c r="AM32" s="188" t="s">
        <v>132</v>
      </c>
      <c r="AN32" s="184"/>
      <c r="AO32" s="184"/>
      <c r="AP32" s="184"/>
      <c r="AQ32" s="184"/>
      <c r="AR32" s="184"/>
      <c r="AS32" s="188"/>
      <c r="AT32" s="188"/>
      <c r="AU32" s="188"/>
      <c r="AV32" s="188"/>
      <c r="AW32" s="188"/>
      <c r="AX32" s="188"/>
      <c r="AY32" s="188"/>
      <c r="AZ32" s="188"/>
      <c r="BA32" s="188"/>
      <c r="BB32" s="184"/>
      <c r="BC32" s="188"/>
      <c r="BD32" s="184"/>
      <c r="BE32" s="188" t="s">
        <v>133</v>
      </c>
      <c r="BF32" s="184"/>
      <c r="BG32" s="184"/>
      <c r="BH32" s="184"/>
      <c r="BI32" s="184"/>
      <c r="BJ32" s="188"/>
      <c r="BK32" s="188"/>
      <c r="BL32" s="188"/>
      <c r="BM32" s="188"/>
      <c r="BN32" s="188"/>
      <c r="BO32" s="188"/>
      <c r="BP32" s="188"/>
      <c r="BQ32" s="188"/>
      <c r="BR32" s="184"/>
      <c r="BS32" s="184"/>
      <c r="BT32" s="184"/>
      <c r="BU32" s="184"/>
      <c r="BV32" s="184"/>
      <c r="BW32" s="184" t="s">
        <v>134</v>
      </c>
      <c r="BX32" s="184"/>
      <c r="BY32" s="184"/>
      <c r="BZ32" s="184"/>
      <c r="CA32" s="184"/>
      <c r="CB32" s="188"/>
      <c r="CC32" s="188"/>
      <c r="CD32" s="188"/>
      <c r="CE32" s="188"/>
      <c r="CF32" s="188"/>
      <c r="CG32" s="188"/>
      <c r="CH32" s="188"/>
      <c r="CI32" s="188"/>
      <c r="CJ32" s="188"/>
      <c r="CK32" s="188"/>
      <c r="CL32" s="188"/>
      <c r="CM32" s="188"/>
      <c r="CN32" s="188"/>
      <c r="CO32" s="188" t="s">
        <v>135</v>
      </c>
      <c r="CP32" s="188"/>
      <c r="CQ32" s="188"/>
      <c r="CR32" s="188"/>
      <c r="CS32" s="188"/>
      <c r="CT32" s="188"/>
      <c r="CU32" s="188"/>
      <c r="CV32" s="188"/>
      <c r="CW32" s="188"/>
      <c r="CX32" s="188"/>
      <c r="CY32" s="188"/>
      <c r="CZ32" s="188"/>
      <c r="DA32" s="188"/>
      <c r="DB32" s="188"/>
      <c r="DC32" s="188"/>
      <c r="DD32" s="188"/>
      <c r="DE32" s="188"/>
      <c r="DF32" s="188"/>
      <c r="DG32" s="188"/>
      <c r="DH32" s="188"/>
      <c r="DI32" s="185"/>
      <c r="DJ32" s="165"/>
      <c r="DK32" s="165"/>
      <c r="DL32" s="165"/>
      <c r="DM32" s="165"/>
      <c r="DN32" s="165"/>
      <c r="DO32" s="165"/>
    </row>
    <row r="33" spans="1:119" ht="13.5" customHeight="1" x14ac:dyDescent="0.15">
      <c r="A33" s="166"/>
      <c r="B33" s="186"/>
      <c r="C33" s="408" t="s">
        <v>448</v>
      </c>
      <c r="D33" s="408"/>
      <c r="E33" s="407" t="s">
        <v>449</v>
      </c>
      <c r="F33" s="407"/>
      <c r="G33" s="407"/>
      <c r="H33" s="407"/>
      <c r="I33" s="407"/>
      <c r="J33" s="407"/>
      <c r="K33" s="407"/>
      <c r="L33" s="407"/>
      <c r="M33" s="407"/>
      <c r="N33" s="407"/>
      <c r="O33" s="407"/>
      <c r="P33" s="407"/>
      <c r="Q33" s="407"/>
      <c r="R33" s="407"/>
      <c r="S33" s="407"/>
      <c r="T33" s="346"/>
      <c r="U33" s="408" t="s">
        <v>448</v>
      </c>
      <c r="V33" s="408"/>
      <c r="W33" s="407" t="s">
        <v>137</v>
      </c>
      <c r="X33" s="407"/>
      <c r="Y33" s="407"/>
      <c r="Z33" s="407"/>
      <c r="AA33" s="407"/>
      <c r="AB33" s="407"/>
      <c r="AC33" s="407"/>
      <c r="AD33" s="407"/>
      <c r="AE33" s="407"/>
      <c r="AF33" s="407"/>
      <c r="AG33" s="407"/>
      <c r="AH33" s="407"/>
      <c r="AI33" s="407"/>
      <c r="AJ33" s="407"/>
      <c r="AK33" s="407"/>
      <c r="AL33" s="346"/>
      <c r="AM33" s="408" t="s">
        <v>448</v>
      </c>
      <c r="AN33" s="408"/>
      <c r="AO33" s="407" t="s">
        <v>449</v>
      </c>
      <c r="AP33" s="407"/>
      <c r="AQ33" s="407"/>
      <c r="AR33" s="407"/>
      <c r="AS33" s="407"/>
      <c r="AT33" s="407"/>
      <c r="AU33" s="407"/>
      <c r="AV33" s="407"/>
      <c r="AW33" s="407"/>
      <c r="AX33" s="407"/>
      <c r="AY33" s="407"/>
      <c r="AZ33" s="407"/>
      <c r="BA33" s="407"/>
      <c r="BB33" s="407"/>
      <c r="BC33" s="407"/>
      <c r="BD33" s="347"/>
      <c r="BE33" s="407" t="s">
        <v>138</v>
      </c>
      <c r="BF33" s="407"/>
      <c r="BG33" s="407" t="s">
        <v>139</v>
      </c>
      <c r="BH33" s="407"/>
      <c r="BI33" s="407"/>
      <c r="BJ33" s="407"/>
      <c r="BK33" s="407"/>
      <c r="BL33" s="407"/>
      <c r="BM33" s="407"/>
      <c r="BN33" s="407"/>
      <c r="BO33" s="407"/>
      <c r="BP33" s="407"/>
      <c r="BQ33" s="407"/>
      <c r="BR33" s="407"/>
      <c r="BS33" s="407"/>
      <c r="BT33" s="407"/>
      <c r="BU33" s="407"/>
      <c r="BV33" s="347"/>
      <c r="BW33" s="408" t="s">
        <v>138</v>
      </c>
      <c r="BX33" s="408"/>
      <c r="BY33" s="407" t="s">
        <v>140</v>
      </c>
      <c r="BZ33" s="407"/>
      <c r="CA33" s="407"/>
      <c r="CB33" s="407"/>
      <c r="CC33" s="407"/>
      <c r="CD33" s="407"/>
      <c r="CE33" s="407"/>
      <c r="CF33" s="407"/>
      <c r="CG33" s="407"/>
      <c r="CH33" s="407"/>
      <c r="CI33" s="407"/>
      <c r="CJ33" s="407"/>
      <c r="CK33" s="407"/>
      <c r="CL33" s="407"/>
      <c r="CM33" s="407"/>
      <c r="CN33" s="346"/>
      <c r="CO33" s="408" t="s">
        <v>136</v>
      </c>
      <c r="CP33" s="408"/>
      <c r="CQ33" s="407" t="s">
        <v>141</v>
      </c>
      <c r="CR33" s="407"/>
      <c r="CS33" s="407"/>
      <c r="CT33" s="407"/>
      <c r="CU33" s="407"/>
      <c r="CV33" s="407"/>
      <c r="CW33" s="407"/>
      <c r="CX33" s="407"/>
      <c r="CY33" s="407"/>
      <c r="CZ33" s="407"/>
      <c r="DA33" s="407"/>
      <c r="DB33" s="407"/>
      <c r="DC33" s="407"/>
      <c r="DD33" s="407"/>
      <c r="DE33" s="407"/>
      <c r="DF33" s="346"/>
      <c r="DG33" s="406" t="s">
        <v>142</v>
      </c>
      <c r="DH33" s="406"/>
      <c r="DI33" s="351"/>
      <c r="DJ33" s="165"/>
      <c r="DK33" s="165"/>
      <c r="DL33" s="165"/>
      <c r="DM33" s="165"/>
      <c r="DN33" s="165"/>
      <c r="DO33" s="165"/>
    </row>
    <row r="34" spans="1:119" ht="32.25" customHeight="1" x14ac:dyDescent="0.15">
      <c r="A34" s="166"/>
      <c r="B34" s="186"/>
      <c r="C34" s="404">
        <f>IF(E34="","",1)</f>
        <v>1</v>
      </c>
      <c r="D34" s="404"/>
      <c r="E34" s="405" t="str">
        <f>IF('各会計、関係団体の財政状況及び健全化判断比率'!B7="","",'各会計、関係団体の財政状況及び健全化判断比率'!B7)</f>
        <v>一般会計</v>
      </c>
      <c r="F34" s="405"/>
      <c r="G34" s="405"/>
      <c r="H34" s="405"/>
      <c r="I34" s="405"/>
      <c r="J34" s="405"/>
      <c r="K34" s="405"/>
      <c r="L34" s="405"/>
      <c r="M34" s="405"/>
      <c r="N34" s="405"/>
      <c r="O34" s="405"/>
      <c r="P34" s="405"/>
      <c r="Q34" s="405"/>
      <c r="R34" s="405"/>
      <c r="S34" s="405"/>
      <c r="T34" s="187"/>
      <c r="U34" s="404">
        <f>IF(W34="","",MAX(C34:D43)+1)</f>
        <v>4</v>
      </c>
      <c r="V34" s="404"/>
      <c r="W34" s="405" t="str">
        <f>IF('各会計、関係団体の財政状況及び健全化判断比率'!B28="","",'各会計、関係団体の財政状況及び健全化判断比率'!B28)</f>
        <v>津幡町国民健康保険特別会計</v>
      </c>
      <c r="X34" s="405"/>
      <c r="Y34" s="405"/>
      <c r="Z34" s="405"/>
      <c r="AA34" s="405"/>
      <c r="AB34" s="405"/>
      <c r="AC34" s="405"/>
      <c r="AD34" s="405"/>
      <c r="AE34" s="405"/>
      <c r="AF34" s="405"/>
      <c r="AG34" s="405"/>
      <c r="AH34" s="405"/>
      <c r="AI34" s="405"/>
      <c r="AJ34" s="405"/>
      <c r="AK34" s="405"/>
      <c r="AL34" s="187"/>
      <c r="AM34" s="404">
        <f>IF(AO34="","",MAX(C34:D43,U34:V43)+1)</f>
        <v>7</v>
      </c>
      <c r="AN34" s="404"/>
      <c r="AO34" s="405" t="str">
        <f>IF('各会計、関係団体の財政状況及び健全化判断比率'!B31="","",'各会計、関係団体の財政状況及び健全化判断比率'!B31)</f>
        <v>津幡町国民健康保険直営河北中央病院事業会計</v>
      </c>
      <c r="AP34" s="405"/>
      <c r="AQ34" s="405"/>
      <c r="AR34" s="405"/>
      <c r="AS34" s="405"/>
      <c r="AT34" s="405"/>
      <c r="AU34" s="405"/>
      <c r="AV34" s="405"/>
      <c r="AW34" s="405"/>
      <c r="AX34" s="405"/>
      <c r="AY34" s="405"/>
      <c r="AZ34" s="405"/>
      <c r="BA34" s="405"/>
      <c r="BB34" s="405"/>
      <c r="BC34" s="405"/>
      <c r="BD34" s="187"/>
      <c r="BE34" s="404">
        <f>IF(BG34="","",MAX(C34:D43,U34:V43,AM34:AN43)+1)</f>
        <v>10</v>
      </c>
      <c r="BF34" s="404"/>
      <c r="BG34" s="405" t="str">
        <f>IF('各会計、関係団体の財政状況及び健全化判断比率'!B34="","",'各会計、関係団体の財政状況及び健全化判断比率'!B34)</f>
        <v>津幡町簡易水道事業特別会計</v>
      </c>
      <c r="BH34" s="405"/>
      <c r="BI34" s="405"/>
      <c r="BJ34" s="405"/>
      <c r="BK34" s="405"/>
      <c r="BL34" s="405"/>
      <c r="BM34" s="405"/>
      <c r="BN34" s="405"/>
      <c r="BO34" s="405"/>
      <c r="BP34" s="405"/>
      <c r="BQ34" s="405"/>
      <c r="BR34" s="405"/>
      <c r="BS34" s="405"/>
      <c r="BT34" s="405"/>
      <c r="BU34" s="405"/>
      <c r="BV34" s="187"/>
      <c r="BW34" s="404">
        <f>IF(BY34="","",MAX(C34:D43,U34:V43,AM34:AN43,BE34:BF43)+1)</f>
        <v>11</v>
      </c>
      <c r="BX34" s="404"/>
      <c r="BY34" s="405" t="str">
        <f>IF('各会計、関係団体の財政状況及び健全化判断比率'!B68="","",'各会計、関係団体の財政状況及び健全化判断比率'!B68)</f>
        <v>石川県町村議会議員公務災害補償組合</v>
      </c>
      <c r="BZ34" s="405"/>
      <c r="CA34" s="405"/>
      <c r="CB34" s="405"/>
      <c r="CC34" s="405"/>
      <c r="CD34" s="405"/>
      <c r="CE34" s="405"/>
      <c r="CF34" s="405"/>
      <c r="CG34" s="405"/>
      <c r="CH34" s="405"/>
      <c r="CI34" s="405"/>
      <c r="CJ34" s="405"/>
      <c r="CK34" s="405"/>
      <c r="CL34" s="405"/>
      <c r="CM34" s="405"/>
      <c r="CN34" s="187"/>
      <c r="CO34" s="404">
        <f>IF(CQ34="","",MAX(C34:D43,U34:V43,AM34:AN43,BE34:BF43,BW34:BX43)+1)</f>
        <v>18</v>
      </c>
      <c r="CP34" s="404"/>
      <c r="CQ34" s="405" t="str">
        <f>IF('各会計、関係団体の財政状況及び健全化判断比率'!BS7="","",'各会計、関係団体の財政状況及び健全化判断比率'!BS7)</f>
        <v>津幡町土地開発公社</v>
      </c>
      <c r="CR34" s="405"/>
      <c r="CS34" s="405"/>
      <c r="CT34" s="405"/>
      <c r="CU34" s="405"/>
      <c r="CV34" s="405"/>
      <c r="CW34" s="405"/>
      <c r="CX34" s="405"/>
      <c r="CY34" s="405"/>
      <c r="CZ34" s="405"/>
      <c r="DA34" s="405"/>
      <c r="DB34" s="405"/>
      <c r="DC34" s="405"/>
      <c r="DD34" s="405"/>
      <c r="DE34" s="405"/>
      <c r="DF34" s="184"/>
      <c r="DG34" s="403" t="str">
        <f>IF('各会計、関係団体の財政状況及び健全化判断比率'!BR7="","",'各会計、関係団体の財政状況及び健全化判断比率'!BR7)</f>
        <v>○</v>
      </c>
      <c r="DH34" s="403"/>
      <c r="DI34" s="351"/>
      <c r="DJ34" s="165"/>
      <c r="DK34" s="165"/>
      <c r="DL34" s="165"/>
      <c r="DM34" s="165"/>
      <c r="DN34" s="165"/>
      <c r="DO34" s="165"/>
    </row>
    <row r="35" spans="1:119" ht="32.25" customHeight="1" x14ac:dyDescent="0.15">
      <c r="A35" s="166"/>
      <c r="B35" s="186"/>
      <c r="C35" s="404">
        <f>IF(E35="","",C34+1)</f>
        <v>2</v>
      </c>
      <c r="D35" s="404"/>
      <c r="E35" s="405" t="str">
        <f>IF('各会計、関係団体の財政状況及び健全化判断比率'!B8="","",'各会計、関係団体の財政状況及び健全化判断比率'!B8)</f>
        <v>津幡町バス事業特別会計</v>
      </c>
      <c r="F35" s="405"/>
      <c r="G35" s="405"/>
      <c r="H35" s="405"/>
      <c r="I35" s="405"/>
      <c r="J35" s="405"/>
      <c r="K35" s="405"/>
      <c r="L35" s="405"/>
      <c r="M35" s="405"/>
      <c r="N35" s="405"/>
      <c r="O35" s="405"/>
      <c r="P35" s="405"/>
      <c r="Q35" s="405"/>
      <c r="R35" s="405"/>
      <c r="S35" s="405"/>
      <c r="T35" s="187"/>
      <c r="U35" s="404">
        <f>IF(W35="","",U34+1)</f>
        <v>5</v>
      </c>
      <c r="V35" s="404"/>
      <c r="W35" s="405" t="str">
        <f>IF('各会計、関係団体の財政状況及び健全化判断比率'!B29="","",'各会計、関係団体の財政状況及び健全化判断比率'!B29)</f>
        <v>津幡町介護保険特別会計</v>
      </c>
      <c r="X35" s="405"/>
      <c r="Y35" s="405"/>
      <c r="Z35" s="405"/>
      <c r="AA35" s="405"/>
      <c r="AB35" s="405"/>
      <c r="AC35" s="405"/>
      <c r="AD35" s="405"/>
      <c r="AE35" s="405"/>
      <c r="AF35" s="405"/>
      <c r="AG35" s="405"/>
      <c r="AH35" s="405"/>
      <c r="AI35" s="405"/>
      <c r="AJ35" s="405"/>
      <c r="AK35" s="405"/>
      <c r="AL35" s="187"/>
      <c r="AM35" s="404">
        <f t="shared" ref="AM35:AM43" si="0">IF(AO35="","",AM34+1)</f>
        <v>8</v>
      </c>
      <c r="AN35" s="404"/>
      <c r="AO35" s="405" t="str">
        <f>IF('各会計、関係団体の財政状況及び健全化判断比率'!B32="","",'各会計、関係団体の財政状況及び健全化判断比率'!B32)</f>
        <v>津幡町水道事業会計</v>
      </c>
      <c r="AP35" s="405"/>
      <c r="AQ35" s="405"/>
      <c r="AR35" s="405"/>
      <c r="AS35" s="405"/>
      <c r="AT35" s="405"/>
      <c r="AU35" s="405"/>
      <c r="AV35" s="405"/>
      <c r="AW35" s="405"/>
      <c r="AX35" s="405"/>
      <c r="AY35" s="405"/>
      <c r="AZ35" s="405"/>
      <c r="BA35" s="405"/>
      <c r="BB35" s="405"/>
      <c r="BC35" s="405"/>
      <c r="BD35" s="187"/>
      <c r="BE35" s="404" t="str">
        <f t="shared" ref="BE35:BE43" si="1">IF(BG35="","",BE34+1)</f>
        <v/>
      </c>
      <c r="BF35" s="404"/>
      <c r="BG35" s="405"/>
      <c r="BH35" s="405"/>
      <c r="BI35" s="405"/>
      <c r="BJ35" s="405"/>
      <c r="BK35" s="405"/>
      <c r="BL35" s="405"/>
      <c r="BM35" s="405"/>
      <c r="BN35" s="405"/>
      <c r="BO35" s="405"/>
      <c r="BP35" s="405"/>
      <c r="BQ35" s="405"/>
      <c r="BR35" s="405"/>
      <c r="BS35" s="405"/>
      <c r="BT35" s="405"/>
      <c r="BU35" s="405"/>
      <c r="BV35" s="187"/>
      <c r="BW35" s="404">
        <f t="shared" ref="BW35:BW43" si="2">IF(BY35="","",BW34+1)</f>
        <v>12</v>
      </c>
      <c r="BX35" s="404"/>
      <c r="BY35" s="405" t="str">
        <f>IF('各会計、関係団体の財政状況及び健全化判断比率'!B69="","",'各会計、関係団体の財政状況及び健全化判断比率'!B69)</f>
        <v>石川県市町村職員退職手当組合</v>
      </c>
      <c r="BZ35" s="405"/>
      <c r="CA35" s="405"/>
      <c r="CB35" s="405"/>
      <c r="CC35" s="405"/>
      <c r="CD35" s="405"/>
      <c r="CE35" s="405"/>
      <c r="CF35" s="405"/>
      <c r="CG35" s="405"/>
      <c r="CH35" s="405"/>
      <c r="CI35" s="405"/>
      <c r="CJ35" s="405"/>
      <c r="CK35" s="405"/>
      <c r="CL35" s="405"/>
      <c r="CM35" s="405"/>
      <c r="CN35" s="187"/>
      <c r="CO35" s="404">
        <f t="shared" ref="CO35:CO43" si="3">IF(CQ35="","",CO34+1)</f>
        <v>19</v>
      </c>
      <c r="CP35" s="404"/>
      <c r="CQ35" s="405" t="str">
        <f>IF('各会計、関係団体の財政状況及び健全化判断比率'!BS8="","",'各会計、関係団体の財政状況及び健全化判断比率'!BS8)</f>
        <v>津幡町公共施設等管理公社</v>
      </c>
      <c r="CR35" s="405"/>
      <c r="CS35" s="405"/>
      <c r="CT35" s="405"/>
      <c r="CU35" s="405"/>
      <c r="CV35" s="405"/>
      <c r="CW35" s="405"/>
      <c r="CX35" s="405"/>
      <c r="CY35" s="405"/>
      <c r="CZ35" s="405"/>
      <c r="DA35" s="405"/>
      <c r="DB35" s="405"/>
      <c r="DC35" s="405"/>
      <c r="DD35" s="405"/>
      <c r="DE35" s="405"/>
      <c r="DF35" s="184"/>
      <c r="DG35" s="403" t="str">
        <f>IF('各会計、関係団体の財政状況及び健全化判断比率'!BR8="","",'各会計、関係団体の財政状況及び健全化判断比率'!BR8)</f>
        <v/>
      </c>
      <c r="DH35" s="403"/>
      <c r="DI35" s="351"/>
      <c r="DJ35" s="165"/>
      <c r="DK35" s="165"/>
      <c r="DL35" s="165"/>
      <c r="DM35" s="165"/>
      <c r="DN35" s="165"/>
      <c r="DO35" s="165"/>
    </row>
    <row r="36" spans="1:119" ht="32.25" customHeight="1" x14ac:dyDescent="0.15">
      <c r="A36" s="166"/>
      <c r="B36" s="186"/>
      <c r="C36" s="404">
        <f>IF(E36="","",C35+1)</f>
        <v>3</v>
      </c>
      <c r="D36" s="404"/>
      <c r="E36" s="405" t="str">
        <f>IF('各会計、関係団体の財政状況及び健全化判断比率'!B9="","",'各会計、関係団体の財政状況及び健全化判断比率'!B9)</f>
        <v>津幡町ケーブルテレビ事業特別会計</v>
      </c>
      <c r="F36" s="405"/>
      <c r="G36" s="405"/>
      <c r="H36" s="405"/>
      <c r="I36" s="405"/>
      <c r="J36" s="405"/>
      <c r="K36" s="405"/>
      <c r="L36" s="405"/>
      <c r="M36" s="405"/>
      <c r="N36" s="405"/>
      <c r="O36" s="405"/>
      <c r="P36" s="405"/>
      <c r="Q36" s="405"/>
      <c r="R36" s="405"/>
      <c r="S36" s="405"/>
      <c r="T36" s="187"/>
      <c r="U36" s="404">
        <f t="shared" ref="U36:U43" si="4">IF(W36="","",U35+1)</f>
        <v>6</v>
      </c>
      <c r="V36" s="404"/>
      <c r="W36" s="405" t="str">
        <f>IF('各会計、関係団体の財政状況及び健全化判断比率'!B30="","",'各会計、関係団体の財政状況及び健全化判断比率'!B30)</f>
        <v>津幡町後期高齢者医療特別会計</v>
      </c>
      <c r="X36" s="405"/>
      <c r="Y36" s="405"/>
      <c r="Z36" s="405"/>
      <c r="AA36" s="405"/>
      <c r="AB36" s="405"/>
      <c r="AC36" s="405"/>
      <c r="AD36" s="405"/>
      <c r="AE36" s="405"/>
      <c r="AF36" s="405"/>
      <c r="AG36" s="405"/>
      <c r="AH36" s="405"/>
      <c r="AI36" s="405"/>
      <c r="AJ36" s="405"/>
      <c r="AK36" s="405"/>
      <c r="AL36" s="187"/>
      <c r="AM36" s="404">
        <f t="shared" si="0"/>
        <v>9</v>
      </c>
      <c r="AN36" s="404"/>
      <c r="AO36" s="405" t="str">
        <f>IF('各会計、関係団体の財政状況及び健全化判断比率'!B33="","",'各会計、関係団体の財政状況及び健全化判断比率'!B33)</f>
        <v>津幡町下水道事業会計</v>
      </c>
      <c r="AP36" s="405"/>
      <c r="AQ36" s="405"/>
      <c r="AR36" s="405"/>
      <c r="AS36" s="405"/>
      <c r="AT36" s="405"/>
      <c r="AU36" s="405"/>
      <c r="AV36" s="405"/>
      <c r="AW36" s="405"/>
      <c r="AX36" s="405"/>
      <c r="AY36" s="405"/>
      <c r="AZ36" s="405"/>
      <c r="BA36" s="405"/>
      <c r="BB36" s="405"/>
      <c r="BC36" s="405"/>
      <c r="BD36" s="187"/>
      <c r="BE36" s="404" t="str">
        <f t="shared" si="1"/>
        <v/>
      </c>
      <c r="BF36" s="404"/>
      <c r="BG36" s="405"/>
      <c r="BH36" s="405"/>
      <c r="BI36" s="405"/>
      <c r="BJ36" s="405"/>
      <c r="BK36" s="405"/>
      <c r="BL36" s="405"/>
      <c r="BM36" s="405"/>
      <c r="BN36" s="405"/>
      <c r="BO36" s="405"/>
      <c r="BP36" s="405"/>
      <c r="BQ36" s="405"/>
      <c r="BR36" s="405"/>
      <c r="BS36" s="405"/>
      <c r="BT36" s="405"/>
      <c r="BU36" s="405"/>
      <c r="BV36" s="187"/>
      <c r="BW36" s="404">
        <f t="shared" si="2"/>
        <v>13</v>
      </c>
      <c r="BX36" s="404"/>
      <c r="BY36" s="405" t="str">
        <f>IF('各会計、関係団体の財政状況及び健全化判断比率'!B70="","",'各会計、関係団体の財政状況及び健全化判断比率'!B70)</f>
        <v>石川県後期高齢者医療広域連合（一般会計）</v>
      </c>
      <c r="BZ36" s="405"/>
      <c r="CA36" s="405"/>
      <c r="CB36" s="405"/>
      <c r="CC36" s="405"/>
      <c r="CD36" s="405"/>
      <c r="CE36" s="405"/>
      <c r="CF36" s="405"/>
      <c r="CG36" s="405"/>
      <c r="CH36" s="405"/>
      <c r="CI36" s="405"/>
      <c r="CJ36" s="405"/>
      <c r="CK36" s="405"/>
      <c r="CL36" s="405"/>
      <c r="CM36" s="405"/>
      <c r="CN36" s="187"/>
      <c r="CO36" s="404">
        <f t="shared" si="3"/>
        <v>20</v>
      </c>
      <c r="CP36" s="404"/>
      <c r="CQ36" s="405" t="str">
        <f>IF('各会計、関係団体の財政状況及び健全化判断比率'!BS9="","",'各会計、関係団体の財政状況及び健全化判断比率'!BS9)</f>
        <v>株式会社ティたすティ</v>
      </c>
      <c r="CR36" s="405"/>
      <c r="CS36" s="405"/>
      <c r="CT36" s="405"/>
      <c r="CU36" s="405"/>
      <c r="CV36" s="405"/>
      <c r="CW36" s="405"/>
      <c r="CX36" s="405"/>
      <c r="CY36" s="405"/>
      <c r="CZ36" s="405"/>
      <c r="DA36" s="405"/>
      <c r="DB36" s="405"/>
      <c r="DC36" s="405"/>
      <c r="DD36" s="405"/>
      <c r="DE36" s="405"/>
      <c r="DF36" s="184"/>
      <c r="DG36" s="403" t="str">
        <f>IF('各会計、関係団体の財政状況及び健全化判断比率'!BR9="","",'各会計、関係団体の財政状況及び健全化判断比率'!BR9)</f>
        <v/>
      </c>
      <c r="DH36" s="403"/>
      <c r="DI36" s="351"/>
      <c r="DJ36" s="165"/>
      <c r="DK36" s="165"/>
      <c r="DL36" s="165"/>
      <c r="DM36" s="165"/>
      <c r="DN36" s="165"/>
      <c r="DO36" s="165"/>
    </row>
    <row r="37" spans="1:119" ht="32.25" customHeight="1" x14ac:dyDescent="0.15">
      <c r="A37" s="166"/>
      <c r="B37" s="186"/>
      <c r="C37" s="404" t="str">
        <f>IF(E37="","",C36+1)</f>
        <v/>
      </c>
      <c r="D37" s="404"/>
      <c r="E37" s="405" t="str">
        <f>IF('各会計、関係団体の財政状況及び健全化判断比率'!B10="","",'各会計、関係団体の財政状況及び健全化判断比率'!B10)</f>
        <v/>
      </c>
      <c r="F37" s="405"/>
      <c r="G37" s="405"/>
      <c r="H37" s="405"/>
      <c r="I37" s="405"/>
      <c r="J37" s="405"/>
      <c r="K37" s="405"/>
      <c r="L37" s="405"/>
      <c r="M37" s="405"/>
      <c r="N37" s="405"/>
      <c r="O37" s="405"/>
      <c r="P37" s="405"/>
      <c r="Q37" s="405"/>
      <c r="R37" s="405"/>
      <c r="S37" s="405"/>
      <c r="T37" s="187"/>
      <c r="U37" s="404" t="str">
        <f t="shared" si="4"/>
        <v/>
      </c>
      <c r="V37" s="404"/>
      <c r="W37" s="405"/>
      <c r="X37" s="405"/>
      <c r="Y37" s="405"/>
      <c r="Z37" s="405"/>
      <c r="AA37" s="405"/>
      <c r="AB37" s="405"/>
      <c r="AC37" s="405"/>
      <c r="AD37" s="405"/>
      <c r="AE37" s="405"/>
      <c r="AF37" s="405"/>
      <c r="AG37" s="405"/>
      <c r="AH37" s="405"/>
      <c r="AI37" s="405"/>
      <c r="AJ37" s="405"/>
      <c r="AK37" s="405"/>
      <c r="AL37" s="187"/>
      <c r="AM37" s="404" t="str">
        <f t="shared" si="0"/>
        <v/>
      </c>
      <c r="AN37" s="404"/>
      <c r="AO37" s="405"/>
      <c r="AP37" s="405"/>
      <c r="AQ37" s="405"/>
      <c r="AR37" s="405"/>
      <c r="AS37" s="405"/>
      <c r="AT37" s="405"/>
      <c r="AU37" s="405"/>
      <c r="AV37" s="405"/>
      <c r="AW37" s="405"/>
      <c r="AX37" s="405"/>
      <c r="AY37" s="405"/>
      <c r="AZ37" s="405"/>
      <c r="BA37" s="405"/>
      <c r="BB37" s="405"/>
      <c r="BC37" s="405"/>
      <c r="BD37" s="187"/>
      <c r="BE37" s="404" t="str">
        <f t="shared" si="1"/>
        <v/>
      </c>
      <c r="BF37" s="404"/>
      <c r="BG37" s="405"/>
      <c r="BH37" s="405"/>
      <c r="BI37" s="405"/>
      <c r="BJ37" s="405"/>
      <c r="BK37" s="405"/>
      <c r="BL37" s="405"/>
      <c r="BM37" s="405"/>
      <c r="BN37" s="405"/>
      <c r="BO37" s="405"/>
      <c r="BP37" s="405"/>
      <c r="BQ37" s="405"/>
      <c r="BR37" s="405"/>
      <c r="BS37" s="405"/>
      <c r="BT37" s="405"/>
      <c r="BU37" s="405"/>
      <c r="BV37" s="187"/>
      <c r="BW37" s="404">
        <f t="shared" si="2"/>
        <v>14</v>
      </c>
      <c r="BX37" s="404"/>
      <c r="BY37" s="405" t="str">
        <f>IF('各会計、関係団体の財政状況及び健全化判断比率'!B71="","",'各会計、関係団体の財政状況及び健全化判断比率'!B71)</f>
        <v>石川県後期高齢者医療広域連合（特別会計）</v>
      </c>
      <c r="BZ37" s="405"/>
      <c r="CA37" s="405"/>
      <c r="CB37" s="405"/>
      <c r="CC37" s="405"/>
      <c r="CD37" s="405"/>
      <c r="CE37" s="405"/>
      <c r="CF37" s="405"/>
      <c r="CG37" s="405"/>
      <c r="CH37" s="405"/>
      <c r="CI37" s="405"/>
      <c r="CJ37" s="405"/>
      <c r="CK37" s="405"/>
      <c r="CL37" s="405"/>
      <c r="CM37" s="405"/>
      <c r="CN37" s="187"/>
      <c r="CO37" s="404" t="str">
        <f t="shared" si="3"/>
        <v/>
      </c>
      <c r="CP37" s="404"/>
      <c r="CQ37" s="405" t="str">
        <f>IF('各会計、関係団体の財政状況及び健全化判断比率'!BS10="","",'各会計、関係団体の財政状況及び健全化判断比率'!BS10)</f>
        <v/>
      </c>
      <c r="CR37" s="405"/>
      <c r="CS37" s="405"/>
      <c r="CT37" s="405"/>
      <c r="CU37" s="405"/>
      <c r="CV37" s="405"/>
      <c r="CW37" s="405"/>
      <c r="CX37" s="405"/>
      <c r="CY37" s="405"/>
      <c r="CZ37" s="405"/>
      <c r="DA37" s="405"/>
      <c r="DB37" s="405"/>
      <c r="DC37" s="405"/>
      <c r="DD37" s="405"/>
      <c r="DE37" s="405"/>
      <c r="DF37" s="184"/>
      <c r="DG37" s="403" t="str">
        <f>IF('各会計、関係団体の財政状況及び健全化判断比率'!BR10="","",'各会計、関係団体の財政状況及び健全化判断比率'!BR10)</f>
        <v/>
      </c>
      <c r="DH37" s="403"/>
      <c r="DI37" s="351"/>
      <c r="DJ37" s="165"/>
      <c r="DK37" s="165"/>
      <c r="DL37" s="165"/>
      <c r="DM37" s="165"/>
      <c r="DN37" s="165"/>
      <c r="DO37" s="165"/>
    </row>
    <row r="38" spans="1:119" ht="32.25" customHeight="1" x14ac:dyDescent="0.15">
      <c r="A38" s="166"/>
      <c r="B38" s="186"/>
      <c r="C38" s="404" t="str">
        <f t="shared" ref="C38:C43" si="5">IF(E38="","",C37+1)</f>
        <v/>
      </c>
      <c r="D38" s="404"/>
      <c r="E38" s="405" t="str">
        <f>IF('各会計、関係団体の財政状況及び健全化判断比率'!B11="","",'各会計、関係団体の財政状況及び健全化判断比率'!B11)</f>
        <v/>
      </c>
      <c r="F38" s="405"/>
      <c r="G38" s="405"/>
      <c r="H38" s="405"/>
      <c r="I38" s="405"/>
      <c r="J38" s="405"/>
      <c r="K38" s="405"/>
      <c r="L38" s="405"/>
      <c r="M38" s="405"/>
      <c r="N38" s="405"/>
      <c r="O38" s="405"/>
      <c r="P38" s="405"/>
      <c r="Q38" s="405"/>
      <c r="R38" s="405"/>
      <c r="S38" s="405"/>
      <c r="T38" s="187"/>
      <c r="U38" s="404" t="str">
        <f t="shared" si="4"/>
        <v/>
      </c>
      <c r="V38" s="404"/>
      <c r="W38" s="405"/>
      <c r="X38" s="405"/>
      <c r="Y38" s="405"/>
      <c r="Z38" s="405"/>
      <c r="AA38" s="405"/>
      <c r="AB38" s="405"/>
      <c r="AC38" s="405"/>
      <c r="AD38" s="405"/>
      <c r="AE38" s="405"/>
      <c r="AF38" s="405"/>
      <c r="AG38" s="405"/>
      <c r="AH38" s="405"/>
      <c r="AI38" s="405"/>
      <c r="AJ38" s="405"/>
      <c r="AK38" s="405"/>
      <c r="AL38" s="187"/>
      <c r="AM38" s="404" t="str">
        <f t="shared" si="0"/>
        <v/>
      </c>
      <c r="AN38" s="404"/>
      <c r="AO38" s="405"/>
      <c r="AP38" s="405"/>
      <c r="AQ38" s="405"/>
      <c r="AR38" s="405"/>
      <c r="AS38" s="405"/>
      <c r="AT38" s="405"/>
      <c r="AU38" s="405"/>
      <c r="AV38" s="405"/>
      <c r="AW38" s="405"/>
      <c r="AX38" s="405"/>
      <c r="AY38" s="405"/>
      <c r="AZ38" s="405"/>
      <c r="BA38" s="405"/>
      <c r="BB38" s="405"/>
      <c r="BC38" s="405"/>
      <c r="BD38" s="187"/>
      <c r="BE38" s="404" t="str">
        <f t="shared" si="1"/>
        <v/>
      </c>
      <c r="BF38" s="404"/>
      <c r="BG38" s="405"/>
      <c r="BH38" s="405"/>
      <c r="BI38" s="405"/>
      <c r="BJ38" s="405"/>
      <c r="BK38" s="405"/>
      <c r="BL38" s="405"/>
      <c r="BM38" s="405"/>
      <c r="BN38" s="405"/>
      <c r="BO38" s="405"/>
      <c r="BP38" s="405"/>
      <c r="BQ38" s="405"/>
      <c r="BR38" s="405"/>
      <c r="BS38" s="405"/>
      <c r="BT38" s="405"/>
      <c r="BU38" s="405"/>
      <c r="BV38" s="187"/>
      <c r="BW38" s="404">
        <f t="shared" si="2"/>
        <v>15</v>
      </c>
      <c r="BX38" s="404"/>
      <c r="BY38" s="405" t="str">
        <f>IF('各会計、関係団体の財政状況及び健全化判断比率'!B72="","",'各会計、関係団体の財政状況及び健全化判断比率'!B72)</f>
        <v>河北郡市広域事務組合</v>
      </c>
      <c r="BZ38" s="405"/>
      <c r="CA38" s="405"/>
      <c r="CB38" s="405"/>
      <c r="CC38" s="405"/>
      <c r="CD38" s="405"/>
      <c r="CE38" s="405"/>
      <c r="CF38" s="405"/>
      <c r="CG38" s="405"/>
      <c r="CH38" s="405"/>
      <c r="CI38" s="405"/>
      <c r="CJ38" s="405"/>
      <c r="CK38" s="405"/>
      <c r="CL38" s="405"/>
      <c r="CM38" s="405"/>
      <c r="CN38" s="187"/>
      <c r="CO38" s="404" t="str">
        <f t="shared" si="3"/>
        <v/>
      </c>
      <c r="CP38" s="404"/>
      <c r="CQ38" s="405" t="str">
        <f>IF('各会計、関係団体の財政状況及び健全化判断比率'!BS11="","",'各会計、関係団体の財政状況及び健全化判断比率'!BS11)</f>
        <v/>
      </c>
      <c r="CR38" s="405"/>
      <c r="CS38" s="405"/>
      <c r="CT38" s="405"/>
      <c r="CU38" s="405"/>
      <c r="CV38" s="405"/>
      <c r="CW38" s="405"/>
      <c r="CX38" s="405"/>
      <c r="CY38" s="405"/>
      <c r="CZ38" s="405"/>
      <c r="DA38" s="405"/>
      <c r="DB38" s="405"/>
      <c r="DC38" s="405"/>
      <c r="DD38" s="405"/>
      <c r="DE38" s="405"/>
      <c r="DF38" s="184"/>
      <c r="DG38" s="403" t="str">
        <f>IF('各会計、関係団体の財政状況及び健全化判断比率'!BR11="","",'各会計、関係団体の財政状況及び健全化判断比率'!BR11)</f>
        <v/>
      </c>
      <c r="DH38" s="403"/>
      <c r="DI38" s="351"/>
      <c r="DJ38" s="165"/>
      <c r="DK38" s="165"/>
      <c r="DL38" s="165"/>
      <c r="DM38" s="165"/>
      <c r="DN38" s="165"/>
      <c r="DO38" s="165"/>
    </row>
    <row r="39" spans="1:119" ht="32.25" customHeight="1" x14ac:dyDescent="0.15">
      <c r="A39" s="166"/>
      <c r="B39" s="186"/>
      <c r="C39" s="404" t="str">
        <f t="shared" si="5"/>
        <v/>
      </c>
      <c r="D39" s="404"/>
      <c r="E39" s="405" t="str">
        <f>IF('各会計、関係団体の財政状況及び健全化判断比率'!B12="","",'各会計、関係団体の財政状況及び健全化判断比率'!B12)</f>
        <v/>
      </c>
      <c r="F39" s="405"/>
      <c r="G39" s="405"/>
      <c r="H39" s="405"/>
      <c r="I39" s="405"/>
      <c r="J39" s="405"/>
      <c r="K39" s="405"/>
      <c r="L39" s="405"/>
      <c r="M39" s="405"/>
      <c r="N39" s="405"/>
      <c r="O39" s="405"/>
      <c r="P39" s="405"/>
      <c r="Q39" s="405"/>
      <c r="R39" s="405"/>
      <c r="S39" s="405"/>
      <c r="T39" s="187"/>
      <c r="U39" s="404" t="str">
        <f t="shared" si="4"/>
        <v/>
      </c>
      <c r="V39" s="404"/>
      <c r="W39" s="405"/>
      <c r="X39" s="405"/>
      <c r="Y39" s="405"/>
      <c r="Z39" s="405"/>
      <c r="AA39" s="405"/>
      <c r="AB39" s="405"/>
      <c r="AC39" s="405"/>
      <c r="AD39" s="405"/>
      <c r="AE39" s="405"/>
      <c r="AF39" s="405"/>
      <c r="AG39" s="405"/>
      <c r="AH39" s="405"/>
      <c r="AI39" s="405"/>
      <c r="AJ39" s="405"/>
      <c r="AK39" s="405"/>
      <c r="AL39" s="187"/>
      <c r="AM39" s="404" t="str">
        <f t="shared" si="0"/>
        <v/>
      </c>
      <c r="AN39" s="404"/>
      <c r="AO39" s="405"/>
      <c r="AP39" s="405"/>
      <c r="AQ39" s="405"/>
      <c r="AR39" s="405"/>
      <c r="AS39" s="405"/>
      <c r="AT39" s="405"/>
      <c r="AU39" s="405"/>
      <c r="AV39" s="405"/>
      <c r="AW39" s="405"/>
      <c r="AX39" s="405"/>
      <c r="AY39" s="405"/>
      <c r="AZ39" s="405"/>
      <c r="BA39" s="405"/>
      <c r="BB39" s="405"/>
      <c r="BC39" s="405"/>
      <c r="BD39" s="187"/>
      <c r="BE39" s="404" t="str">
        <f t="shared" si="1"/>
        <v/>
      </c>
      <c r="BF39" s="404"/>
      <c r="BG39" s="405"/>
      <c r="BH39" s="405"/>
      <c r="BI39" s="405"/>
      <c r="BJ39" s="405"/>
      <c r="BK39" s="405"/>
      <c r="BL39" s="405"/>
      <c r="BM39" s="405"/>
      <c r="BN39" s="405"/>
      <c r="BO39" s="405"/>
      <c r="BP39" s="405"/>
      <c r="BQ39" s="405"/>
      <c r="BR39" s="405"/>
      <c r="BS39" s="405"/>
      <c r="BT39" s="405"/>
      <c r="BU39" s="405"/>
      <c r="BV39" s="187"/>
      <c r="BW39" s="404">
        <f t="shared" si="2"/>
        <v>16</v>
      </c>
      <c r="BX39" s="404"/>
      <c r="BY39" s="405" t="str">
        <f>IF('各会計、関係団体の財政状況及び健全化判断比率'!B73="","",'各会計、関係団体の財政状況及び健全化判断比率'!B73)</f>
        <v>石川県市町村消防団員等公務災害補償等組合</v>
      </c>
      <c r="BZ39" s="405"/>
      <c r="CA39" s="405"/>
      <c r="CB39" s="405"/>
      <c r="CC39" s="405"/>
      <c r="CD39" s="405"/>
      <c r="CE39" s="405"/>
      <c r="CF39" s="405"/>
      <c r="CG39" s="405"/>
      <c r="CH39" s="405"/>
      <c r="CI39" s="405"/>
      <c r="CJ39" s="405"/>
      <c r="CK39" s="405"/>
      <c r="CL39" s="405"/>
      <c r="CM39" s="405"/>
      <c r="CN39" s="187"/>
      <c r="CO39" s="404" t="str">
        <f t="shared" si="3"/>
        <v/>
      </c>
      <c r="CP39" s="404"/>
      <c r="CQ39" s="405" t="str">
        <f>IF('各会計、関係団体の財政状況及び健全化判断比率'!BS12="","",'各会計、関係団体の財政状況及び健全化判断比率'!BS12)</f>
        <v/>
      </c>
      <c r="CR39" s="405"/>
      <c r="CS39" s="405"/>
      <c r="CT39" s="405"/>
      <c r="CU39" s="405"/>
      <c r="CV39" s="405"/>
      <c r="CW39" s="405"/>
      <c r="CX39" s="405"/>
      <c r="CY39" s="405"/>
      <c r="CZ39" s="405"/>
      <c r="DA39" s="405"/>
      <c r="DB39" s="405"/>
      <c r="DC39" s="405"/>
      <c r="DD39" s="405"/>
      <c r="DE39" s="405"/>
      <c r="DF39" s="184"/>
      <c r="DG39" s="403" t="str">
        <f>IF('各会計、関係団体の財政状況及び健全化判断比率'!BR12="","",'各会計、関係団体の財政状況及び健全化判断比率'!BR12)</f>
        <v/>
      </c>
      <c r="DH39" s="403"/>
      <c r="DI39" s="351"/>
      <c r="DJ39" s="165"/>
      <c r="DK39" s="165"/>
      <c r="DL39" s="165"/>
      <c r="DM39" s="165"/>
      <c r="DN39" s="165"/>
      <c r="DO39" s="165"/>
    </row>
    <row r="40" spans="1:119" ht="32.25" customHeight="1" x14ac:dyDescent="0.15">
      <c r="A40" s="166"/>
      <c r="B40" s="186"/>
      <c r="C40" s="404" t="str">
        <f t="shared" si="5"/>
        <v/>
      </c>
      <c r="D40" s="404"/>
      <c r="E40" s="405" t="str">
        <f>IF('各会計、関係団体の財政状況及び健全化判断比率'!B13="","",'各会計、関係団体の財政状況及び健全化判断比率'!B13)</f>
        <v/>
      </c>
      <c r="F40" s="405"/>
      <c r="G40" s="405"/>
      <c r="H40" s="405"/>
      <c r="I40" s="405"/>
      <c r="J40" s="405"/>
      <c r="K40" s="405"/>
      <c r="L40" s="405"/>
      <c r="M40" s="405"/>
      <c r="N40" s="405"/>
      <c r="O40" s="405"/>
      <c r="P40" s="405"/>
      <c r="Q40" s="405"/>
      <c r="R40" s="405"/>
      <c r="S40" s="405"/>
      <c r="T40" s="187"/>
      <c r="U40" s="404" t="str">
        <f t="shared" si="4"/>
        <v/>
      </c>
      <c r="V40" s="404"/>
      <c r="W40" s="405"/>
      <c r="X40" s="405"/>
      <c r="Y40" s="405"/>
      <c r="Z40" s="405"/>
      <c r="AA40" s="405"/>
      <c r="AB40" s="405"/>
      <c r="AC40" s="405"/>
      <c r="AD40" s="405"/>
      <c r="AE40" s="405"/>
      <c r="AF40" s="405"/>
      <c r="AG40" s="405"/>
      <c r="AH40" s="405"/>
      <c r="AI40" s="405"/>
      <c r="AJ40" s="405"/>
      <c r="AK40" s="405"/>
      <c r="AL40" s="187"/>
      <c r="AM40" s="404" t="str">
        <f t="shared" si="0"/>
        <v/>
      </c>
      <c r="AN40" s="404"/>
      <c r="AO40" s="405"/>
      <c r="AP40" s="405"/>
      <c r="AQ40" s="405"/>
      <c r="AR40" s="405"/>
      <c r="AS40" s="405"/>
      <c r="AT40" s="405"/>
      <c r="AU40" s="405"/>
      <c r="AV40" s="405"/>
      <c r="AW40" s="405"/>
      <c r="AX40" s="405"/>
      <c r="AY40" s="405"/>
      <c r="AZ40" s="405"/>
      <c r="BA40" s="405"/>
      <c r="BB40" s="405"/>
      <c r="BC40" s="405"/>
      <c r="BD40" s="187"/>
      <c r="BE40" s="404" t="str">
        <f t="shared" si="1"/>
        <v/>
      </c>
      <c r="BF40" s="404"/>
      <c r="BG40" s="405"/>
      <c r="BH40" s="405"/>
      <c r="BI40" s="405"/>
      <c r="BJ40" s="405"/>
      <c r="BK40" s="405"/>
      <c r="BL40" s="405"/>
      <c r="BM40" s="405"/>
      <c r="BN40" s="405"/>
      <c r="BO40" s="405"/>
      <c r="BP40" s="405"/>
      <c r="BQ40" s="405"/>
      <c r="BR40" s="405"/>
      <c r="BS40" s="405"/>
      <c r="BT40" s="405"/>
      <c r="BU40" s="405"/>
      <c r="BV40" s="187"/>
      <c r="BW40" s="404">
        <f t="shared" si="2"/>
        <v>17</v>
      </c>
      <c r="BX40" s="404"/>
      <c r="BY40" s="405" t="str">
        <f>IF('各会計、関係団体の財政状況及び健全化判断比率'!B74="","",'各会計、関係団体の財政状況及び健全化判断比率'!B74)</f>
        <v>石川県市町村消防賞じゅつ金組合</v>
      </c>
      <c r="BZ40" s="405"/>
      <c r="CA40" s="405"/>
      <c r="CB40" s="405"/>
      <c r="CC40" s="405"/>
      <c r="CD40" s="405"/>
      <c r="CE40" s="405"/>
      <c r="CF40" s="405"/>
      <c r="CG40" s="405"/>
      <c r="CH40" s="405"/>
      <c r="CI40" s="405"/>
      <c r="CJ40" s="405"/>
      <c r="CK40" s="405"/>
      <c r="CL40" s="405"/>
      <c r="CM40" s="405"/>
      <c r="CN40" s="187"/>
      <c r="CO40" s="404" t="str">
        <f t="shared" si="3"/>
        <v/>
      </c>
      <c r="CP40" s="404"/>
      <c r="CQ40" s="405" t="str">
        <f>IF('各会計、関係団体の財政状況及び健全化判断比率'!BS13="","",'各会計、関係団体の財政状況及び健全化判断比率'!BS13)</f>
        <v/>
      </c>
      <c r="CR40" s="405"/>
      <c r="CS40" s="405"/>
      <c r="CT40" s="405"/>
      <c r="CU40" s="405"/>
      <c r="CV40" s="405"/>
      <c r="CW40" s="405"/>
      <c r="CX40" s="405"/>
      <c r="CY40" s="405"/>
      <c r="CZ40" s="405"/>
      <c r="DA40" s="405"/>
      <c r="DB40" s="405"/>
      <c r="DC40" s="405"/>
      <c r="DD40" s="405"/>
      <c r="DE40" s="405"/>
      <c r="DF40" s="184"/>
      <c r="DG40" s="403" t="str">
        <f>IF('各会計、関係団体の財政状況及び健全化判断比率'!BR13="","",'各会計、関係団体の財政状況及び健全化判断比率'!BR13)</f>
        <v/>
      </c>
      <c r="DH40" s="403"/>
      <c r="DI40" s="351"/>
      <c r="DJ40" s="165"/>
      <c r="DK40" s="165"/>
      <c r="DL40" s="165"/>
      <c r="DM40" s="165"/>
      <c r="DN40" s="165"/>
      <c r="DO40" s="165"/>
    </row>
    <row r="41" spans="1:119" ht="32.25" customHeight="1" x14ac:dyDescent="0.15">
      <c r="A41" s="166"/>
      <c r="B41" s="186"/>
      <c r="C41" s="404" t="str">
        <f t="shared" si="5"/>
        <v/>
      </c>
      <c r="D41" s="404"/>
      <c r="E41" s="405" t="str">
        <f>IF('各会計、関係団体の財政状況及び健全化判断比率'!B14="","",'各会計、関係団体の財政状況及び健全化判断比率'!B14)</f>
        <v/>
      </c>
      <c r="F41" s="405"/>
      <c r="G41" s="405"/>
      <c r="H41" s="405"/>
      <c r="I41" s="405"/>
      <c r="J41" s="405"/>
      <c r="K41" s="405"/>
      <c r="L41" s="405"/>
      <c r="M41" s="405"/>
      <c r="N41" s="405"/>
      <c r="O41" s="405"/>
      <c r="P41" s="405"/>
      <c r="Q41" s="405"/>
      <c r="R41" s="405"/>
      <c r="S41" s="405"/>
      <c r="T41" s="187"/>
      <c r="U41" s="404" t="str">
        <f t="shared" si="4"/>
        <v/>
      </c>
      <c r="V41" s="404"/>
      <c r="W41" s="405"/>
      <c r="X41" s="405"/>
      <c r="Y41" s="405"/>
      <c r="Z41" s="405"/>
      <c r="AA41" s="405"/>
      <c r="AB41" s="405"/>
      <c r="AC41" s="405"/>
      <c r="AD41" s="405"/>
      <c r="AE41" s="405"/>
      <c r="AF41" s="405"/>
      <c r="AG41" s="405"/>
      <c r="AH41" s="405"/>
      <c r="AI41" s="405"/>
      <c r="AJ41" s="405"/>
      <c r="AK41" s="405"/>
      <c r="AL41" s="187"/>
      <c r="AM41" s="404" t="str">
        <f t="shared" si="0"/>
        <v/>
      </c>
      <c r="AN41" s="404"/>
      <c r="AO41" s="405"/>
      <c r="AP41" s="405"/>
      <c r="AQ41" s="405"/>
      <c r="AR41" s="405"/>
      <c r="AS41" s="405"/>
      <c r="AT41" s="405"/>
      <c r="AU41" s="405"/>
      <c r="AV41" s="405"/>
      <c r="AW41" s="405"/>
      <c r="AX41" s="405"/>
      <c r="AY41" s="405"/>
      <c r="AZ41" s="405"/>
      <c r="BA41" s="405"/>
      <c r="BB41" s="405"/>
      <c r="BC41" s="405"/>
      <c r="BD41" s="187"/>
      <c r="BE41" s="404" t="str">
        <f t="shared" si="1"/>
        <v/>
      </c>
      <c r="BF41" s="404"/>
      <c r="BG41" s="405"/>
      <c r="BH41" s="405"/>
      <c r="BI41" s="405"/>
      <c r="BJ41" s="405"/>
      <c r="BK41" s="405"/>
      <c r="BL41" s="405"/>
      <c r="BM41" s="405"/>
      <c r="BN41" s="405"/>
      <c r="BO41" s="405"/>
      <c r="BP41" s="405"/>
      <c r="BQ41" s="405"/>
      <c r="BR41" s="405"/>
      <c r="BS41" s="405"/>
      <c r="BT41" s="405"/>
      <c r="BU41" s="405"/>
      <c r="BV41" s="187"/>
      <c r="BW41" s="404" t="str">
        <f t="shared" si="2"/>
        <v/>
      </c>
      <c r="BX41" s="404"/>
      <c r="BY41" s="405" t="str">
        <f>IF('各会計、関係団体の財政状況及び健全化判断比率'!B75="","",'各会計、関係団体の財政状況及び健全化判断比率'!B75)</f>
        <v/>
      </c>
      <c r="BZ41" s="405"/>
      <c r="CA41" s="405"/>
      <c r="CB41" s="405"/>
      <c r="CC41" s="405"/>
      <c r="CD41" s="405"/>
      <c r="CE41" s="405"/>
      <c r="CF41" s="405"/>
      <c r="CG41" s="405"/>
      <c r="CH41" s="405"/>
      <c r="CI41" s="405"/>
      <c r="CJ41" s="405"/>
      <c r="CK41" s="405"/>
      <c r="CL41" s="405"/>
      <c r="CM41" s="405"/>
      <c r="CN41" s="187"/>
      <c r="CO41" s="404" t="str">
        <f t="shared" si="3"/>
        <v/>
      </c>
      <c r="CP41" s="404"/>
      <c r="CQ41" s="405" t="str">
        <f>IF('各会計、関係団体の財政状況及び健全化判断比率'!BS14="","",'各会計、関係団体の財政状況及び健全化判断比率'!BS14)</f>
        <v/>
      </c>
      <c r="CR41" s="405"/>
      <c r="CS41" s="405"/>
      <c r="CT41" s="405"/>
      <c r="CU41" s="405"/>
      <c r="CV41" s="405"/>
      <c r="CW41" s="405"/>
      <c r="CX41" s="405"/>
      <c r="CY41" s="405"/>
      <c r="CZ41" s="405"/>
      <c r="DA41" s="405"/>
      <c r="DB41" s="405"/>
      <c r="DC41" s="405"/>
      <c r="DD41" s="405"/>
      <c r="DE41" s="405"/>
      <c r="DF41" s="184"/>
      <c r="DG41" s="403" t="str">
        <f>IF('各会計、関係団体の財政状況及び健全化判断比率'!BR14="","",'各会計、関係団体の財政状況及び健全化判断比率'!BR14)</f>
        <v/>
      </c>
      <c r="DH41" s="403"/>
      <c r="DI41" s="351"/>
      <c r="DJ41" s="165"/>
      <c r="DK41" s="165"/>
      <c r="DL41" s="165"/>
      <c r="DM41" s="165"/>
      <c r="DN41" s="165"/>
      <c r="DO41" s="165"/>
    </row>
    <row r="42" spans="1:119" ht="32.25" customHeight="1" x14ac:dyDescent="0.15">
      <c r="A42" s="165"/>
      <c r="B42" s="186"/>
      <c r="C42" s="404" t="str">
        <f t="shared" si="5"/>
        <v/>
      </c>
      <c r="D42" s="404"/>
      <c r="E42" s="405" t="str">
        <f>IF('各会計、関係団体の財政状況及び健全化判断比率'!B15="","",'各会計、関係団体の財政状況及び健全化判断比率'!B15)</f>
        <v/>
      </c>
      <c r="F42" s="405"/>
      <c r="G42" s="405"/>
      <c r="H42" s="405"/>
      <c r="I42" s="405"/>
      <c r="J42" s="405"/>
      <c r="K42" s="405"/>
      <c r="L42" s="405"/>
      <c r="M42" s="405"/>
      <c r="N42" s="405"/>
      <c r="O42" s="405"/>
      <c r="P42" s="405"/>
      <c r="Q42" s="405"/>
      <c r="R42" s="405"/>
      <c r="S42" s="405"/>
      <c r="T42" s="187"/>
      <c r="U42" s="404" t="str">
        <f t="shared" si="4"/>
        <v/>
      </c>
      <c r="V42" s="404"/>
      <c r="W42" s="405"/>
      <c r="X42" s="405"/>
      <c r="Y42" s="405"/>
      <c r="Z42" s="405"/>
      <c r="AA42" s="405"/>
      <c r="AB42" s="405"/>
      <c r="AC42" s="405"/>
      <c r="AD42" s="405"/>
      <c r="AE42" s="405"/>
      <c r="AF42" s="405"/>
      <c r="AG42" s="405"/>
      <c r="AH42" s="405"/>
      <c r="AI42" s="405"/>
      <c r="AJ42" s="405"/>
      <c r="AK42" s="405"/>
      <c r="AL42" s="187"/>
      <c r="AM42" s="404" t="str">
        <f t="shared" si="0"/>
        <v/>
      </c>
      <c r="AN42" s="404"/>
      <c r="AO42" s="405"/>
      <c r="AP42" s="405"/>
      <c r="AQ42" s="405"/>
      <c r="AR42" s="405"/>
      <c r="AS42" s="405"/>
      <c r="AT42" s="405"/>
      <c r="AU42" s="405"/>
      <c r="AV42" s="405"/>
      <c r="AW42" s="405"/>
      <c r="AX42" s="405"/>
      <c r="AY42" s="405"/>
      <c r="AZ42" s="405"/>
      <c r="BA42" s="405"/>
      <c r="BB42" s="405"/>
      <c r="BC42" s="405"/>
      <c r="BD42" s="187"/>
      <c r="BE42" s="404" t="str">
        <f t="shared" si="1"/>
        <v/>
      </c>
      <c r="BF42" s="404"/>
      <c r="BG42" s="405"/>
      <c r="BH42" s="405"/>
      <c r="BI42" s="405"/>
      <c r="BJ42" s="405"/>
      <c r="BK42" s="405"/>
      <c r="BL42" s="405"/>
      <c r="BM42" s="405"/>
      <c r="BN42" s="405"/>
      <c r="BO42" s="405"/>
      <c r="BP42" s="405"/>
      <c r="BQ42" s="405"/>
      <c r="BR42" s="405"/>
      <c r="BS42" s="405"/>
      <c r="BT42" s="405"/>
      <c r="BU42" s="405"/>
      <c r="BV42" s="187"/>
      <c r="BW42" s="404" t="str">
        <f t="shared" si="2"/>
        <v/>
      </c>
      <c r="BX42" s="404"/>
      <c r="BY42" s="405" t="str">
        <f>IF('各会計、関係団体の財政状況及び健全化判断比率'!B76="","",'各会計、関係団体の財政状況及び健全化判断比率'!B76)</f>
        <v/>
      </c>
      <c r="BZ42" s="405"/>
      <c r="CA42" s="405"/>
      <c r="CB42" s="405"/>
      <c r="CC42" s="405"/>
      <c r="CD42" s="405"/>
      <c r="CE42" s="405"/>
      <c r="CF42" s="405"/>
      <c r="CG42" s="405"/>
      <c r="CH42" s="405"/>
      <c r="CI42" s="405"/>
      <c r="CJ42" s="405"/>
      <c r="CK42" s="405"/>
      <c r="CL42" s="405"/>
      <c r="CM42" s="405"/>
      <c r="CN42" s="187"/>
      <c r="CO42" s="404" t="str">
        <f t="shared" si="3"/>
        <v/>
      </c>
      <c r="CP42" s="404"/>
      <c r="CQ42" s="405" t="str">
        <f>IF('各会計、関係団体の財政状況及び健全化判断比率'!BS15="","",'各会計、関係団体の財政状況及び健全化判断比率'!BS15)</f>
        <v/>
      </c>
      <c r="CR42" s="405"/>
      <c r="CS42" s="405"/>
      <c r="CT42" s="405"/>
      <c r="CU42" s="405"/>
      <c r="CV42" s="405"/>
      <c r="CW42" s="405"/>
      <c r="CX42" s="405"/>
      <c r="CY42" s="405"/>
      <c r="CZ42" s="405"/>
      <c r="DA42" s="405"/>
      <c r="DB42" s="405"/>
      <c r="DC42" s="405"/>
      <c r="DD42" s="405"/>
      <c r="DE42" s="405"/>
      <c r="DF42" s="184"/>
      <c r="DG42" s="403" t="str">
        <f>IF('各会計、関係団体の財政状況及び健全化判断比率'!BR15="","",'各会計、関係団体の財政状況及び健全化判断比率'!BR15)</f>
        <v/>
      </c>
      <c r="DH42" s="403"/>
      <c r="DI42" s="351"/>
      <c r="DJ42" s="165"/>
      <c r="DK42" s="165"/>
      <c r="DL42" s="165"/>
      <c r="DM42" s="165"/>
      <c r="DN42" s="165"/>
      <c r="DO42" s="165"/>
    </row>
    <row r="43" spans="1:119" ht="32.25" customHeight="1" x14ac:dyDescent="0.15">
      <c r="A43" s="165"/>
      <c r="B43" s="186"/>
      <c r="C43" s="404" t="str">
        <f t="shared" si="5"/>
        <v/>
      </c>
      <c r="D43" s="404"/>
      <c r="E43" s="405" t="str">
        <f>IF('各会計、関係団体の財政状況及び健全化判断比率'!B16="","",'各会計、関係団体の財政状況及び健全化判断比率'!B16)</f>
        <v/>
      </c>
      <c r="F43" s="405"/>
      <c r="G43" s="405"/>
      <c r="H43" s="405"/>
      <c r="I43" s="405"/>
      <c r="J43" s="405"/>
      <c r="K43" s="405"/>
      <c r="L43" s="405"/>
      <c r="M43" s="405"/>
      <c r="N43" s="405"/>
      <c r="O43" s="405"/>
      <c r="P43" s="405"/>
      <c r="Q43" s="405"/>
      <c r="R43" s="405"/>
      <c r="S43" s="405"/>
      <c r="T43" s="187"/>
      <c r="U43" s="404" t="str">
        <f t="shared" si="4"/>
        <v/>
      </c>
      <c r="V43" s="404"/>
      <c r="W43" s="405"/>
      <c r="X43" s="405"/>
      <c r="Y43" s="405"/>
      <c r="Z43" s="405"/>
      <c r="AA43" s="405"/>
      <c r="AB43" s="405"/>
      <c r="AC43" s="405"/>
      <c r="AD43" s="405"/>
      <c r="AE43" s="405"/>
      <c r="AF43" s="405"/>
      <c r="AG43" s="405"/>
      <c r="AH43" s="405"/>
      <c r="AI43" s="405"/>
      <c r="AJ43" s="405"/>
      <c r="AK43" s="405"/>
      <c r="AL43" s="187"/>
      <c r="AM43" s="404" t="str">
        <f t="shared" si="0"/>
        <v/>
      </c>
      <c r="AN43" s="404"/>
      <c r="AO43" s="405"/>
      <c r="AP43" s="405"/>
      <c r="AQ43" s="405"/>
      <c r="AR43" s="405"/>
      <c r="AS43" s="405"/>
      <c r="AT43" s="405"/>
      <c r="AU43" s="405"/>
      <c r="AV43" s="405"/>
      <c r="AW43" s="405"/>
      <c r="AX43" s="405"/>
      <c r="AY43" s="405"/>
      <c r="AZ43" s="405"/>
      <c r="BA43" s="405"/>
      <c r="BB43" s="405"/>
      <c r="BC43" s="405"/>
      <c r="BD43" s="187"/>
      <c r="BE43" s="404" t="str">
        <f t="shared" si="1"/>
        <v/>
      </c>
      <c r="BF43" s="404"/>
      <c r="BG43" s="405"/>
      <c r="BH43" s="405"/>
      <c r="BI43" s="405"/>
      <c r="BJ43" s="405"/>
      <c r="BK43" s="405"/>
      <c r="BL43" s="405"/>
      <c r="BM43" s="405"/>
      <c r="BN43" s="405"/>
      <c r="BO43" s="405"/>
      <c r="BP43" s="405"/>
      <c r="BQ43" s="405"/>
      <c r="BR43" s="405"/>
      <c r="BS43" s="405"/>
      <c r="BT43" s="405"/>
      <c r="BU43" s="405"/>
      <c r="BV43" s="187"/>
      <c r="BW43" s="404" t="str">
        <f t="shared" si="2"/>
        <v/>
      </c>
      <c r="BX43" s="404"/>
      <c r="BY43" s="405" t="str">
        <f>IF('各会計、関係団体の財政状況及び健全化判断比率'!B77="","",'各会計、関係団体の財政状況及び健全化判断比率'!B77)</f>
        <v/>
      </c>
      <c r="BZ43" s="405"/>
      <c r="CA43" s="405"/>
      <c r="CB43" s="405"/>
      <c r="CC43" s="405"/>
      <c r="CD43" s="405"/>
      <c r="CE43" s="405"/>
      <c r="CF43" s="405"/>
      <c r="CG43" s="405"/>
      <c r="CH43" s="405"/>
      <c r="CI43" s="405"/>
      <c r="CJ43" s="405"/>
      <c r="CK43" s="405"/>
      <c r="CL43" s="405"/>
      <c r="CM43" s="405"/>
      <c r="CN43" s="187"/>
      <c r="CO43" s="404" t="str">
        <f t="shared" si="3"/>
        <v/>
      </c>
      <c r="CP43" s="404"/>
      <c r="CQ43" s="405" t="str">
        <f>IF('各会計、関係団体の財政状況及び健全化判断比率'!BS16="","",'各会計、関係団体の財政状況及び健全化判断比率'!BS16)</f>
        <v/>
      </c>
      <c r="CR43" s="405"/>
      <c r="CS43" s="405"/>
      <c r="CT43" s="405"/>
      <c r="CU43" s="405"/>
      <c r="CV43" s="405"/>
      <c r="CW43" s="405"/>
      <c r="CX43" s="405"/>
      <c r="CY43" s="405"/>
      <c r="CZ43" s="405"/>
      <c r="DA43" s="405"/>
      <c r="DB43" s="405"/>
      <c r="DC43" s="405"/>
      <c r="DD43" s="405"/>
      <c r="DE43" s="405"/>
      <c r="DF43" s="184"/>
      <c r="DG43" s="403" t="str">
        <f>IF('各会計、関係団体の財政状況及び健全化判断比率'!BR16="","",'各会計、関係団体の財政状況及び健全化判断比率'!BR16)</f>
        <v/>
      </c>
      <c r="DH43" s="403"/>
      <c r="DI43" s="351"/>
      <c r="DJ43" s="165"/>
      <c r="DK43" s="165"/>
      <c r="DL43" s="165"/>
      <c r="DM43" s="165"/>
      <c r="DN43" s="165"/>
      <c r="DO43" s="165"/>
    </row>
    <row r="44" spans="1:119" ht="13.5" customHeight="1" thickBot="1" x14ac:dyDescent="0.2">
      <c r="A44" s="165"/>
      <c r="B44" s="189"/>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190"/>
      <c r="BQ44" s="190"/>
      <c r="BR44" s="190"/>
      <c r="BS44" s="190"/>
      <c r="BT44" s="190"/>
      <c r="BU44" s="190"/>
      <c r="BV44" s="190"/>
      <c r="BW44" s="190"/>
      <c r="BX44" s="190"/>
      <c r="BY44" s="190"/>
      <c r="BZ44" s="190"/>
      <c r="CA44" s="190"/>
      <c r="CB44" s="190"/>
      <c r="CC44" s="190"/>
      <c r="CD44" s="190"/>
      <c r="CE44" s="190"/>
      <c r="CF44" s="190"/>
      <c r="CG44" s="190"/>
      <c r="CH44" s="190"/>
      <c r="CI44" s="190"/>
      <c r="CJ44" s="190"/>
      <c r="CK44" s="190"/>
      <c r="CL44" s="190"/>
      <c r="CM44" s="190"/>
      <c r="CN44" s="190"/>
      <c r="CO44" s="190"/>
      <c r="CP44" s="190"/>
      <c r="CQ44" s="190"/>
      <c r="CR44" s="190"/>
      <c r="CS44" s="190"/>
      <c r="CT44" s="190"/>
      <c r="CU44" s="190"/>
      <c r="CV44" s="190"/>
      <c r="CW44" s="190"/>
      <c r="CX44" s="190"/>
      <c r="CY44" s="190"/>
      <c r="CZ44" s="190"/>
      <c r="DA44" s="190"/>
      <c r="DB44" s="190"/>
      <c r="DC44" s="190"/>
      <c r="DD44" s="190"/>
      <c r="DE44" s="190"/>
      <c r="DF44" s="190"/>
      <c r="DG44" s="190"/>
      <c r="DH44" s="190"/>
      <c r="DI44" s="191"/>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143</v>
      </c>
      <c r="C46" s="165"/>
      <c r="D46" s="165"/>
      <c r="E46" s="165" t="s">
        <v>144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145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146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192" t="s">
        <v>147</v>
      </c>
    </row>
    <row r="50" spans="5:5" x14ac:dyDescent="0.15">
      <c r="E50" s="167" t="s">
        <v>148</v>
      </c>
    </row>
    <row r="51" spans="5:5" x14ac:dyDescent="0.15">
      <c r="E51" s="167" t="s">
        <v>149</v>
      </c>
    </row>
    <row r="52" spans="5:5" x14ac:dyDescent="0.15">
      <c r="E52" s="167" t="s">
        <v>150</v>
      </c>
    </row>
    <row r="53" spans="5:5" x14ac:dyDescent="0.15">
      <c r="E53" s="167" t="s">
        <v>151</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EXu8UZj5etlHGcPCOm9gtlqIG1hhvFzO1cEXaCXgLBrUQvR7Ej+G4i7r2Ux//zNZ+Qzw4lGUNTobzcHDNWAPg==" saltValue="1tSYMxXfl3jrOBb9pow41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2"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G28" zoomScaleSheetLayoutView="100" workbookViewId="0"/>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571</v>
      </c>
      <c r="K32" s="22"/>
      <c r="L32" s="22"/>
      <c r="M32" s="22"/>
      <c r="N32" s="22"/>
      <c r="O32" s="22"/>
      <c r="P32" s="22"/>
    </row>
    <row r="33" spans="1:16" ht="39" customHeight="1" thickBot="1" x14ac:dyDescent="0.25">
      <c r="A33" s="22"/>
      <c r="B33" s="25" t="s">
        <v>5</v>
      </c>
      <c r="C33" s="26"/>
      <c r="D33" s="26"/>
      <c r="E33" s="27" t="s">
        <v>1</v>
      </c>
      <c r="F33" s="28" t="s">
        <v>378</v>
      </c>
      <c r="G33" s="29" t="s">
        <v>379</v>
      </c>
      <c r="H33" s="29" t="s">
        <v>380</v>
      </c>
      <c r="I33" s="29" t="s">
        <v>381</v>
      </c>
      <c r="J33" s="30" t="s">
        <v>382</v>
      </c>
      <c r="K33" s="22"/>
      <c r="L33" s="22"/>
      <c r="M33" s="22"/>
      <c r="N33" s="22"/>
      <c r="O33" s="22"/>
      <c r="P33" s="22"/>
    </row>
    <row r="34" spans="1:16" ht="39" customHeight="1" x14ac:dyDescent="0.15">
      <c r="A34" s="22"/>
      <c r="B34" s="31"/>
      <c r="C34" s="1224" t="s">
        <v>388</v>
      </c>
      <c r="D34" s="1224"/>
      <c r="E34" s="1225"/>
      <c r="F34" s="32">
        <v>6.51</v>
      </c>
      <c r="G34" s="33">
        <v>5.73</v>
      </c>
      <c r="H34" s="33">
        <v>8.4700000000000006</v>
      </c>
      <c r="I34" s="33">
        <v>9.4499999999999993</v>
      </c>
      <c r="J34" s="34">
        <v>10.26</v>
      </c>
      <c r="K34" s="22"/>
      <c r="L34" s="22"/>
      <c r="M34" s="22"/>
      <c r="N34" s="22"/>
      <c r="O34" s="22"/>
      <c r="P34" s="22"/>
    </row>
    <row r="35" spans="1:16" ht="39" customHeight="1" x14ac:dyDescent="0.15">
      <c r="A35" s="22"/>
      <c r="B35" s="35"/>
      <c r="C35" s="1218" t="s">
        <v>389</v>
      </c>
      <c r="D35" s="1219"/>
      <c r="E35" s="1220"/>
      <c r="F35" s="36" t="s">
        <v>343</v>
      </c>
      <c r="G35" s="37" t="s">
        <v>343</v>
      </c>
      <c r="H35" s="37">
        <v>2.37</v>
      </c>
      <c r="I35" s="37">
        <v>3.08</v>
      </c>
      <c r="J35" s="38">
        <v>2.84</v>
      </c>
      <c r="K35" s="22"/>
      <c r="L35" s="22"/>
      <c r="M35" s="22"/>
      <c r="N35" s="22"/>
      <c r="O35" s="22"/>
      <c r="P35" s="22"/>
    </row>
    <row r="36" spans="1:16" ht="39" customHeight="1" x14ac:dyDescent="0.15">
      <c r="A36" s="22"/>
      <c r="B36" s="35"/>
      <c r="C36" s="1218" t="s">
        <v>390</v>
      </c>
      <c r="D36" s="1219"/>
      <c r="E36" s="1220"/>
      <c r="F36" s="36">
        <v>2.1</v>
      </c>
      <c r="G36" s="37">
        <v>1.96</v>
      </c>
      <c r="H36" s="37">
        <v>2.08</v>
      </c>
      <c r="I36" s="37">
        <v>2.19</v>
      </c>
      <c r="J36" s="38">
        <v>1.66</v>
      </c>
      <c r="K36" s="22"/>
      <c r="L36" s="22"/>
      <c r="M36" s="22"/>
      <c r="N36" s="22"/>
      <c r="O36" s="22"/>
      <c r="P36" s="22"/>
    </row>
    <row r="37" spans="1:16" ht="39" customHeight="1" x14ac:dyDescent="0.15">
      <c r="A37" s="22"/>
      <c r="B37" s="35"/>
      <c r="C37" s="1218" t="s">
        <v>391</v>
      </c>
      <c r="D37" s="1219"/>
      <c r="E37" s="1220"/>
      <c r="F37" s="36">
        <v>0.78</v>
      </c>
      <c r="G37" s="37">
        <v>1.1100000000000001</v>
      </c>
      <c r="H37" s="37">
        <v>0.96</v>
      </c>
      <c r="I37" s="37">
        <v>1.05</v>
      </c>
      <c r="J37" s="38">
        <v>1.2</v>
      </c>
      <c r="K37" s="22"/>
      <c r="L37" s="22"/>
      <c r="M37" s="22"/>
      <c r="N37" s="22"/>
      <c r="O37" s="22"/>
      <c r="P37" s="22"/>
    </row>
    <row r="38" spans="1:16" ht="39" customHeight="1" x14ac:dyDescent="0.15">
      <c r="A38" s="22"/>
      <c r="B38" s="35"/>
      <c r="C38" s="1218" t="s">
        <v>392</v>
      </c>
      <c r="D38" s="1219"/>
      <c r="E38" s="1220"/>
      <c r="F38" s="36">
        <v>0.78</v>
      </c>
      <c r="G38" s="37">
        <v>0.91</v>
      </c>
      <c r="H38" s="37">
        <v>0.33</v>
      </c>
      <c r="I38" s="37">
        <v>1.51</v>
      </c>
      <c r="J38" s="38">
        <v>1.05</v>
      </c>
      <c r="K38" s="22"/>
      <c r="L38" s="22"/>
      <c r="M38" s="22"/>
      <c r="N38" s="22"/>
      <c r="O38" s="22"/>
      <c r="P38" s="22"/>
    </row>
    <row r="39" spans="1:16" ht="39" customHeight="1" x14ac:dyDescent="0.15">
      <c r="A39" s="22"/>
      <c r="B39" s="35"/>
      <c r="C39" s="1218" t="s">
        <v>393</v>
      </c>
      <c r="D39" s="1219"/>
      <c r="E39" s="1220"/>
      <c r="F39" s="36">
        <v>0.05</v>
      </c>
      <c r="G39" s="37">
        <v>7.0000000000000007E-2</v>
      </c>
      <c r="H39" s="37">
        <v>7.0000000000000007E-2</v>
      </c>
      <c r="I39" s="37">
        <v>0.08</v>
      </c>
      <c r="J39" s="38">
        <v>0.08</v>
      </c>
      <c r="K39" s="22"/>
      <c r="L39" s="22"/>
      <c r="M39" s="22"/>
      <c r="N39" s="22"/>
      <c r="O39" s="22"/>
      <c r="P39" s="22"/>
    </row>
    <row r="40" spans="1:16" ht="39" customHeight="1" x14ac:dyDescent="0.15">
      <c r="A40" s="22"/>
      <c r="B40" s="35"/>
      <c r="C40" s="1218" t="s">
        <v>394</v>
      </c>
      <c r="D40" s="1219"/>
      <c r="E40" s="1220"/>
      <c r="F40" s="36">
        <v>0.02</v>
      </c>
      <c r="G40" s="37">
        <v>7.0000000000000007E-2</v>
      </c>
      <c r="H40" s="37">
        <v>7.0000000000000007E-2</v>
      </c>
      <c r="I40" s="37">
        <v>0.03</v>
      </c>
      <c r="J40" s="38">
        <v>0.04</v>
      </c>
      <c r="K40" s="22"/>
      <c r="L40" s="22"/>
      <c r="M40" s="22"/>
      <c r="N40" s="22"/>
      <c r="O40" s="22"/>
      <c r="P40" s="22"/>
    </row>
    <row r="41" spans="1:16" ht="39" customHeight="1" x14ac:dyDescent="0.15">
      <c r="A41" s="22"/>
      <c r="B41" s="35"/>
      <c r="C41" s="1218" t="s">
        <v>395</v>
      </c>
      <c r="D41" s="1219"/>
      <c r="E41" s="1220"/>
      <c r="F41" s="36">
        <v>0</v>
      </c>
      <c r="G41" s="37">
        <v>0</v>
      </c>
      <c r="H41" s="37">
        <v>0</v>
      </c>
      <c r="I41" s="37">
        <v>0</v>
      </c>
      <c r="J41" s="38">
        <v>0</v>
      </c>
      <c r="K41" s="22"/>
      <c r="L41" s="22"/>
      <c r="M41" s="22"/>
      <c r="N41" s="22"/>
      <c r="O41" s="22"/>
      <c r="P41" s="22"/>
    </row>
    <row r="42" spans="1:16" ht="39" customHeight="1" x14ac:dyDescent="0.15">
      <c r="A42" s="22"/>
      <c r="B42" s="39"/>
      <c r="C42" s="1218" t="s">
        <v>396</v>
      </c>
      <c r="D42" s="1219"/>
      <c r="E42" s="1220"/>
      <c r="F42" s="36" t="s">
        <v>343</v>
      </c>
      <c r="G42" s="37" t="s">
        <v>343</v>
      </c>
      <c r="H42" s="37" t="s">
        <v>343</v>
      </c>
      <c r="I42" s="37" t="s">
        <v>343</v>
      </c>
      <c r="J42" s="38" t="s">
        <v>343</v>
      </c>
      <c r="K42" s="22"/>
      <c r="L42" s="22"/>
      <c r="M42" s="22"/>
      <c r="N42" s="22"/>
      <c r="O42" s="22"/>
      <c r="P42" s="22"/>
    </row>
    <row r="43" spans="1:16" ht="39" customHeight="1" thickBot="1" x14ac:dyDescent="0.2">
      <c r="A43" s="22"/>
      <c r="B43" s="40"/>
      <c r="C43" s="1221" t="s">
        <v>397</v>
      </c>
      <c r="D43" s="1222"/>
      <c r="E43" s="1223"/>
      <c r="F43" s="41">
        <v>3.97</v>
      </c>
      <c r="G43" s="42">
        <v>1.37</v>
      </c>
      <c r="H43" s="42">
        <v>1.79</v>
      </c>
      <c r="I43" s="42">
        <v>1.1100000000000001</v>
      </c>
      <c r="J43" s="43">
        <v>0</v>
      </c>
      <c r="K43" s="22"/>
      <c r="L43" s="22"/>
      <c r="M43" s="22"/>
      <c r="N43" s="22"/>
      <c r="O43" s="22"/>
      <c r="P43" s="22"/>
    </row>
    <row r="44" spans="1:16" ht="39" customHeight="1" x14ac:dyDescent="0.15">
      <c r="A44" s="22"/>
      <c r="B44" s="44" t="s">
        <v>573</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ccFRtdR6gPTIBOCu+f0J/XjyhiQVRfw31Rt+FinroQXDyX6IoVWlN3DVmUlnPrH2SH5wK/mt6mnIVSydb8tgA==" saltValue="YCpey7t5BBU0v4RE97Sw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topLeftCell="C37" zoomScale="75" zoomScaleNormal="75" zoomScaleSheetLayoutView="55" workbookViewId="0"/>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6</v>
      </c>
      <c r="P43" s="48"/>
      <c r="Q43" s="48"/>
      <c r="R43" s="48"/>
      <c r="S43" s="48"/>
      <c r="T43" s="48"/>
      <c r="U43" s="48"/>
    </row>
    <row r="44" spans="1:21" ht="30.75" customHeight="1" thickBot="1" x14ac:dyDescent="0.2">
      <c r="A44" s="48"/>
      <c r="B44" s="51" t="s">
        <v>7</v>
      </c>
      <c r="C44" s="52"/>
      <c r="D44" s="52"/>
      <c r="E44" s="53"/>
      <c r="F44" s="53"/>
      <c r="G44" s="53"/>
      <c r="H44" s="53"/>
      <c r="I44" s="53"/>
      <c r="J44" s="54" t="s">
        <v>1</v>
      </c>
      <c r="K44" s="55" t="s">
        <v>378</v>
      </c>
      <c r="L44" s="56" t="s">
        <v>379</v>
      </c>
      <c r="M44" s="56" t="s">
        <v>380</v>
      </c>
      <c r="N44" s="56" t="s">
        <v>381</v>
      </c>
      <c r="O44" s="57" t="s">
        <v>382</v>
      </c>
      <c r="P44" s="48"/>
      <c r="Q44" s="48"/>
      <c r="R44" s="48"/>
      <c r="S44" s="48"/>
      <c r="T44" s="48"/>
      <c r="U44" s="48"/>
    </row>
    <row r="45" spans="1:21" ht="30.75" customHeight="1" x14ac:dyDescent="0.15">
      <c r="A45" s="48"/>
      <c r="B45" s="1234" t="s">
        <v>574</v>
      </c>
      <c r="C45" s="1235"/>
      <c r="D45" s="58"/>
      <c r="E45" s="1240" t="s">
        <v>8</v>
      </c>
      <c r="F45" s="1240"/>
      <c r="G45" s="1240"/>
      <c r="H45" s="1240"/>
      <c r="I45" s="1240"/>
      <c r="J45" s="1241"/>
      <c r="K45" s="59">
        <v>2006</v>
      </c>
      <c r="L45" s="60">
        <v>1944</v>
      </c>
      <c r="M45" s="60">
        <v>1854</v>
      </c>
      <c r="N45" s="60">
        <v>1823</v>
      </c>
      <c r="O45" s="61">
        <v>1819</v>
      </c>
      <c r="P45" s="48"/>
      <c r="Q45" s="48"/>
      <c r="R45" s="48"/>
      <c r="S45" s="48"/>
      <c r="T45" s="48"/>
      <c r="U45" s="48"/>
    </row>
    <row r="46" spans="1:21" ht="30.75" customHeight="1" x14ac:dyDescent="0.15">
      <c r="A46" s="48"/>
      <c r="B46" s="1236"/>
      <c r="C46" s="1237"/>
      <c r="D46" s="62"/>
      <c r="E46" s="1228" t="s">
        <v>575</v>
      </c>
      <c r="F46" s="1228"/>
      <c r="G46" s="1228"/>
      <c r="H46" s="1228"/>
      <c r="I46" s="1228"/>
      <c r="J46" s="1229"/>
      <c r="K46" s="63" t="s">
        <v>343</v>
      </c>
      <c r="L46" s="64" t="s">
        <v>343</v>
      </c>
      <c r="M46" s="64" t="s">
        <v>343</v>
      </c>
      <c r="N46" s="64" t="s">
        <v>343</v>
      </c>
      <c r="O46" s="65" t="s">
        <v>343</v>
      </c>
      <c r="P46" s="48"/>
      <c r="Q46" s="48"/>
      <c r="R46" s="48"/>
      <c r="S46" s="48"/>
      <c r="T46" s="48"/>
      <c r="U46" s="48"/>
    </row>
    <row r="47" spans="1:21" ht="30.75" customHeight="1" x14ac:dyDescent="0.15">
      <c r="A47" s="48"/>
      <c r="B47" s="1236"/>
      <c r="C47" s="1237"/>
      <c r="D47" s="62"/>
      <c r="E47" s="1228" t="s">
        <v>576</v>
      </c>
      <c r="F47" s="1228"/>
      <c r="G47" s="1228"/>
      <c r="H47" s="1228"/>
      <c r="I47" s="1228"/>
      <c r="J47" s="1229"/>
      <c r="K47" s="63" t="s">
        <v>343</v>
      </c>
      <c r="L47" s="64" t="s">
        <v>343</v>
      </c>
      <c r="M47" s="64" t="s">
        <v>343</v>
      </c>
      <c r="N47" s="64" t="s">
        <v>343</v>
      </c>
      <c r="O47" s="65" t="s">
        <v>343</v>
      </c>
      <c r="P47" s="48"/>
      <c r="Q47" s="48"/>
      <c r="R47" s="48"/>
      <c r="S47" s="48"/>
      <c r="T47" s="48"/>
      <c r="U47" s="48"/>
    </row>
    <row r="48" spans="1:21" ht="30.75" customHeight="1" x14ac:dyDescent="0.15">
      <c r="A48" s="48"/>
      <c r="B48" s="1236"/>
      <c r="C48" s="1237"/>
      <c r="D48" s="62"/>
      <c r="E48" s="1228" t="s">
        <v>10</v>
      </c>
      <c r="F48" s="1228"/>
      <c r="G48" s="1228"/>
      <c r="H48" s="1228"/>
      <c r="I48" s="1228"/>
      <c r="J48" s="1229"/>
      <c r="K48" s="63">
        <v>735</v>
      </c>
      <c r="L48" s="64">
        <v>738</v>
      </c>
      <c r="M48" s="64">
        <v>827</v>
      </c>
      <c r="N48" s="64">
        <v>823</v>
      </c>
      <c r="O48" s="65">
        <v>809</v>
      </c>
      <c r="P48" s="48"/>
      <c r="Q48" s="48"/>
      <c r="R48" s="48"/>
      <c r="S48" s="48"/>
      <c r="T48" s="48"/>
      <c r="U48" s="48"/>
    </row>
    <row r="49" spans="1:21" ht="30.75" customHeight="1" x14ac:dyDescent="0.15">
      <c r="A49" s="48"/>
      <c r="B49" s="1236"/>
      <c r="C49" s="1237"/>
      <c r="D49" s="62"/>
      <c r="E49" s="1228" t="s">
        <v>11</v>
      </c>
      <c r="F49" s="1228"/>
      <c r="G49" s="1228"/>
      <c r="H49" s="1228"/>
      <c r="I49" s="1228"/>
      <c r="J49" s="1229"/>
      <c r="K49" s="63">
        <v>256</v>
      </c>
      <c r="L49" s="64">
        <v>223</v>
      </c>
      <c r="M49" s="64">
        <v>220</v>
      </c>
      <c r="N49" s="64">
        <v>217</v>
      </c>
      <c r="O49" s="65">
        <v>157</v>
      </c>
      <c r="P49" s="48"/>
      <c r="Q49" s="48"/>
      <c r="R49" s="48"/>
      <c r="S49" s="48"/>
      <c r="T49" s="48"/>
      <c r="U49" s="48"/>
    </row>
    <row r="50" spans="1:21" ht="30.75" customHeight="1" x14ac:dyDescent="0.15">
      <c r="A50" s="48"/>
      <c r="B50" s="1236"/>
      <c r="C50" s="1237"/>
      <c r="D50" s="62"/>
      <c r="E50" s="1228" t="s">
        <v>12</v>
      </c>
      <c r="F50" s="1228"/>
      <c r="G50" s="1228"/>
      <c r="H50" s="1228"/>
      <c r="I50" s="1228"/>
      <c r="J50" s="1229"/>
      <c r="K50" s="63" t="s">
        <v>343</v>
      </c>
      <c r="L50" s="64" t="s">
        <v>343</v>
      </c>
      <c r="M50" s="64" t="s">
        <v>343</v>
      </c>
      <c r="N50" s="64">
        <v>5</v>
      </c>
      <c r="O50" s="65" t="s">
        <v>343</v>
      </c>
      <c r="P50" s="48"/>
      <c r="Q50" s="48"/>
      <c r="R50" s="48"/>
      <c r="S50" s="48"/>
      <c r="T50" s="48"/>
      <c r="U50" s="48"/>
    </row>
    <row r="51" spans="1:21" ht="30.75" customHeight="1" x14ac:dyDescent="0.15">
      <c r="A51" s="48"/>
      <c r="B51" s="1238"/>
      <c r="C51" s="1239"/>
      <c r="D51" s="66"/>
      <c r="E51" s="1228" t="s">
        <v>577</v>
      </c>
      <c r="F51" s="1228"/>
      <c r="G51" s="1228"/>
      <c r="H51" s="1228"/>
      <c r="I51" s="1228"/>
      <c r="J51" s="1229"/>
      <c r="K51" s="63" t="s">
        <v>343</v>
      </c>
      <c r="L51" s="64">
        <v>0</v>
      </c>
      <c r="M51" s="64" t="s">
        <v>343</v>
      </c>
      <c r="N51" s="64" t="s">
        <v>343</v>
      </c>
      <c r="O51" s="65" t="s">
        <v>343</v>
      </c>
      <c r="P51" s="48"/>
      <c r="Q51" s="48"/>
      <c r="R51" s="48"/>
      <c r="S51" s="48"/>
      <c r="T51" s="48"/>
      <c r="U51" s="48"/>
    </row>
    <row r="52" spans="1:21" ht="30.75" customHeight="1" x14ac:dyDescent="0.15">
      <c r="A52" s="48"/>
      <c r="B52" s="1226" t="s">
        <v>578</v>
      </c>
      <c r="C52" s="1227"/>
      <c r="D52" s="66"/>
      <c r="E52" s="1228" t="s">
        <v>579</v>
      </c>
      <c r="F52" s="1228"/>
      <c r="G52" s="1228"/>
      <c r="H52" s="1228"/>
      <c r="I52" s="1228"/>
      <c r="J52" s="1229"/>
      <c r="K52" s="63">
        <v>2088</v>
      </c>
      <c r="L52" s="64">
        <v>2144</v>
      </c>
      <c r="M52" s="64">
        <v>2099</v>
      </c>
      <c r="N52" s="64">
        <v>2106</v>
      </c>
      <c r="O52" s="65">
        <v>2050</v>
      </c>
      <c r="P52" s="48"/>
      <c r="Q52" s="48"/>
      <c r="R52" s="48"/>
      <c r="S52" s="48"/>
      <c r="T52" s="48"/>
      <c r="U52" s="48"/>
    </row>
    <row r="53" spans="1:21" ht="30.75" customHeight="1" thickBot="1" x14ac:dyDescent="0.2">
      <c r="A53" s="48"/>
      <c r="B53" s="1230" t="s">
        <v>580</v>
      </c>
      <c r="C53" s="1231"/>
      <c r="D53" s="67"/>
      <c r="E53" s="1232" t="s">
        <v>581</v>
      </c>
      <c r="F53" s="1232"/>
      <c r="G53" s="1232"/>
      <c r="H53" s="1232"/>
      <c r="I53" s="1232"/>
      <c r="J53" s="1233"/>
      <c r="K53" s="68">
        <v>909</v>
      </c>
      <c r="L53" s="69">
        <v>761</v>
      </c>
      <c r="M53" s="69">
        <v>802</v>
      </c>
      <c r="N53" s="69">
        <v>762</v>
      </c>
      <c r="O53" s="70">
        <v>735</v>
      </c>
      <c r="P53" s="48"/>
      <c r="Q53" s="48"/>
      <c r="R53" s="48"/>
      <c r="S53" s="48"/>
      <c r="T53" s="48"/>
      <c r="U53" s="48"/>
    </row>
    <row r="54" spans="1:21" ht="24" customHeight="1" x14ac:dyDescent="0.15">
      <c r="A54" s="48"/>
      <c r="B54" s="71" t="s">
        <v>582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D/Okvr4sFHOjK2tKDQ7Z/LP7LBPsK1Bd/vxmLQ+5vu8EW/KGfGduRyFZGqJKMO2zE1a/Txtlos6zB7/8UR9H5Q==" saltValue="4qrNpb77RkZ7CyCYOdwZB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opLeftCell="A37" zoomScale="75" zoomScaleNormal="75" zoomScaleSheetLayoutView="100" workbookViewId="0"/>
  </sheetViews>
  <sheetFormatPr defaultColWidth="0" defaultRowHeight="13.5" customHeight="1" zeroHeight="1" x14ac:dyDescent="0.15"/>
  <cols>
    <col min="1" max="1" width="6.5703125" style="72" customWidth="1"/>
    <col min="2" max="3" width="12.5703125" style="72" customWidth="1"/>
    <col min="4" max="4" width="11.5703125" style="72" customWidth="1"/>
    <col min="5" max="8" width="10.42578125" style="72" customWidth="1"/>
    <col min="9" max="13" width="16.42578125" style="72" customWidth="1"/>
    <col min="14" max="19" width="12.57031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6</v>
      </c>
    </row>
    <row r="40" spans="2:13" ht="27.75" customHeight="1" thickBot="1" x14ac:dyDescent="0.2">
      <c r="B40" s="74" t="s">
        <v>7</v>
      </c>
      <c r="C40" s="75"/>
      <c r="D40" s="75"/>
      <c r="E40" s="76"/>
      <c r="F40" s="76"/>
      <c r="G40" s="76"/>
      <c r="H40" s="77" t="s">
        <v>1</v>
      </c>
      <c r="I40" s="78" t="s">
        <v>378</v>
      </c>
      <c r="J40" s="79" t="s">
        <v>379</v>
      </c>
      <c r="K40" s="79" t="s">
        <v>380</v>
      </c>
      <c r="L40" s="79" t="s">
        <v>381</v>
      </c>
      <c r="M40" s="80" t="s">
        <v>382</v>
      </c>
    </row>
    <row r="41" spans="2:13" ht="27.75" customHeight="1" x14ac:dyDescent="0.15">
      <c r="B41" s="1254" t="s">
        <v>583</v>
      </c>
      <c r="C41" s="1255"/>
      <c r="D41" s="81"/>
      <c r="E41" s="1256" t="s">
        <v>13</v>
      </c>
      <c r="F41" s="1256"/>
      <c r="G41" s="1256"/>
      <c r="H41" s="1257"/>
      <c r="I41" s="82">
        <v>17179</v>
      </c>
      <c r="J41" s="83">
        <v>16659</v>
      </c>
      <c r="K41" s="83">
        <v>16362</v>
      </c>
      <c r="L41" s="83">
        <v>15777</v>
      </c>
      <c r="M41" s="84">
        <v>14860</v>
      </c>
    </row>
    <row r="42" spans="2:13" ht="27.75" customHeight="1" x14ac:dyDescent="0.15">
      <c r="B42" s="1244"/>
      <c r="C42" s="1245"/>
      <c r="D42" s="85"/>
      <c r="E42" s="1248" t="s">
        <v>14</v>
      </c>
      <c r="F42" s="1248"/>
      <c r="G42" s="1248"/>
      <c r="H42" s="1249"/>
      <c r="I42" s="86" t="s">
        <v>343</v>
      </c>
      <c r="J42" s="87" t="s">
        <v>343</v>
      </c>
      <c r="K42" s="87">
        <v>5</v>
      </c>
      <c r="L42" s="87">
        <v>4</v>
      </c>
      <c r="M42" s="88">
        <v>6</v>
      </c>
    </row>
    <row r="43" spans="2:13" ht="27.75" customHeight="1" x14ac:dyDescent="0.15">
      <c r="B43" s="1244"/>
      <c r="C43" s="1245"/>
      <c r="D43" s="85"/>
      <c r="E43" s="1248" t="s">
        <v>15</v>
      </c>
      <c r="F43" s="1248"/>
      <c r="G43" s="1248"/>
      <c r="H43" s="1249"/>
      <c r="I43" s="86">
        <v>11968</v>
      </c>
      <c r="J43" s="87">
        <v>11948</v>
      </c>
      <c r="K43" s="87">
        <v>11682</v>
      </c>
      <c r="L43" s="87">
        <v>11113</v>
      </c>
      <c r="M43" s="88">
        <v>10524</v>
      </c>
    </row>
    <row r="44" spans="2:13" ht="27.75" customHeight="1" x14ac:dyDescent="0.15">
      <c r="B44" s="1244"/>
      <c r="C44" s="1245"/>
      <c r="D44" s="85"/>
      <c r="E44" s="1248" t="s">
        <v>16</v>
      </c>
      <c r="F44" s="1248"/>
      <c r="G44" s="1248"/>
      <c r="H44" s="1249"/>
      <c r="I44" s="86">
        <v>1026</v>
      </c>
      <c r="J44" s="87">
        <v>973</v>
      </c>
      <c r="K44" s="87">
        <v>759</v>
      </c>
      <c r="L44" s="87">
        <v>543</v>
      </c>
      <c r="M44" s="88">
        <v>387</v>
      </c>
    </row>
    <row r="45" spans="2:13" ht="27.75" customHeight="1" x14ac:dyDescent="0.15">
      <c r="B45" s="1244"/>
      <c r="C45" s="1245"/>
      <c r="D45" s="85"/>
      <c r="E45" s="1248" t="s">
        <v>17</v>
      </c>
      <c r="F45" s="1248"/>
      <c r="G45" s="1248"/>
      <c r="H45" s="1249"/>
      <c r="I45" s="86">
        <v>2221</v>
      </c>
      <c r="J45" s="87">
        <v>2122</v>
      </c>
      <c r="K45" s="87">
        <v>2079</v>
      </c>
      <c r="L45" s="87">
        <v>1863</v>
      </c>
      <c r="M45" s="88">
        <v>1763</v>
      </c>
    </row>
    <row r="46" spans="2:13" ht="27.75" customHeight="1" x14ac:dyDescent="0.15">
      <c r="B46" s="1244"/>
      <c r="C46" s="1245"/>
      <c r="D46" s="89"/>
      <c r="E46" s="1248" t="s">
        <v>18</v>
      </c>
      <c r="F46" s="1248"/>
      <c r="G46" s="1248"/>
      <c r="H46" s="1249"/>
      <c r="I46" s="86">
        <v>400</v>
      </c>
      <c r="J46" s="87">
        <v>382</v>
      </c>
      <c r="K46" s="87">
        <v>362</v>
      </c>
      <c r="L46" s="87">
        <v>302</v>
      </c>
      <c r="M46" s="88">
        <v>291</v>
      </c>
    </row>
    <row r="47" spans="2:13" ht="27.75" customHeight="1" x14ac:dyDescent="0.15">
      <c r="B47" s="1244"/>
      <c r="C47" s="1245"/>
      <c r="D47" s="90"/>
      <c r="E47" s="1258" t="s">
        <v>584</v>
      </c>
      <c r="F47" s="1259"/>
      <c r="G47" s="1259"/>
      <c r="H47" s="1260"/>
      <c r="I47" s="86" t="s">
        <v>343</v>
      </c>
      <c r="J47" s="87" t="s">
        <v>343</v>
      </c>
      <c r="K47" s="87" t="s">
        <v>343</v>
      </c>
      <c r="L47" s="87" t="s">
        <v>343</v>
      </c>
      <c r="M47" s="88" t="s">
        <v>343</v>
      </c>
    </row>
    <row r="48" spans="2:13" ht="27.75" customHeight="1" x14ac:dyDescent="0.15">
      <c r="B48" s="1244"/>
      <c r="C48" s="1245"/>
      <c r="D48" s="85"/>
      <c r="E48" s="1248" t="s">
        <v>19</v>
      </c>
      <c r="F48" s="1248"/>
      <c r="G48" s="1248"/>
      <c r="H48" s="1249"/>
      <c r="I48" s="86" t="s">
        <v>343</v>
      </c>
      <c r="J48" s="87" t="s">
        <v>343</v>
      </c>
      <c r="K48" s="87" t="s">
        <v>343</v>
      </c>
      <c r="L48" s="87" t="s">
        <v>343</v>
      </c>
      <c r="M48" s="88" t="s">
        <v>343</v>
      </c>
    </row>
    <row r="49" spans="2:13" ht="27.75" customHeight="1" x14ac:dyDescent="0.15">
      <c r="B49" s="1246"/>
      <c r="C49" s="1247"/>
      <c r="D49" s="85"/>
      <c r="E49" s="1248" t="s">
        <v>20</v>
      </c>
      <c r="F49" s="1248"/>
      <c r="G49" s="1248"/>
      <c r="H49" s="1249"/>
      <c r="I49" s="86" t="s">
        <v>343</v>
      </c>
      <c r="J49" s="87" t="s">
        <v>343</v>
      </c>
      <c r="K49" s="87" t="s">
        <v>343</v>
      </c>
      <c r="L49" s="87" t="s">
        <v>343</v>
      </c>
      <c r="M49" s="88" t="s">
        <v>343</v>
      </c>
    </row>
    <row r="50" spans="2:13" ht="27.75" customHeight="1" x14ac:dyDescent="0.15">
      <c r="B50" s="1242" t="s">
        <v>585</v>
      </c>
      <c r="C50" s="1243"/>
      <c r="D50" s="91"/>
      <c r="E50" s="1248" t="s">
        <v>21</v>
      </c>
      <c r="F50" s="1248"/>
      <c r="G50" s="1248"/>
      <c r="H50" s="1249"/>
      <c r="I50" s="86">
        <v>1456</v>
      </c>
      <c r="J50" s="87">
        <v>1229</v>
      </c>
      <c r="K50" s="87">
        <v>1503</v>
      </c>
      <c r="L50" s="87">
        <v>1623</v>
      </c>
      <c r="M50" s="88">
        <v>1691</v>
      </c>
    </row>
    <row r="51" spans="2:13" ht="27.75" customHeight="1" x14ac:dyDescent="0.15">
      <c r="B51" s="1244"/>
      <c r="C51" s="1245"/>
      <c r="D51" s="85"/>
      <c r="E51" s="1248" t="s">
        <v>22</v>
      </c>
      <c r="F51" s="1248"/>
      <c r="G51" s="1248"/>
      <c r="H51" s="1249"/>
      <c r="I51" s="86">
        <v>2212</v>
      </c>
      <c r="J51" s="87">
        <v>2179</v>
      </c>
      <c r="K51" s="87">
        <v>2122</v>
      </c>
      <c r="L51" s="87">
        <v>2176</v>
      </c>
      <c r="M51" s="88">
        <v>2088</v>
      </c>
    </row>
    <row r="52" spans="2:13" ht="27.75" customHeight="1" x14ac:dyDescent="0.15">
      <c r="B52" s="1246"/>
      <c r="C52" s="1247"/>
      <c r="D52" s="85"/>
      <c r="E52" s="1248" t="s">
        <v>23</v>
      </c>
      <c r="F52" s="1248"/>
      <c r="G52" s="1248"/>
      <c r="H52" s="1249"/>
      <c r="I52" s="86">
        <v>21006</v>
      </c>
      <c r="J52" s="87">
        <v>20327</v>
      </c>
      <c r="K52" s="87">
        <v>19712</v>
      </c>
      <c r="L52" s="87">
        <v>18899</v>
      </c>
      <c r="M52" s="88">
        <v>17953</v>
      </c>
    </row>
    <row r="53" spans="2:13" ht="27.75" customHeight="1" thickBot="1" x14ac:dyDescent="0.2">
      <c r="B53" s="1250" t="s">
        <v>586</v>
      </c>
      <c r="C53" s="1251"/>
      <c r="D53" s="92"/>
      <c r="E53" s="1252" t="s">
        <v>24</v>
      </c>
      <c r="F53" s="1252"/>
      <c r="G53" s="1252"/>
      <c r="H53" s="1253"/>
      <c r="I53" s="93">
        <v>8122</v>
      </c>
      <c r="J53" s="94">
        <v>8349</v>
      </c>
      <c r="K53" s="94">
        <v>7913</v>
      </c>
      <c r="L53" s="94">
        <v>6904</v>
      </c>
      <c r="M53" s="95">
        <v>6098</v>
      </c>
    </row>
    <row r="54" spans="2:13" ht="27.75" customHeight="1" x14ac:dyDescent="0.15">
      <c r="B54" s="96" t="s">
        <v>587</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5utdKpkSwI+m0AowTrmkw3kLFSK1HiBIW7zlaphvoqk7GLTIn4r526TPtdQDxLQ163/nyHJMuvQgCAsMy+ulg==" saltValue="RElqBsWXcPLVk3+OPQUci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G1" zoomScale="75" zoomScaleNormal="75" zoomScaleSheetLayoutView="100" workbookViewId="0"/>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25</v>
      </c>
    </row>
    <row r="54" spans="2:8" ht="29.25" customHeight="1" thickBot="1" x14ac:dyDescent="0.25">
      <c r="B54" s="101" t="s">
        <v>0</v>
      </c>
      <c r="C54" s="102"/>
      <c r="D54" s="102"/>
      <c r="E54" s="103" t="s">
        <v>1</v>
      </c>
      <c r="F54" s="104" t="s">
        <v>380</v>
      </c>
      <c r="G54" s="104" t="s">
        <v>381</v>
      </c>
      <c r="H54" s="105" t="s">
        <v>382</v>
      </c>
    </row>
    <row r="55" spans="2:8" ht="52.5" customHeight="1" x14ac:dyDescent="0.15">
      <c r="B55" s="106"/>
      <c r="C55" s="1269" t="s">
        <v>26</v>
      </c>
      <c r="D55" s="1269"/>
      <c r="E55" s="1270"/>
      <c r="F55" s="107">
        <v>808</v>
      </c>
      <c r="G55" s="107">
        <v>853</v>
      </c>
      <c r="H55" s="108">
        <v>838</v>
      </c>
    </row>
    <row r="56" spans="2:8" ht="52.5" customHeight="1" x14ac:dyDescent="0.15">
      <c r="B56" s="109"/>
      <c r="C56" s="1271" t="s">
        <v>27</v>
      </c>
      <c r="D56" s="1271"/>
      <c r="E56" s="1272"/>
      <c r="F56" s="110">
        <v>16</v>
      </c>
      <c r="G56" s="110">
        <v>7</v>
      </c>
      <c r="H56" s="111">
        <v>1</v>
      </c>
    </row>
    <row r="57" spans="2:8" ht="53.25" customHeight="1" x14ac:dyDescent="0.15">
      <c r="B57" s="109"/>
      <c r="C57" s="1273" t="s">
        <v>28</v>
      </c>
      <c r="D57" s="1273"/>
      <c r="E57" s="1274"/>
      <c r="F57" s="112">
        <v>352</v>
      </c>
      <c r="G57" s="112">
        <v>351</v>
      </c>
      <c r="H57" s="113">
        <v>413</v>
      </c>
    </row>
    <row r="58" spans="2:8" ht="45.75" customHeight="1" x14ac:dyDescent="0.15">
      <c r="B58" s="114"/>
      <c r="C58" s="1261" t="s">
        <v>588</v>
      </c>
      <c r="D58" s="1262"/>
      <c r="E58" s="1263"/>
      <c r="F58" s="115">
        <v>158</v>
      </c>
      <c r="G58" s="115">
        <v>171</v>
      </c>
      <c r="H58" s="116">
        <v>261</v>
      </c>
    </row>
    <row r="59" spans="2:8" ht="45.75" customHeight="1" x14ac:dyDescent="0.15">
      <c r="B59" s="114"/>
      <c r="C59" s="1261" t="s">
        <v>589</v>
      </c>
      <c r="D59" s="1262"/>
      <c r="E59" s="1263"/>
      <c r="F59" s="115">
        <v>73</v>
      </c>
      <c r="G59" s="115">
        <v>59</v>
      </c>
      <c r="H59" s="116">
        <v>59</v>
      </c>
    </row>
    <row r="60" spans="2:8" ht="45.75" customHeight="1" x14ac:dyDescent="0.15">
      <c r="B60" s="114"/>
      <c r="C60" s="1261" t="s">
        <v>590</v>
      </c>
      <c r="D60" s="1262"/>
      <c r="E60" s="1263"/>
      <c r="F60" s="115">
        <v>40</v>
      </c>
      <c r="G60" s="115">
        <v>53</v>
      </c>
      <c r="H60" s="116">
        <v>51</v>
      </c>
    </row>
    <row r="61" spans="2:8" ht="45.75" customHeight="1" x14ac:dyDescent="0.15">
      <c r="B61" s="114"/>
      <c r="C61" s="1261" t="s">
        <v>591</v>
      </c>
      <c r="D61" s="1262"/>
      <c r="E61" s="1263"/>
      <c r="F61" s="115">
        <v>20</v>
      </c>
      <c r="G61" s="115">
        <v>21</v>
      </c>
      <c r="H61" s="116">
        <v>19</v>
      </c>
    </row>
    <row r="62" spans="2:8" ht="45.75" customHeight="1" thickBot="1" x14ac:dyDescent="0.2">
      <c r="B62" s="117"/>
      <c r="C62" s="1264" t="s">
        <v>592</v>
      </c>
      <c r="D62" s="1265"/>
      <c r="E62" s="1266"/>
      <c r="F62" s="118">
        <v>9</v>
      </c>
      <c r="G62" s="118">
        <v>5</v>
      </c>
      <c r="H62" s="119">
        <v>13</v>
      </c>
    </row>
    <row r="63" spans="2:8" ht="52.5" customHeight="1" thickBot="1" x14ac:dyDescent="0.2">
      <c r="B63" s="120"/>
      <c r="C63" s="1267" t="s">
        <v>29</v>
      </c>
      <c r="D63" s="1267"/>
      <c r="E63" s="1268"/>
      <c r="F63" s="121">
        <v>1176</v>
      </c>
      <c r="G63" s="121">
        <v>1211</v>
      </c>
      <c r="H63" s="122">
        <v>1252</v>
      </c>
    </row>
    <row r="64" spans="2:8" ht="15" customHeight="1" x14ac:dyDescent="0.15"/>
    <row r="65" ht="0" hidden="1" customHeight="1" x14ac:dyDescent="0.15"/>
    <row r="66" ht="0" hidden="1" customHeight="1" x14ac:dyDescent="0.15"/>
  </sheetData>
  <sheetProtection algorithmName="SHA-512" hashValue="PAfxtZJkYQgjRgRIAg8T2ajbJNFxY641PKzxwPMa1DnFz2TMcI2V3qL5PkobhWJEx7uwiDWCQcRcmGI/KNrd1A==" saltValue="tL3mI7Zin9QQf6/MjB9q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42578125" style="367" customWidth="1"/>
    <col min="2" max="107" width="2.42578125" style="367" customWidth="1"/>
    <col min="108" max="108" width="6.140625" style="375" customWidth="1"/>
    <col min="109" max="109" width="5.85546875" style="374" customWidth="1"/>
    <col min="110" max="110" width="19.140625" style="367" hidden="1"/>
    <col min="111" max="115" width="12.5703125" style="367" hidden="1"/>
    <col min="116" max="349" width="8.5703125" style="367" hidden="1"/>
    <col min="350" max="355" width="14.85546875" style="367" hidden="1"/>
    <col min="356" max="357" width="15.85546875" style="367" hidden="1"/>
    <col min="358" max="363" width="16.140625" style="367" hidden="1"/>
    <col min="364" max="364" width="6.140625" style="367" hidden="1"/>
    <col min="365" max="365" width="3" style="367" hidden="1"/>
    <col min="366" max="605" width="8.5703125" style="367" hidden="1"/>
    <col min="606" max="611" width="14.85546875" style="367" hidden="1"/>
    <col min="612" max="613" width="15.85546875" style="367" hidden="1"/>
    <col min="614" max="619" width="16.140625" style="367" hidden="1"/>
    <col min="620" max="620" width="6.140625" style="367" hidden="1"/>
    <col min="621" max="621" width="3" style="367" hidden="1"/>
    <col min="622" max="861" width="8.5703125" style="367" hidden="1"/>
    <col min="862" max="867" width="14.85546875" style="367" hidden="1"/>
    <col min="868" max="869" width="15.85546875" style="367" hidden="1"/>
    <col min="870" max="875" width="16.140625" style="367" hidden="1"/>
    <col min="876" max="876" width="6.140625" style="367" hidden="1"/>
    <col min="877" max="877" width="3" style="367" hidden="1"/>
    <col min="878" max="1117" width="8.5703125" style="367" hidden="1"/>
    <col min="1118" max="1123" width="14.85546875" style="367" hidden="1"/>
    <col min="1124" max="1125" width="15.85546875" style="367" hidden="1"/>
    <col min="1126" max="1131" width="16.140625" style="367" hidden="1"/>
    <col min="1132" max="1132" width="6.140625" style="367" hidden="1"/>
    <col min="1133" max="1133" width="3" style="367" hidden="1"/>
    <col min="1134" max="1373" width="8.5703125" style="367" hidden="1"/>
    <col min="1374" max="1379" width="14.85546875" style="367" hidden="1"/>
    <col min="1380" max="1381" width="15.85546875" style="367" hidden="1"/>
    <col min="1382" max="1387" width="16.140625" style="367" hidden="1"/>
    <col min="1388" max="1388" width="6.140625" style="367" hidden="1"/>
    <col min="1389" max="1389" width="3" style="367" hidden="1"/>
    <col min="1390" max="1629" width="8.5703125" style="367" hidden="1"/>
    <col min="1630" max="1635" width="14.85546875" style="367" hidden="1"/>
    <col min="1636" max="1637" width="15.85546875" style="367" hidden="1"/>
    <col min="1638" max="1643" width="16.140625" style="367" hidden="1"/>
    <col min="1644" max="1644" width="6.140625" style="367" hidden="1"/>
    <col min="1645" max="1645" width="3" style="367" hidden="1"/>
    <col min="1646" max="1885" width="8.5703125" style="367" hidden="1"/>
    <col min="1886" max="1891" width="14.85546875" style="367" hidden="1"/>
    <col min="1892" max="1893" width="15.85546875" style="367" hidden="1"/>
    <col min="1894" max="1899" width="16.140625" style="367" hidden="1"/>
    <col min="1900" max="1900" width="6.140625" style="367" hidden="1"/>
    <col min="1901" max="1901" width="3" style="367" hidden="1"/>
    <col min="1902" max="2141" width="8.5703125" style="367" hidden="1"/>
    <col min="2142" max="2147" width="14.85546875" style="367" hidden="1"/>
    <col min="2148" max="2149" width="15.85546875" style="367" hidden="1"/>
    <col min="2150" max="2155" width="16.140625" style="367" hidden="1"/>
    <col min="2156" max="2156" width="6.140625" style="367" hidden="1"/>
    <col min="2157" max="2157" width="3" style="367" hidden="1"/>
    <col min="2158" max="2397" width="8.5703125" style="367" hidden="1"/>
    <col min="2398" max="2403" width="14.85546875" style="367" hidden="1"/>
    <col min="2404" max="2405" width="15.85546875" style="367" hidden="1"/>
    <col min="2406" max="2411" width="16.140625" style="367" hidden="1"/>
    <col min="2412" max="2412" width="6.140625" style="367" hidden="1"/>
    <col min="2413" max="2413" width="3" style="367" hidden="1"/>
    <col min="2414" max="2653" width="8.5703125" style="367" hidden="1"/>
    <col min="2654" max="2659" width="14.85546875" style="367" hidden="1"/>
    <col min="2660" max="2661" width="15.85546875" style="367" hidden="1"/>
    <col min="2662" max="2667" width="16.140625" style="367" hidden="1"/>
    <col min="2668" max="2668" width="6.140625" style="367" hidden="1"/>
    <col min="2669" max="2669" width="3" style="367" hidden="1"/>
    <col min="2670" max="2909" width="8.5703125" style="367" hidden="1"/>
    <col min="2910" max="2915" width="14.85546875" style="367" hidden="1"/>
    <col min="2916" max="2917" width="15.85546875" style="367" hidden="1"/>
    <col min="2918" max="2923" width="16.140625" style="367" hidden="1"/>
    <col min="2924" max="2924" width="6.140625" style="367" hidden="1"/>
    <col min="2925" max="2925" width="3" style="367" hidden="1"/>
    <col min="2926" max="3165" width="8.5703125" style="367" hidden="1"/>
    <col min="3166" max="3171" width="14.85546875" style="367" hidden="1"/>
    <col min="3172" max="3173" width="15.85546875" style="367" hidden="1"/>
    <col min="3174" max="3179" width="16.140625" style="367" hidden="1"/>
    <col min="3180" max="3180" width="6.140625" style="367" hidden="1"/>
    <col min="3181" max="3181" width="3" style="367" hidden="1"/>
    <col min="3182" max="3421" width="8.5703125" style="367" hidden="1"/>
    <col min="3422" max="3427" width="14.85546875" style="367" hidden="1"/>
    <col min="3428" max="3429" width="15.85546875" style="367" hidden="1"/>
    <col min="3430" max="3435" width="16.140625" style="367" hidden="1"/>
    <col min="3436" max="3436" width="6.140625" style="367" hidden="1"/>
    <col min="3437" max="3437" width="3" style="367" hidden="1"/>
    <col min="3438" max="3677" width="8.5703125" style="367" hidden="1"/>
    <col min="3678" max="3683" width="14.85546875" style="367" hidden="1"/>
    <col min="3684" max="3685" width="15.85546875" style="367" hidden="1"/>
    <col min="3686" max="3691" width="16.140625" style="367" hidden="1"/>
    <col min="3692" max="3692" width="6.140625" style="367" hidden="1"/>
    <col min="3693" max="3693" width="3" style="367" hidden="1"/>
    <col min="3694" max="3933" width="8.5703125" style="367" hidden="1"/>
    <col min="3934" max="3939" width="14.85546875" style="367" hidden="1"/>
    <col min="3940" max="3941" width="15.85546875" style="367" hidden="1"/>
    <col min="3942" max="3947" width="16.140625" style="367" hidden="1"/>
    <col min="3948" max="3948" width="6.140625" style="367" hidden="1"/>
    <col min="3949" max="3949" width="3" style="367" hidden="1"/>
    <col min="3950" max="4189" width="8.5703125" style="367" hidden="1"/>
    <col min="4190" max="4195" width="14.85546875" style="367" hidden="1"/>
    <col min="4196" max="4197" width="15.85546875" style="367" hidden="1"/>
    <col min="4198" max="4203" width="16.140625" style="367" hidden="1"/>
    <col min="4204" max="4204" width="6.140625" style="367" hidden="1"/>
    <col min="4205" max="4205" width="3" style="367" hidden="1"/>
    <col min="4206" max="4445" width="8.5703125" style="367" hidden="1"/>
    <col min="4446" max="4451" width="14.85546875" style="367" hidden="1"/>
    <col min="4452" max="4453" width="15.85546875" style="367" hidden="1"/>
    <col min="4454" max="4459" width="16.140625" style="367" hidden="1"/>
    <col min="4460" max="4460" width="6.140625" style="367" hidden="1"/>
    <col min="4461" max="4461" width="3" style="367" hidden="1"/>
    <col min="4462" max="4701" width="8.5703125" style="367" hidden="1"/>
    <col min="4702" max="4707" width="14.85546875" style="367" hidden="1"/>
    <col min="4708" max="4709" width="15.85546875" style="367" hidden="1"/>
    <col min="4710" max="4715" width="16.140625" style="367" hidden="1"/>
    <col min="4716" max="4716" width="6.140625" style="367" hidden="1"/>
    <col min="4717" max="4717" width="3" style="367" hidden="1"/>
    <col min="4718" max="4957" width="8.5703125" style="367" hidden="1"/>
    <col min="4958" max="4963" width="14.85546875" style="367" hidden="1"/>
    <col min="4964" max="4965" width="15.85546875" style="367" hidden="1"/>
    <col min="4966" max="4971" width="16.140625" style="367" hidden="1"/>
    <col min="4972" max="4972" width="6.140625" style="367" hidden="1"/>
    <col min="4973" max="4973" width="3" style="367" hidden="1"/>
    <col min="4974" max="5213" width="8.5703125" style="367" hidden="1"/>
    <col min="5214" max="5219" width="14.85546875" style="367" hidden="1"/>
    <col min="5220" max="5221" width="15.85546875" style="367" hidden="1"/>
    <col min="5222" max="5227" width="16.140625" style="367" hidden="1"/>
    <col min="5228" max="5228" width="6.140625" style="367" hidden="1"/>
    <col min="5229" max="5229" width="3" style="367" hidden="1"/>
    <col min="5230" max="5469" width="8.5703125" style="367" hidden="1"/>
    <col min="5470" max="5475" width="14.85546875" style="367" hidden="1"/>
    <col min="5476" max="5477" width="15.85546875" style="367" hidden="1"/>
    <col min="5478" max="5483" width="16.140625" style="367" hidden="1"/>
    <col min="5484" max="5484" width="6.140625" style="367" hidden="1"/>
    <col min="5485" max="5485" width="3" style="367" hidden="1"/>
    <col min="5486" max="5725" width="8.5703125" style="367" hidden="1"/>
    <col min="5726" max="5731" width="14.85546875" style="367" hidden="1"/>
    <col min="5732" max="5733" width="15.85546875" style="367" hidden="1"/>
    <col min="5734" max="5739" width="16.140625" style="367" hidden="1"/>
    <col min="5740" max="5740" width="6.140625" style="367" hidden="1"/>
    <col min="5741" max="5741" width="3" style="367" hidden="1"/>
    <col min="5742" max="5981" width="8.5703125" style="367" hidden="1"/>
    <col min="5982" max="5987" width="14.85546875" style="367" hidden="1"/>
    <col min="5988" max="5989" width="15.85546875" style="367" hidden="1"/>
    <col min="5990" max="5995" width="16.140625" style="367" hidden="1"/>
    <col min="5996" max="5996" width="6.140625" style="367" hidden="1"/>
    <col min="5997" max="5997" width="3" style="367" hidden="1"/>
    <col min="5998" max="6237" width="8.5703125" style="367" hidden="1"/>
    <col min="6238" max="6243" width="14.85546875" style="367" hidden="1"/>
    <col min="6244" max="6245" width="15.85546875" style="367" hidden="1"/>
    <col min="6246" max="6251" width="16.140625" style="367" hidden="1"/>
    <col min="6252" max="6252" width="6.140625" style="367" hidden="1"/>
    <col min="6253" max="6253" width="3" style="367" hidden="1"/>
    <col min="6254" max="6493" width="8.5703125" style="367" hidden="1"/>
    <col min="6494" max="6499" width="14.85546875" style="367" hidden="1"/>
    <col min="6500" max="6501" width="15.85546875" style="367" hidden="1"/>
    <col min="6502" max="6507" width="16.140625" style="367" hidden="1"/>
    <col min="6508" max="6508" width="6.140625" style="367" hidden="1"/>
    <col min="6509" max="6509" width="3" style="367" hidden="1"/>
    <col min="6510" max="6749" width="8.5703125" style="367" hidden="1"/>
    <col min="6750" max="6755" width="14.85546875" style="367" hidden="1"/>
    <col min="6756" max="6757" width="15.85546875" style="367" hidden="1"/>
    <col min="6758" max="6763" width="16.140625" style="367" hidden="1"/>
    <col min="6764" max="6764" width="6.140625" style="367" hidden="1"/>
    <col min="6765" max="6765" width="3" style="367" hidden="1"/>
    <col min="6766" max="7005" width="8.5703125" style="367" hidden="1"/>
    <col min="7006" max="7011" width="14.85546875" style="367" hidden="1"/>
    <col min="7012" max="7013" width="15.85546875" style="367" hidden="1"/>
    <col min="7014" max="7019" width="16.140625" style="367" hidden="1"/>
    <col min="7020" max="7020" width="6.140625" style="367" hidden="1"/>
    <col min="7021" max="7021" width="3" style="367" hidden="1"/>
    <col min="7022" max="7261" width="8.5703125" style="367" hidden="1"/>
    <col min="7262" max="7267" width="14.85546875" style="367" hidden="1"/>
    <col min="7268" max="7269" width="15.85546875" style="367" hidden="1"/>
    <col min="7270" max="7275" width="16.140625" style="367" hidden="1"/>
    <col min="7276" max="7276" width="6.140625" style="367" hidden="1"/>
    <col min="7277" max="7277" width="3" style="367" hidden="1"/>
    <col min="7278" max="7517" width="8.5703125" style="367" hidden="1"/>
    <col min="7518" max="7523" width="14.85546875" style="367" hidden="1"/>
    <col min="7524" max="7525" width="15.85546875" style="367" hidden="1"/>
    <col min="7526" max="7531" width="16.140625" style="367" hidden="1"/>
    <col min="7532" max="7532" width="6.140625" style="367" hidden="1"/>
    <col min="7533" max="7533" width="3" style="367" hidden="1"/>
    <col min="7534" max="7773" width="8.5703125" style="367" hidden="1"/>
    <col min="7774" max="7779" width="14.85546875" style="367" hidden="1"/>
    <col min="7780" max="7781" width="15.85546875" style="367" hidden="1"/>
    <col min="7782" max="7787" width="16.140625" style="367" hidden="1"/>
    <col min="7788" max="7788" width="6.140625" style="367" hidden="1"/>
    <col min="7789" max="7789" width="3" style="367" hidden="1"/>
    <col min="7790" max="8029" width="8.5703125" style="367" hidden="1"/>
    <col min="8030" max="8035" width="14.85546875" style="367" hidden="1"/>
    <col min="8036" max="8037" width="15.85546875" style="367" hidden="1"/>
    <col min="8038" max="8043" width="16.140625" style="367" hidden="1"/>
    <col min="8044" max="8044" width="6.140625" style="367" hidden="1"/>
    <col min="8045" max="8045" width="3" style="367" hidden="1"/>
    <col min="8046" max="8285" width="8.5703125" style="367" hidden="1"/>
    <col min="8286" max="8291" width="14.85546875" style="367" hidden="1"/>
    <col min="8292" max="8293" width="15.85546875" style="367" hidden="1"/>
    <col min="8294" max="8299" width="16.140625" style="367" hidden="1"/>
    <col min="8300" max="8300" width="6.140625" style="367" hidden="1"/>
    <col min="8301" max="8301" width="3" style="367" hidden="1"/>
    <col min="8302" max="8541" width="8.5703125" style="367" hidden="1"/>
    <col min="8542" max="8547" width="14.85546875" style="367" hidden="1"/>
    <col min="8548" max="8549" width="15.85546875" style="367" hidden="1"/>
    <col min="8550" max="8555" width="16.140625" style="367" hidden="1"/>
    <col min="8556" max="8556" width="6.140625" style="367" hidden="1"/>
    <col min="8557" max="8557" width="3" style="367" hidden="1"/>
    <col min="8558" max="8797" width="8.5703125" style="367" hidden="1"/>
    <col min="8798" max="8803" width="14.85546875" style="367" hidden="1"/>
    <col min="8804" max="8805" width="15.85546875" style="367" hidden="1"/>
    <col min="8806" max="8811" width="16.140625" style="367" hidden="1"/>
    <col min="8812" max="8812" width="6.140625" style="367" hidden="1"/>
    <col min="8813" max="8813" width="3" style="367" hidden="1"/>
    <col min="8814" max="9053" width="8.5703125" style="367" hidden="1"/>
    <col min="9054" max="9059" width="14.85546875" style="367" hidden="1"/>
    <col min="9060" max="9061" width="15.85546875" style="367" hidden="1"/>
    <col min="9062" max="9067" width="16.140625" style="367" hidden="1"/>
    <col min="9068" max="9068" width="6.140625" style="367" hidden="1"/>
    <col min="9069" max="9069" width="3" style="367" hidden="1"/>
    <col min="9070" max="9309" width="8.5703125" style="367" hidden="1"/>
    <col min="9310" max="9315" width="14.85546875" style="367" hidden="1"/>
    <col min="9316" max="9317" width="15.85546875" style="367" hidden="1"/>
    <col min="9318" max="9323" width="16.140625" style="367" hidden="1"/>
    <col min="9324" max="9324" width="6.140625" style="367" hidden="1"/>
    <col min="9325" max="9325" width="3" style="367" hidden="1"/>
    <col min="9326" max="9565" width="8.5703125" style="367" hidden="1"/>
    <col min="9566" max="9571" width="14.85546875" style="367" hidden="1"/>
    <col min="9572" max="9573" width="15.85546875" style="367" hidden="1"/>
    <col min="9574" max="9579" width="16.140625" style="367" hidden="1"/>
    <col min="9580" max="9580" width="6.140625" style="367" hidden="1"/>
    <col min="9581" max="9581" width="3" style="367" hidden="1"/>
    <col min="9582" max="9821" width="8.5703125" style="367" hidden="1"/>
    <col min="9822" max="9827" width="14.85546875" style="367" hidden="1"/>
    <col min="9828" max="9829" width="15.85546875" style="367" hidden="1"/>
    <col min="9830" max="9835" width="16.140625" style="367" hidden="1"/>
    <col min="9836" max="9836" width="6.140625" style="367" hidden="1"/>
    <col min="9837" max="9837" width="3" style="367" hidden="1"/>
    <col min="9838" max="10077" width="8.5703125" style="367" hidden="1"/>
    <col min="10078" max="10083" width="14.85546875" style="367" hidden="1"/>
    <col min="10084" max="10085" width="15.85546875" style="367" hidden="1"/>
    <col min="10086" max="10091" width="16.140625" style="367" hidden="1"/>
    <col min="10092" max="10092" width="6.140625" style="367" hidden="1"/>
    <col min="10093" max="10093" width="3" style="367" hidden="1"/>
    <col min="10094" max="10333" width="8.5703125" style="367" hidden="1"/>
    <col min="10334" max="10339" width="14.85546875" style="367" hidden="1"/>
    <col min="10340" max="10341" width="15.85546875" style="367" hidden="1"/>
    <col min="10342" max="10347" width="16.140625" style="367" hidden="1"/>
    <col min="10348" max="10348" width="6.140625" style="367" hidden="1"/>
    <col min="10349" max="10349" width="3" style="367" hidden="1"/>
    <col min="10350" max="10589" width="8.5703125" style="367" hidden="1"/>
    <col min="10590" max="10595" width="14.85546875" style="367" hidden="1"/>
    <col min="10596" max="10597" width="15.85546875" style="367" hidden="1"/>
    <col min="10598" max="10603" width="16.140625" style="367" hidden="1"/>
    <col min="10604" max="10604" width="6.140625" style="367" hidden="1"/>
    <col min="10605" max="10605" width="3" style="367" hidden="1"/>
    <col min="10606" max="10845" width="8.5703125" style="367" hidden="1"/>
    <col min="10846" max="10851" width="14.85546875" style="367" hidden="1"/>
    <col min="10852" max="10853" width="15.85546875" style="367" hidden="1"/>
    <col min="10854" max="10859" width="16.140625" style="367" hidden="1"/>
    <col min="10860" max="10860" width="6.140625" style="367" hidden="1"/>
    <col min="10861" max="10861" width="3" style="367" hidden="1"/>
    <col min="10862" max="11101" width="8.5703125" style="367" hidden="1"/>
    <col min="11102" max="11107" width="14.85546875" style="367" hidden="1"/>
    <col min="11108" max="11109" width="15.85546875" style="367" hidden="1"/>
    <col min="11110" max="11115" width="16.140625" style="367" hidden="1"/>
    <col min="11116" max="11116" width="6.140625" style="367" hidden="1"/>
    <col min="11117" max="11117" width="3" style="367" hidden="1"/>
    <col min="11118" max="11357" width="8.5703125" style="367" hidden="1"/>
    <col min="11358" max="11363" width="14.85546875" style="367" hidden="1"/>
    <col min="11364" max="11365" width="15.85546875" style="367" hidden="1"/>
    <col min="11366" max="11371" width="16.140625" style="367" hidden="1"/>
    <col min="11372" max="11372" width="6.140625" style="367" hidden="1"/>
    <col min="11373" max="11373" width="3" style="367" hidden="1"/>
    <col min="11374" max="11613" width="8.5703125" style="367" hidden="1"/>
    <col min="11614" max="11619" width="14.85546875" style="367" hidden="1"/>
    <col min="11620" max="11621" width="15.85546875" style="367" hidden="1"/>
    <col min="11622" max="11627" width="16.140625" style="367" hidden="1"/>
    <col min="11628" max="11628" width="6.140625" style="367" hidden="1"/>
    <col min="11629" max="11629" width="3" style="367" hidden="1"/>
    <col min="11630" max="11869" width="8.5703125" style="367" hidden="1"/>
    <col min="11870" max="11875" width="14.85546875" style="367" hidden="1"/>
    <col min="11876" max="11877" width="15.85546875" style="367" hidden="1"/>
    <col min="11878" max="11883" width="16.140625" style="367" hidden="1"/>
    <col min="11884" max="11884" width="6.140625" style="367" hidden="1"/>
    <col min="11885" max="11885" width="3" style="367" hidden="1"/>
    <col min="11886" max="12125" width="8.5703125" style="367" hidden="1"/>
    <col min="12126" max="12131" width="14.85546875" style="367" hidden="1"/>
    <col min="12132" max="12133" width="15.85546875" style="367" hidden="1"/>
    <col min="12134" max="12139" width="16.140625" style="367" hidden="1"/>
    <col min="12140" max="12140" width="6.140625" style="367" hidden="1"/>
    <col min="12141" max="12141" width="3" style="367" hidden="1"/>
    <col min="12142" max="12381" width="8.5703125" style="367" hidden="1"/>
    <col min="12382" max="12387" width="14.85546875" style="367" hidden="1"/>
    <col min="12388" max="12389" width="15.85546875" style="367" hidden="1"/>
    <col min="12390" max="12395" width="16.140625" style="367" hidden="1"/>
    <col min="12396" max="12396" width="6.140625" style="367" hidden="1"/>
    <col min="12397" max="12397" width="3" style="367" hidden="1"/>
    <col min="12398" max="12637" width="8.5703125" style="367" hidden="1"/>
    <col min="12638" max="12643" width="14.85546875" style="367" hidden="1"/>
    <col min="12644" max="12645" width="15.85546875" style="367" hidden="1"/>
    <col min="12646" max="12651" width="16.140625" style="367" hidden="1"/>
    <col min="12652" max="12652" width="6.140625" style="367" hidden="1"/>
    <col min="12653" max="12653" width="3" style="367" hidden="1"/>
    <col min="12654" max="12893" width="8.5703125" style="367" hidden="1"/>
    <col min="12894" max="12899" width="14.85546875" style="367" hidden="1"/>
    <col min="12900" max="12901" width="15.85546875" style="367" hidden="1"/>
    <col min="12902" max="12907" width="16.140625" style="367" hidden="1"/>
    <col min="12908" max="12908" width="6.140625" style="367" hidden="1"/>
    <col min="12909" max="12909" width="3" style="367" hidden="1"/>
    <col min="12910" max="13149" width="8.5703125" style="367" hidden="1"/>
    <col min="13150" max="13155" width="14.85546875" style="367" hidden="1"/>
    <col min="13156" max="13157" width="15.85546875" style="367" hidden="1"/>
    <col min="13158" max="13163" width="16.140625" style="367" hidden="1"/>
    <col min="13164" max="13164" width="6.140625" style="367" hidden="1"/>
    <col min="13165" max="13165" width="3" style="367" hidden="1"/>
    <col min="13166" max="13405" width="8.5703125" style="367" hidden="1"/>
    <col min="13406" max="13411" width="14.85546875" style="367" hidden="1"/>
    <col min="13412" max="13413" width="15.85546875" style="367" hidden="1"/>
    <col min="13414" max="13419" width="16.140625" style="367" hidden="1"/>
    <col min="13420" max="13420" width="6.140625" style="367" hidden="1"/>
    <col min="13421" max="13421" width="3" style="367" hidden="1"/>
    <col min="13422" max="13661" width="8.5703125" style="367" hidden="1"/>
    <col min="13662" max="13667" width="14.85546875" style="367" hidden="1"/>
    <col min="13668" max="13669" width="15.85546875" style="367" hidden="1"/>
    <col min="13670" max="13675" width="16.140625" style="367" hidden="1"/>
    <col min="13676" max="13676" width="6.140625" style="367" hidden="1"/>
    <col min="13677" max="13677" width="3" style="367" hidden="1"/>
    <col min="13678" max="13917" width="8.5703125" style="367" hidden="1"/>
    <col min="13918" max="13923" width="14.85546875" style="367" hidden="1"/>
    <col min="13924" max="13925" width="15.85546875" style="367" hidden="1"/>
    <col min="13926" max="13931" width="16.140625" style="367" hidden="1"/>
    <col min="13932" max="13932" width="6.140625" style="367" hidden="1"/>
    <col min="13933" max="13933" width="3" style="367" hidden="1"/>
    <col min="13934" max="14173" width="8.5703125" style="367" hidden="1"/>
    <col min="14174" max="14179" width="14.85546875" style="367" hidden="1"/>
    <col min="14180" max="14181" width="15.85546875" style="367" hidden="1"/>
    <col min="14182" max="14187" width="16.140625" style="367" hidden="1"/>
    <col min="14188" max="14188" width="6.140625" style="367" hidden="1"/>
    <col min="14189" max="14189" width="3" style="367" hidden="1"/>
    <col min="14190" max="14429" width="8.5703125" style="367" hidden="1"/>
    <col min="14430" max="14435" width="14.85546875" style="367" hidden="1"/>
    <col min="14436" max="14437" width="15.85546875" style="367" hidden="1"/>
    <col min="14438" max="14443" width="16.140625" style="367" hidden="1"/>
    <col min="14444" max="14444" width="6.140625" style="367" hidden="1"/>
    <col min="14445" max="14445" width="3" style="367" hidden="1"/>
    <col min="14446" max="14685" width="8.5703125" style="367" hidden="1"/>
    <col min="14686" max="14691" width="14.85546875" style="367" hidden="1"/>
    <col min="14692" max="14693" width="15.85546875" style="367" hidden="1"/>
    <col min="14694" max="14699" width="16.140625" style="367" hidden="1"/>
    <col min="14700" max="14700" width="6.140625" style="367" hidden="1"/>
    <col min="14701" max="14701" width="3" style="367" hidden="1"/>
    <col min="14702" max="14941" width="8.5703125" style="367" hidden="1"/>
    <col min="14942" max="14947" width="14.85546875" style="367" hidden="1"/>
    <col min="14948" max="14949" width="15.85546875" style="367" hidden="1"/>
    <col min="14950" max="14955" width="16.140625" style="367" hidden="1"/>
    <col min="14956" max="14956" width="6.140625" style="367" hidden="1"/>
    <col min="14957" max="14957" width="3" style="367" hidden="1"/>
    <col min="14958" max="15197" width="8.5703125" style="367" hidden="1"/>
    <col min="15198" max="15203" width="14.85546875" style="367" hidden="1"/>
    <col min="15204" max="15205" width="15.85546875" style="367" hidden="1"/>
    <col min="15206" max="15211" width="16.140625" style="367" hidden="1"/>
    <col min="15212" max="15212" width="6.140625" style="367" hidden="1"/>
    <col min="15213" max="15213" width="3" style="367" hidden="1"/>
    <col min="15214" max="15453" width="8.5703125" style="367" hidden="1"/>
    <col min="15454" max="15459" width="14.85546875" style="367" hidden="1"/>
    <col min="15460" max="15461" width="15.85546875" style="367" hidden="1"/>
    <col min="15462" max="15467" width="16.140625" style="367" hidden="1"/>
    <col min="15468" max="15468" width="6.140625" style="367" hidden="1"/>
    <col min="15469" max="15469" width="3" style="367" hidden="1"/>
    <col min="15470" max="15709" width="8.5703125" style="367" hidden="1"/>
    <col min="15710" max="15715" width="14.85546875" style="367" hidden="1"/>
    <col min="15716" max="15717" width="15.85546875" style="367" hidden="1"/>
    <col min="15718" max="15723" width="16.140625" style="367" hidden="1"/>
    <col min="15724" max="15724" width="6.140625" style="367" hidden="1"/>
    <col min="15725" max="15725" width="3" style="367" hidden="1"/>
    <col min="15726" max="15965" width="8.5703125" style="367" hidden="1"/>
    <col min="15966" max="15971" width="14.85546875" style="367" hidden="1"/>
    <col min="15972" max="15973" width="15.85546875" style="367" hidden="1"/>
    <col min="15974" max="15979" width="16.140625" style="367" hidden="1"/>
    <col min="15980" max="15980" width="6.140625" style="367" hidden="1"/>
    <col min="15981" max="15981" width="3" style="367" hidden="1"/>
    <col min="15982" max="16221" width="8.5703125" style="367" hidden="1"/>
    <col min="16222" max="16227" width="14.85546875" style="367" hidden="1"/>
    <col min="16228" max="16229" width="15.85546875" style="367" hidden="1"/>
    <col min="16230" max="16235" width="16.140625" style="367" hidden="1"/>
    <col min="16236" max="16236" width="6.140625" style="367" hidden="1"/>
    <col min="16237" max="16237" width="3" style="367" hidden="1"/>
    <col min="16238" max="16384" width="8.57031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51"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52"/>
      <c r="DG4" s="252"/>
      <c r="DH4" s="252"/>
      <c r="DI4" s="252"/>
      <c r="DJ4" s="252"/>
      <c r="DK4" s="252"/>
      <c r="DL4" s="252"/>
      <c r="DM4" s="252"/>
      <c r="DN4" s="252"/>
      <c r="DO4" s="252"/>
      <c r="DP4" s="252"/>
      <c r="DQ4" s="252"/>
      <c r="DR4" s="252"/>
      <c r="DS4" s="252"/>
      <c r="DT4" s="252"/>
      <c r="DU4" s="252"/>
      <c r="DV4" s="252"/>
      <c r="DW4" s="252"/>
    </row>
    <row r="5" spans="1:143" s="251"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52"/>
      <c r="DG5" s="252"/>
      <c r="DH5" s="252"/>
      <c r="DI5" s="252"/>
      <c r="DJ5" s="252"/>
      <c r="DK5" s="252"/>
      <c r="DL5" s="252"/>
      <c r="DM5" s="252"/>
      <c r="DN5" s="252"/>
      <c r="DO5" s="252"/>
      <c r="DP5" s="252"/>
      <c r="DQ5" s="252"/>
      <c r="DR5" s="252"/>
      <c r="DS5" s="252"/>
      <c r="DT5" s="252"/>
      <c r="DU5" s="252"/>
      <c r="DV5" s="252"/>
      <c r="DW5" s="252"/>
    </row>
    <row r="6" spans="1:143" s="251"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52"/>
      <c r="DG6" s="252"/>
      <c r="DH6" s="252"/>
      <c r="DI6" s="252"/>
      <c r="DJ6" s="252"/>
      <c r="DK6" s="252"/>
      <c r="DL6" s="252"/>
      <c r="DM6" s="252"/>
      <c r="DN6" s="252"/>
      <c r="DO6" s="252"/>
      <c r="DP6" s="252"/>
      <c r="DQ6" s="252"/>
      <c r="DR6" s="252"/>
      <c r="DS6" s="252"/>
      <c r="DT6" s="252"/>
      <c r="DU6" s="252"/>
      <c r="DV6" s="252"/>
      <c r="DW6" s="252"/>
    </row>
    <row r="7" spans="1:143" s="251"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52"/>
      <c r="DG7" s="252"/>
      <c r="DH7" s="252"/>
      <c r="DI7" s="252"/>
      <c r="DJ7" s="252"/>
      <c r="DK7" s="252"/>
      <c r="DL7" s="252"/>
      <c r="DM7" s="252"/>
      <c r="DN7" s="252"/>
      <c r="DO7" s="252"/>
      <c r="DP7" s="252"/>
      <c r="DQ7" s="252"/>
      <c r="DR7" s="252"/>
      <c r="DS7" s="252"/>
      <c r="DT7" s="252"/>
      <c r="DU7" s="252"/>
      <c r="DV7" s="252"/>
      <c r="DW7" s="252"/>
    </row>
    <row r="8" spans="1:143" s="251"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52"/>
      <c r="DG8" s="252"/>
      <c r="DH8" s="252"/>
      <c r="DI8" s="252"/>
      <c r="DJ8" s="252"/>
      <c r="DK8" s="252"/>
      <c r="DL8" s="252"/>
      <c r="DM8" s="252"/>
      <c r="DN8" s="252"/>
      <c r="DO8" s="252"/>
      <c r="DP8" s="252"/>
      <c r="DQ8" s="252"/>
      <c r="DR8" s="252"/>
      <c r="DS8" s="252"/>
      <c r="DT8" s="252"/>
      <c r="DU8" s="252"/>
      <c r="DV8" s="252"/>
      <c r="DW8" s="252"/>
    </row>
    <row r="9" spans="1:143" s="251"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52"/>
      <c r="DG9" s="252"/>
      <c r="DH9" s="252"/>
      <c r="DI9" s="252"/>
      <c r="DJ9" s="252"/>
      <c r="DK9" s="252"/>
      <c r="DL9" s="252"/>
      <c r="DM9" s="252"/>
      <c r="DN9" s="252"/>
      <c r="DO9" s="252"/>
      <c r="DP9" s="252"/>
      <c r="DQ9" s="252"/>
      <c r="DR9" s="252"/>
      <c r="DS9" s="252"/>
      <c r="DT9" s="252"/>
      <c r="DU9" s="252"/>
      <c r="DV9" s="252"/>
      <c r="DW9" s="252"/>
    </row>
    <row r="10" spans="1:143" s="251"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52"/>
      <c r="DG10" s="252"/>
      <c r="DH10" s="252"/>
      <c r="DI10" s="252"/>
      <c r="DJ10" s="252"/>
      <c r="DK10" s="252"/>
      <c r="DL10" s="252"/>
      <c r="DM10" s="252"/>
      <c r="DN10" s="252"/>
      <c r="DO10" s="252"/>
      <c r="DP10" s="252"/>
      <c r="DQ10" s="252"/>
      <c r="DR10" s="252"/>
      <c r="DS10" s="252"/>
      <c r="DT10" s="252"/>
      <c r="DU10" s="252"/>
      <c r="DV10" s="252"/>
      <c r="DW10" s="252"/>
      <c r="EM10" s="251" t="s">
        <v>398</v>
      </c>
    </row>
    <row r="11" spans="1:143" s="251"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52"/>
      <c r="DG11" s="252"/>
      <c r="DH11" s="252"/>
      <c r="DI11" s="252"/>
      <c r="DJ11" s="252"/>
      <c r="DK11" s="252"/>
      <c r="DL11" s="252"/>
      <c r="DM11" s="252"/>
      <c r="DN11" s="252"/>
      <c r="DO11" s="252"/>
      <c r="DP11" s="252"/>
      <c r="DQ11" s="252"/>
      <c r="DR11" s="252"/>
      <c r="DS11" s="252"/>
      <c r="DT11" s="252"/>
      <c r="DU11" s="252"/>
      <c r="DV11" s="252"/>
      <c r="DW11" s="252"/>
    </row>
    <row r="12" spans="1:143" s="251"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52"/>
      <c r="DG12" s="252"/>
      <c r="DH12" s="252"/>
      <c r="DI12" s="252"/>
      <c r="DJ12" s="252"/>
      <c r="DK12" s="252"/>
      <c r="DL12" s="252"/>
      <c r="DM12" s="252"/>
      <c r="DN12" s="252"/>
      <c r="DO12" s="252"/>
      <c r="DP12" s="252"/>
      <c r="DQ12" s="252"/>
      <c r="DR12" s="252"/>
      <c r="DS12" s="252"/>
      <c r="DT12" s="252"/>
      <c r="DU12" s="252"/>
      <c r="DV12" s="252"/>
      <c r="DW12" s="252"/>
      <c r="EM12" s="251" t="s">
        <v>398</v>
      </c>
    </row>
    <row r="13" spans="1:143" s="251"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52"/>
      <c r="DG13" s="252"/>
      <c r="DH13" s="252"/>
      <c r="DI13" s="252"/>
      <c r="DJ13" s="252"/>
      <c r="DK13" s="252"/>
      <c r="DL13" s="252"/>
      <c r="DM13" s="252"/>
      <c r="DN13" s="252"/>
      <c r="DO13" s="252"/>
      <c r="DP13" s="252"/>
      <c r="DQ13" s="252"/>
      <c r="DR13" s="252"/>
      <c r="DS13" s="252"/>
      <c r="DT13" s="252"/>
      <c r="DU13" s="252"/>
      <c r="DV13" s="252"/>
      <c r="DW13" s="252"/>
    </row>
    <row r="14" spans="1:143" s="251"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52"/>
      <c r="DG14" s="252"/>
      <c r="DH14" s="252"/>
      <c r="DI14" s="252"/>
      <c r="DJ14" s="252"/>
      <c r="DK14" s="252"/>
      <c r="DL14" s="252"/>
      <c r="DM14" s="252"/>
      <c r="DN14" s="252"/>
      <c r="DO14" s="252"/>
      <c r="DP14" s="252"/>
      <c r="DQ14" s="252"/>
      <c r="DR14" s="252"/>
      <c r="DS14" s="252"/>
      <c r="DT14" s="252"/>
      <c r="DU14" s="252"/>
      <c r="DV14" s="252"/>
      <c r="DW14" s="252"/>
    </row>
    <row r="15" spans="1:143" s="251"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52"/>
      <c r="DG15" s="252"/>
      <c r="DH15" s="252"/>
      <c r="DI15" s="252"/>
      <c r="DJ15" s="252"/>
      <c r="DK15" s="252"/>
      <c r="DL15" s="252"/>
      <c r="DM15" s="252"/>
      <c r="DN15" s="252"/>
      <c r="DO15" s="252"/>
      <c r="DP15" s="252"/>
      <c r="DQ15" s="252"/>
      <c r="DR15" s="252"/>
      <c r="DS15" s="252"/>
      <c r="DT15" s="252"/>
      <c r="DU15" s="252"/>
      <c r="DV15" s="252"/>
      <c r="DW15" s="252"/>
    </row>
    <row r="16" spans="1:143" s="251"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52"/>
      <c r="DG16" s="252"/>
      <c r="DH16" s="252"/>
      <c r="DI16" s="252"/>
      <c r="DJ16" s="252"/>
      <c r="DK16" s="252"/>
      <c r="DL16" s="252"/>
      <c r="DM16" s="252"/>
      <c r="DN16" s="252"/>
      <c r="DO16" s="252"/>
      <c r="DP16" s="252"/>
      <c r="DQ16" s="252"/>
      <c r="DR16" s="252"/>
      <c r="DS16" s="252"/>
      <c r="DT16" s="252"/>
      <c r="DU16" s="252"/>
      <c r="DV16" s="252"/>
      <c r="DW16" s="252"/>
    </row>
    <row r="17" spans="1:351" s="251"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52"/>
      <c r="DG17" s="252"/>
      <c r="DH17" s="252"/>
      <c r="DI17" s="252"/>
      <c r="DJ17" s="252"/>
      <c r="DK17" s="252"/>
      <c r="DL17" s="252"/>
      <c r="DM17" s="252"/>
      <c r="DN17" s="252"/>
      <c r="DO17" s="252"/>
      <c r="DP17" s="252"/>
      <c r="DQ17" s="252"/>
      <c r="DR17" s="252"/>
      <c r="DS17" s="252"/>
      <c r="DT17" s="252"/>
      <c r="DU17" s="252"/>
      <c r="DV17" s="252"/>
      <c r="DW17" s="252"/>
    </row>
    <row r="18" spans="1:351" s="251"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52"/>
      <c r="DG18" s="252"/>
      <c r="DH18" s="252"/>
      <c r="DI18" s="252"/>
      <c r="DJ18" s="252"/>
      <c r="DK18" s="252"/>
      <c r="DL18" s="252"/>
      <c r="DM18" s="252"/>
      <c r="DN18" s="252"/>
      <c r="DO18" s="252"/>
      <c r="DP18" s="252"/>
      <c r="DQ18" s="252"/>
      <c r="DR18" s="252"/>
      <c r="DS18" s="252"/>
      <c r="DT18" s="252"/>
      <c r="DU18" s="252"/>
      <c r="DV18" s="252"/>
      <c r="DW18" s="252"/>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399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400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401</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402</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378</v>
      </c>
      <c r="BQ50" s="1288"/>
      <c r="BR50" s="1288"/>
      <c r="BS50" s="1288"/>
      <c r="BT50" s="1288"/>
      <c r="BU50" s="1288"/>
      <c r="BV50" s="1288"/>
      <c r="BW50" s="1288"/>
      <c r="BX50" s="1288" t="s">
        <v>379</v>
      </c>
      <c r="BY50" s="1288"/>
      <c r="BZ50" s="1288"/>
      <c r="CA50" s="1288"/>
      <c r="CB50" s="1288"/>
      <c r="CC50" s="1288"/>
      <c r="CD50" s="1288"/>
      <c r="CE50" s="1288"/>
      <c r="CF50" s="1288" t="s">
        <v>380</v>
      </c>
      <c r="CG50" s="1288"/>
      <c r="CH50" s="1288"/>
      <c r="CI50" s="1288"/>
      <c r="CJ50" s="1288"/>
      <c r="CK50" s="1288"/>
      <c r="CL50" s="1288"/>
      <c r="CM50" s="1288"/>
      <c r="CN50" s="1288" t="s">
        <v>381</v>
      </c>
      <c r="CO50" s="1288"/>
      <c r="CP50" s="1288"/>
      <c r="CQ50" s="1288"/>
      <c r="CR50" s="1288"/>
      <c r="CS50" s="1288"/>
      <c r="CT50" s="1288"/>
      <c r="CU50" s="1288"/>
      <c r="CV50" s="1288" t="s">
        <v>382</v>
      </c>
      <c r="CW50" s="1288"/>
      <c r="CX50" s="1288"/>
      <c r="CY50" s="1288"/>
      <c r="CZ50" s="1288"/>
      <c r="DA50" s="1288"/>
      <c r="DB50" s="1288"/>
      <c r="DC50" s="1288"/>
    </row>
    <row r="51" spans="1:109" ht="13.5" customHeight="1" x14ac:dyDescent="0.15">
      <c r="B51" s="374"/>
      <c r="G51" s="1295"/>
      <c r="H51" s="1295"/>
      <c r="I51" s="1293"/>
      <c r="J51" s="1293"/>
      <c r="K51" s="1290"/>
      <c r="L51" s="1290"/>
      <c r="M51" s="1290"/>
      <c r="N51" s="1290"/>
      <c r="AM51" s="383"/>
      <c r="AN51" s="1291" t="s">
        <v>403</v>
      </c>
      <c r="AO51" s="1291"/>
      <c r="AP51" s="1291"/>
      <c r="AQ51" s="1291"/>
      <c r="AR51" s="1291"/>
      <c r="AS51" s="1291"/>
      <c r="AT51" s="1291"/>
      <c r="AU51" s="1291"/>
      <c r="AV51" s="1291"/>
      <c r="AW51" s="1291"/>
      <c r="AX51" s="1291"/>
      <c r="AY51" s="1291"/>
      <c r="AZ51" s="1291"/>
      <c r="BA51" s="1291"/>
      <c r="BB51" s="1291" t="s">
        <v>404</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89">
        <v>119.2</v>
      </c>
      <c r="CG51" s="1289"/>
      <c r="CH51" s="1289"/>
      <c r="CI51" s="1289"/>
      <c r="CJ51" s="1289"/>
      <c r="CK51" s="1289"/>
      <c r="CL51" s="1289"/>
      <c r="CM51" s="1289"/>
      <c r="CN51" s="1289">
        <v>103.5</v>
      </c>
      <c r="CO51" s="1289"/>
      <c r="CP51" s="1289"/>
      <c r="CQ51" s="1289"/>
      <c r="CR51" s="1289"/>
      <c r="CS51" s="1289"/>
      <c r="CT51" s="1289"/>
      <c r="CU51" s="1289"/>
      <c r="CV51" s="1289">
        <v>90</v>
      </c>
      <c r="CW51" s="1289"/>
      <c r="CX51" s="1289"/>
      <c r="CY51" s="1289"/>
      <c r="CZ51" s="1289"/>
      <c r="DA51" s="1289"/>
      <c r="DB51" s="1289"/>
      <c r="DC51" s="1289"/>
    </row>
    <row r="52" spans="1:109" x14ac:dyDescent="0.15">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x14ac:dyDescent="0.15">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405</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89">
        <v>48.3</v>
      </c>
      <c r="CG53" s="1289"/>
      <c r="CH53" s="1289"/>
      <c r="CI53" s="1289"/>
      <c r="CJ53" s="1289"/>
      <c r="CK53" s="1289"/>
      <c r="CL53" s="1289"/>
      <c r="CM53" s="1289"/>
      <c r="CN53" s="1289">
        <v>40.299999999999997</v>
      </c>
      <c r="CO53" s="1289"/>
      <c r="CP53" s="1289"/>
      <c r="CQ53" s="1289"/>
      <c r="CR53" s="1289"/>
      <c r="CS53" s="1289"/>
      <c r="CT53" s="1289"/>
      <c r="CU53" s="1289"/>
      <c r="CV53" s="1289">
        <v>51.7</v>
      </c>
      <c r="CW53" s="1289"/>
      <c r="CX53" s="1289"/>
      <c r="CY53" s="1289"/>
      <c r="CZ53" s="1289"/>
      <c r="DA53" s="1289"/>
      <c r="DB53" s="1289"/>
      <c r="DC53" s="1289"/>
    </row>
    <row r="54" spans="1:109" x14ac:dyDescent="0.15">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x14ac:dyDescent="0.15">
      <c r="A55" s="382"/>
      <c r="B55" s="374"/>
      <c r="G55" s="1284"/>
      <c r="H55" s="1284"/>
      <c r="I55" s="1284"/>
      <c r="J55" s="1284"/>
      <c r="K55" s="1290"/>
      <c r="L55" s="1290"/>
      <c r="M55" s="1290"/>
      <c r="N55" s="1290"/>
      <c r="AN55" s="1288" t="s">
        <v>406</v>
      </c>
      <c r="AO55" s="1288"/>
      <c r="AP55" s="1288"/>
      <c r="AQ55" s="1288"/>
      <c r="AR55" s="1288"/>
      <c r="AS55" s="1288"/>
      <c r="AT55" s="1288"/>
      <c r="AU55" s="1288"/>
      <c r="AV55" s="1288"/>
      <c r="AW55" s="1288"/>
      <c r="AX55" s="1288"/>
      <c r="AY55" s="1288"/>
      <c r="AZ55" s="1288"/>
      <c r="BA55" s="1288"/>
      <c r="BB55" s="1291" t="s">
        <v>404</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89">
        <v>13</v>
      </c>
      <c r="CG55" s="1289"/>
      <c r="CH55" s="1289"/>
      <c r="CI55" s="1289"/>
      <c r="CJ55" s="1289"/>
      <c r="CK55" s="1289"/>
      <c r="CL55" s="1289"/>
      <c r="CM55" s="1289"/>
      <c r="CN55" s="1289">
        <v>21</v>
      </c>
      <c r="CO55" s="1289"/>
      <c r="CP55" s="1289"/>
      <c r="CQ55" s="1289"/>
      <c r="CR55" s="1289"/>
      <c r="CS55" s="1289"/>
      <c r="CT55" s="1289"/>
      <c r="CU55" s="1289"/>
      <c r="CV55" s="1289">
        <v>20.2</v>
      </c>
      <c r="CW55" s="1289"/>
      <c r="CX55" s="1289"/>
      <c r="CY55" s="1289"/>
      <c r="CZ55" s="1289"/>
      <c r="DA55" s="1289"/>
      <c r="DB55" s="1289"/>
      <c r="DC55" s="1289"/>
    </row>
    <row r="56" spans="1:109" x14ac:dyDescent="0.15">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x14ac:dyDescent="0.15">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405</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89">
        <v>53.4</v>
      </c>
      <c r="CG57" s="1289"/>
      <c r="CH57" s="1289"/>
      <c r="CI57" s="1289"/>
      <c r="CJ57" s="1289"/>
      <c r="CK57" s="1289"/>
      <c r="CL57" s="1289"/>
      <c r="CM57" s="1289"/>
      <c r="CN57" s="1289">
        <v>56.1</v>
      </c>
      <c r="CO57" s="1289"/>
      <c r="CP57" s="1289"/>
      <c r="CQ57" s="1289"/>
      <c r="CR57" s="1289"/>
      <c r="CS57" s="1289"/>
      <c r="CT57" s="1289"/>
      <c r="CU57" s="1289"/>
      <c r="CV57" s="1289">
        <v>58.1</v>
      </c>
      <c r="CW57" s="1289"/>
      <c r="CX57" s="1289"/>
      <c r="CY57" s="1289"/>
      <c r="CZ57" s="1289"/>
      <c r="DA57" s="1289"/>
      <c r="DB57" s="1289"/>
      <c r="DC57" s="1289"/>
      <c r="DD57" s="387"/>
      <c r="DE57" s="386"/>
    </row>
    <row r="58" spans="1:109" s="382" customFormat="1" x14ac:dyDescent="0.15">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407</v>
      </c>
    </row>
    <row r="64" spans="1:109" x14ac:dyDescent="0.15">
      <c r="B64" s="374"/>
      <c r="G64" s="381"/>
      <c r="I64" s="394"/>
      <c r="J64" s="394"/>
      <c r="K64" s="394"/>
      <c r="L64" s="394"/>
      <c r="M64" s="394"/>
      <c r="N64" s="395"/>
      <c r="AM64" s="381"/>
      <c r="AN64" s="381" t="s">
        <v>400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408</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402</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378</v>
      </c>
      <c r="BQ72" s="1288"/>
      <c r="BR72" s="1288"/>
      <c r="BS72" s="1288"/>
      <c r="BT72" s="1288"/>
      <c r="BU72" s="1288"/>
      <c r="BV72" s="1288"/>
      <c r="BW72" s="1288"/>
      <c r="BX72" s="1288" t="s">
        <v>379</v>
      </c>
      <c r="BY72" s="1288"/>
      <c r="BZ72" s="1288"/>
      <c r="CA72" s="1288"/>
      <c r="CB72" s="1288"/>
      <c r="CC72" s="1288"/>
      <c r="CD72" s="1288"/>
      <c r="CE72" s="1288"/>
      <c r="CF72" s="1288" t="s">
        <v>380</v>
      </c>
      <c r="CG72" s="1288"/>
      <c r="CH72" s="1288"/>
      <c r="CI72" s="1288"/>
      <c r="CJ72" s="1288"/>
      <c r="CK72" s="1288"/>
      <c r="CL72" s="1288"/>
      <c r="CM72" s="1288"/>
      <c r="CN72" s="1288" t="s">
        <v>381</v>
      </c>
      <c r="CO72" s="1288"/>
      <c r="CP72" s="1288"/>
      <c r="CQ72" s="1288"/>
      <c r="CR72" s="1288"/>
      <c r="CS72" s="1288"/>
      <c r="CT72" s="1288"/>
      <c r="CU72" s="1288"/>
      <c r="CV72" s="1288" t="s">
        <v>382</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1" t="s">
        <v>403</v>
      </c>
      <c r="AO73" s="1291"/>
      <c r="AP73" s="1291"/>
      <c r="AQ73" s="1291"/>
      <c r="AR73" s="1291"/>
      <c r="AS73" s="1291"/>
      <c r="AT73" s="1291"/>
      <c r="AU73" s="1291"/>
      <c r="AV73" s="1291"/>
      <c r="AW73" s="1291"/>
      <c r="AX73" s="1291"/>
      <c r="AY73" s="1291"/>
      <c r="AZ73" s="1291"/>
      <c r="BA73" s="1291"/>
      <c r="BB73" s="1291" t="s">
        <v>404</v>
      </c>
      <c r="BC73" s="1291"/>
      <c r="BD73" s="1291"/>
      <c r="BE73" s="1291"/>
      <c r="BF73" s="1291"/>
      <c r="BG73" s="1291"/>
      <c r="BH73" s="1291"/>
      <c r="BI73" s="1291"/>
      <c r="BJ73" s="1291"/>
      <c r="BK73" s="1291"/>
      <c r="BL73" s="1291"/>
      <c r="BM73" s="1291"/>
      <c r="BN73" s="1291"/>
      <c r="BO73" s="1291"/>
      <c r="BP73" s="1289">
        <v>124.4</v>
      </c>
      <c r="BQ73" s="1289"/>
      <c r="BR73" s="1289"/>
      <c r="BS73" s="1289"/>
      <c r="BT73" s="1289"/>
      <c r="BU73" s="1289"/>
      <c r="BV73" s="1289"/>
      <c r="BW73" s="1289"/>
      <c r="BX73" s="1289">
        <v>130</v>
      </c>
      <c r="BY73" s="1289"/>
      <c r="BZ73" s="1289"/>
      <c r="CA73" s="1289"/>
      <c r="CB73" s="1289"/>
      <c r="CC73" s="1289"/>
      <c r="CD73" s="1289"/>
      <c r="CE73" s="1289"/>
      <c r="CF73" s="1289">
        <v>119.2</v>
      </c>
      <c r="CG73" s="1289"/>
      <c r="CH73" s="1289"/>
      <c r="CI73" s="1289"/>
      <c r="CJ73" s="1289"/>
      <c r="CK73" s="1289"/>
      <c r="CL73" s="1289"/>
      <c r="CM73" s="1289"/>
      <c r="CN73" s="1289">
        <v>103.5</v>
      </c>
      <c r="CO73" s="1289"/>
      <c r="CP73" s="1289"/>
      <c r="CQ73" s="1289"/>
      <c r="CR73" s="1289"/>
      <c r="CS73" s="1289"/>
      <c r="CT73" s="1289"/>
      <c r="CU73" s="1289"/>
      <c r="CV73" s="1289">
        <v>90</v>
      </c>
      <c r="CW73" s="1289"/>
      <c r="CX73" s="1289"/>
      <c r="CY73" s="1289"/>
      <c r="CZ73" s="1289"/>
      <c r="DA73" s="1289"/>
      <c r="DB73" s="1289"/>
      <c r="DC73" s="1289"/>
    </row>
    <row r="74" spans="2:107" x14ac:dyDescent="0.15">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x14ac:dyDescent="0.15">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409</v>
      </c>
      <c r="BC75" s="1291"/>
      <c r="BD75" s="1291"/>
      <c r="BE75" s="1291"/>
      <c r="BF75" s="1291"/>
      <c r="BG75" s="1291"/>
      <c r="BH75" s="1291"/>
      <c r="BI75" s="1291"/>
      <c r="BJ75" s="1291"/>
      <c r="BK75" s="1291"/>
      <c r="BL75" s="1291"/>
      <c r="BM75" s="1291"/>
      <c r="BN75" s="1291"/>
      <c r="BO75" s="1291"/>
      <c r="BP75" s="1289">
        <v>15.2</v>
      </c>
      <c r="BQ75" s="1289"/>
      <c r="BR75" s="1289"/>
      <c r="BS75" s="1289"/>
      <c r="BT75" s="1289"/>
      <c r="BU75" s="1289"/>
      <c r="BV75" s="1289"/>
      <c r="BW75" s="1289"/>
      <c r="BX75" s="1289">
        <v>13.6</v>
      </c>
      <c r="BY75" s="1289"/>
      <c r="BZ75" s="1289"/>
      <c r="CA75" s="1289"/>
      <c r="CB75" s="1289"/>
      <c r="CC75" s="1289"/>
      <c r="CD75" s="1289"/>
      <c r="CE75" s="1289"/>
      <c r="CF75" s="1289">
        <v>12.6</v>
      </c>
      <c r="CG75" s="1289"/>
      <c r="CH75" s="1289"/>
      <c r="CI75" s="1289"/>
      <c r="CJ75" s="1289"/>
      <c r="CK75" s="1289"/>
      <c r="CL75" s="1289"/>
      <c r="CM75" s="1289"/>
      <c r="CN75" s="1289">
        <v>11.7</v>
      </c>
      <c r="CO75" s="1289"/>
      <c r="CP75" s="1289"/>
      <c r="CQ75" s="1289"/>
      <c r="CR75" s="1289"/>
      <c r="CS75" s="1289"/>
      <c r="CT75" s="1289"/>
      <c r="CU75" s="1289"/>
      <c r="CV75" s="1289">
        <v>11.4</v>
      </c>
      <c r="CW75" s="1289"/>
      <c r="CX75" s="1289"/>
      <c r="CY75" s="1289"/>
      <c r="CZ75" s="1289"/>
      <c r="DA75" s="1289"/>
      <c r="DB75" s="1289"/>
      <c r="DC75" s="1289"/>
    </row>
    <row r="76" spans="2:107" x14ac:dyDescent="0.15">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x14ac:dyDescent="0.15">
      <c r="B77" s="374"/>
      <c r="G77" s="1284"/>
      <c r="H77" s="1284"/>
      <c r="I77" s="1284"/>
      <c r="J77" s="1284"/>
      <c r="K77" s="1296"/>
      <c r="L77" s="1296"/>
      <c r="M77" s="1296"/>
      <c r="N77" s="1296"/>
      <c r="AN77" s="1288" t="s">
        <v>406</v>
      </c>
      <c r="AO77" s="1288"/>
      <c r="AP77" s="1288"/>
      <c r="AQ77" s="1288"/>
      <c r="AR77" s="1288"/>
      <c r="AS77" s="1288"/>
      <c r="AT77" s="1288"/>
      <c r="AU77" s="1288"/>
      <c r="AV77" s="1288"/>
      <c r="AW77" s="1288"/>
      <c r="AX77" s="1288"/>
      <c r="AY77" s="1288"/>
      <c r="AZ77" s="1288"/>
      <c r="BA77" s="1288"/>
      <c r="BB77" s="1291" t="s">
        <v>404</v>
      </c>
      <c r="BC77" s="1291"/>
      <c r="BD77" s="1291"/>
      <c r="BE77" s="1291"/>
      <c r="BF77" s="1291"/>
      <c r="BG77" s="1291"/>
      <c r="BH77" s="1291"/>
      <c r="BI77" s="1291"/>
      <c r="BJ77" s="1291"/>
      <c r="BK77" s="1291"/>
      <c r="BL77" s="1291"/>
      <c r="BM77" s="1291"/>
      <c r="BN77" s="1291"/>
      <c r="BO77" s="1291"/>
      <c r="BP77" s="1289">
        <v>22.3</v>
      </c>
      <c r="BQ77" s="1289"/>
      <c r="BR77" s="1289"/>
      <c r="BS77" s="1289"/>
      <c r="BT77" s="1289"/>
      <c r="BU77" s="1289"/>
      <c r="BV77" s="1289"/>
      <c r="BW77" s="1289"/>
      <c r="BX77" s="1289">
        <v>20.3</v>
      </c>
      <c r="BY77" s="1289"/>
      <c r="BZ77" s="1289"/>
      <c r="CA77" s="1289"/>
      <c r="CB77" s="1289"/>
      <c r="CC77" s="1289"/>
      <c r="CD77" s="1289"/>
      <c r="CE77" s="1289"/>
      <c r="CF77" s="1289">
        <v>13</v>
      </c>
      <c r="CG77" s="1289"/>
      <c r="CH77" s="1289"/>
      <c r="CI77" s="1289"/>
      <c r="CJ77" s="1289"/>
      <c r="CK77" s="1289"/>
      <c r="CL77" s="1289"/>
      <c r="CM77" s="1289"/>
      <c r="CN77" s="1289">
        <v>21</v>
      </c>
      <c r="CO77" s="1289"/>
      <c r="CP77" s="1289"/>
      <c r="CQ77" s="1289"/>
      <c r="CR77" s="1289"/>
      <c r="CS77" s="1289"/>
      <c r="CT77" s="1289"/>
      <c r="CU77" s="1289"/>
      <c r="CV77" s="1289">
        <v>20.2</v>
      </c>
      <c r="CW77" s="1289"/>
      <c r="CX77" s="1289"/>
      <c r="CY77" s="1289"/>
      <c r="CZ77" s="1289"/>
      <c r="DA77" s="1289"/>
      <c r="DB77" s="1289"/>
      <c r="DC77" s="1289"/>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409</v>
      </c>
      <c r="BC79" s="1291"/>
      <c r="BD79" s="1291"/>
      <c r="BE79" s="1291"/>
      <c r="BF79" s="1291"/>
      <c r="BG79" s="1291"/>
      <c r="BH79" s="1291"/>
      <c r="BI79" s="1291"/>
      <c r="BJ79" s="1291"/>
      <c r="BK79" s="1291"/>
      <c r="BL79" s="1291"/>
      <c r="BM79" s="1291"/>
      <c r="BN79" s="1291"/>
      <c r="BO79" s="1291"/>
      <c r="BP79" s="1289">
        <v>8.5</v>
      </c>
      <c r="BQ79" s="1289"/>
      <c r="BR79" s="1289"/>
      <c r="BS79" s="1289"/>
      <c r="BT79" s="1289"/>
      <c r="BU79" s="1289"/>
      <c r="BV79" s="1289"/>
      <c r="BW79" s="1289"/>
      <c r="BX79" s="1289">
        <v>7.7</v>
      </c>
      <c r="BY79" s="1289"/>
      <c r="BZ79" s="1289"/>
      <c r="CA79" s="1289"/>
      <c r="CB79" s="1289"/>
      <c r="CC79" s="1289"/>
      <c r="CD79" s="1289"/>
      <c r="CE79" s="1289"/>
      <c r="CF79" s="1289">
        <v>6.8</v>
      </c>
      <c r="CG79" s="1289"/>
      <c r="CH79" s="1289"/>
      <c r="CI79" s="1289"/>
      <c r="CJ79" s="1289"/>
      <c r="CK79" s="1289"/>
      <c r="CL79" s="1289"/>
      <c r="CM79" s="1289"/>
      <c r="CN79" s="1289">
        <v>6.8</v>
      </c>
      <c r="CO79" s="1289"/>
      <c r="CP79" s="1289"/>
      <c r="CQ79" s="1289"/>
      <c r="CR79" s="1289"/>
      <c r="CS79" s="1289"/>
      <c r="CT79" s="1289"/>
      <c r="CU79" s="1289"/>
      <c r="CV79" s="1289">
        <v>6.8</v>
      </c>
      <c r="CW79" s="1289"/>
      <c r="CX79" s="1289"/>
      <c r="CY79" s="1289"/>
      <c r="CZ79" s="1289"/>
      <c r="DA79" s="1289"/>
      <c r="DB79" s="1289"/>
      <c r="DC79" s="1289"/>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vXcVfTxcIKXLspdjGO/QiFJQ6pUD9W/Yo306tHch0Dpyqif64D1W+PMKNPxRxDivYDSc/btJKFtsDfrresf3HQ==" saltValue="02YCdxgTgjbPuvj9YKASO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4"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42578125" style="252" customWidth="1"/>
    <col min="35" max="122" width="2.42578125" style="251" customWidth="1"/>
    <col min="123" max="16384" width="2.42578125" style="251" hidden="1"/>
  </cols>
  <sheetData>
    <row r="1" spans="2:34" ht="13.5" customHeight="1" x14ac:dyDescent="0.15">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row>
    <row r="2" spans="2:34" x14ac:dyDescent="0.15">
      <c r="S2" s="251"/>
      <c r="AH2" s="251"/>
    </row>
    <row r="3" spans="2:34" x14ac:dyDescent="0.15">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row>
    <row r="4" spans="2:34" x14ac:dyDescent="0.15"/>
    <row r="5" spans="2:34" x14ac:dyDescent="0.15"/>
    <row r="6" spans="2:34" x14ac:dyDescent="0.15"/>
    <row r="7" spans="2:34" x14ac:dyDescent="0.15"/>
    <row r="8" spans="2:34" x14ac:dyDescent="0.15"/>
    <row r="9" spans="2:34" x14ac:dyDescent="0.15">
      <c r="AH9" s="25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1"/>
    </row>
    <row r="18" spans="12:34" x14ac:dyDescent="0.15"/>
    <row r="19" spans="12:34" x14ac:dyDescent="0.15"/>
    <row r="20" spans="12:34" x14ac:dyDescent="0.15">
      <c r="AH20" s="251"/>
    </row>
    <row r="21" spans="12:34" x14ac:dyDescent="0.15">
      <c r="AH21" s="251"/>
    </row>
    <row r="22" spans="12:34" x14ac:dyDescent="0.15"/>
    <row r="23" spans="12:34" x14ac:dyDescent="0.15"/>
    <row r="24" spans="12:34" x14ac:dyDescent="0.15">
      <c r="Q24" s="251"/>
    </row>
    <row r="25" spans="12:34" x14ac:dyDescent="0.15"/>
    <row r="26" spans="12:34" x14ac:dyDescent="0.15"/>
    <row r="27" spans="12:34" x14ac:dyDescent="0.15"/>
    <row r="28" spans="12:34" x14ac:dyDescent="0.15">
      <c r="O28" s="251"/>
      <c r="T28" s="251"/>
      <c r="AH28" s="251"/>
    </row>
    <row r="29" spans="12:34" x14ac:dyDescent="0.15"/>
    <row r="30" spans="12:34" x14ac:dyDescent="0.15"/>
    <row r="31" spans="12:34" x14ac:dyDescent="0.15">
      <c r="Q31" s="251"/>
    </row>
    <row r="32" spans="12:34" x14ac:dyDescent="0.15">
      <c r="L32" s="251"/>
    </row>
    <row r="33" spans="2:34" x14ac:dyDescent="0.15">
      <c r="C33" s="251"/>
      <c r="E33" s="251"/>
      <c r="G33" s="251"/>
      <c r="I33" s="251"/>
      <c r="X33" s="251"/>
    </row>
    <row r="34" spans="2:34" x14ac:dyDescent="0.15">
      <c r="B34" s="251"/>
      <c r="P34" s="251"/>
      <c r="R34" s="251"/>
      <c r="T34" s="251"/>
    </row>
    <row r="35" spans="2:34" x14ac:dyDescent="0.15">
      <c r="D35" s="251"/>
      <c r="W35" s="251"/>
      <c r="AC35" s="251"/>
      <c r="AD35" s="251"/>
      <c r="AE35" s="251"/>
      <c r="AF35" s="251"/>
      <c r="AG35" s="251"/>
      <c r="AH35" s="251"/>
    </row>
    <row r="36" spans="2:34" x14ac:dyDescent="0.15">
      <c r="H36" s="251"/>
      <c r="J36" s="251"/>
      <c r="K36" s="251"/>
      <c r="M36" s="251"/>
      <c r="Y36" s="251"/>
      <c r="Z36" s="251"/>
      <c r="AA36" s="251"/>
      <c r="AB36" s="251"/>
      <c r="AC36" s="251"/>
      <c r="AD36" s="251"/>
      <c r="AE36" s="251"/>
      <c r="AF36" s="251"/>
      <c r="AG36" s="251"/>
      <c r="AH36" s="251"/>
    </row>
    <row r="37" spans="2:34" x14ac:dyDescent="0.15">
      <c r="AH37" s="251"/>
    </row>
    <row r="38" spans="2:34" x14ac:dyDescent="0.15">
      <c r="AG38" s="251"/>
      <c r="AH38" s="251"/>
    </row>
    <row r="39" spans="2:34" x14ac:dyDescent="0.15"/>
    <row r="40" spans="2:34" x14ac:dyDescent="0.15">
      <c r="X40" s="251"/>
    </row>
    <row r="41" spans="2:34" x14ac:dyDescent="0.15">
      <c r="R41" s="251"/>
    </row>
    <row r="42" spans="2:34" x14ac:dyDescent="0.15">
      <c r="W42" s="251"/>
    </row>
    <row r="43" spans="2:34" x14ac:dyDescent="0.15">
      <c r="Y43" s="251"/>
      <c r="Z43" s="251"/>
      <c r="AA43" s="251"/>
      <c r="AB43" s="251"/>
      <c r="AC43" s="251"/>
      <c r="AD43" s="251"/>
      <c r="AE43" s="251"/>
      <c r="AF43" s="251"/>
      <c r="AG43" s="251"/>
      <c r="AH43" s="251"/>
    </row>
    <row r="44" spans="2:34" x14ac:dyDescent="0.15">
      <c r="AH44" s="251"/>
    </row>
    <row r="45" spans="2:34" x14ac:dyDescent="0.15">
      <c r="X45" s="251"/>
    </row>
    <row r="46" spans="2:34" x14ac:dyDescent="0.15"/>
    <row r="47" spans="2:34" x14ac:dyDescent="0.15"/>
    <row r="48" spans="2:34" x14ac:dyDescent="0.15">
      <c r="W48" s="251"/>
      <c r="Y48" s="251"/>
      <c r="Z48" s="251"/>
      <c r="AA48" s="251"/>
      <c r="AB48" s="251"/>
      <c r="AC48" s="251"/>
      <c r="AD48" s="251"/>
      <c r="AE48" s="251"/>
      <c r="AF48" s="251"/>
      <c r="AG48" s="251"/>
      <c r="AH48" s="251"/>
    </row>
    <row r="49" spans="28:34" x14ac:dyDescent="0.15"/>
    <row r="50" spans="28:34" x14ac:dyDescent="0.15">
      <c r="AE50" s="251"/>
      <c r="AF50" s="251"/>
      <c r="AG50" s="251"/>
      <c r="AH50" s="251"/>
    </row>
    <row r="51" spans="28:34" x14ac:dyDescent="0.15">
      <c r="AC51" s="251"/>
      <c r="AD51" s="251"/>
      <c r="AE51" s="251"/>
      <c r="AF51" s="251"/>
      <c r="AG51" s="251"/>
      <c r="AH51" s="251"/>
    </row>
    <row r="52" spans="28:34" x14ac:dyDescent="0.15"/>
    <row r="53" spans="28:34" x14ac:dyDescent="0.15">
      <c r="AF53" s="251"/>
      <c r="AG53" s="251"/>
      <c r="AH53" s="251"/>
    </row>
    <row r="54" spans="28:34" x14ac:dyDescent="0.15">
      <c r="AH54" s="251"/>
    </row>
    <row r="55" spans="28:34" x14ac:dyDescent="0.15"/>
    <row r="56" spans="28:34" x14ac:dyDescent="0.15">
      <c r="AB56" s="251"/>
      <c r="AC56" s="251"/>
      <c r="AD56" s="251"/>
      <c r="AE56" s="251"/>
      <c r="AF56" s="251"/>
      <c r="AG56" s="251"/>
      <c r="AH56" s="251"/>
    </row>
    <row r="57" spans="28:34" x14ac:dyDescent="0.15">
      <c r="AH57" s="251"/>
    </row>
    <row r="58" spans="28:34" x14ac:dyDescent="0.15">
      <c r="AH58" s="251"/>
    </row>
    <row r="59" spans="28:34" x14ac:dyDescent="0.15"/>
    <row r="60" spans="28:34" x14ac:dyDescent="0.15"/>
    <row r="61" spans="28:34" x14ac:dyDescent="0.15"/>
    <row r="62" spans="28:34" x14ac:dyDescent="0.15"/>
    <row r="63" spans="28:34" x14ac:dyDescent="0.15">
      <c r="AH63" s="251"/>
    </row>
    <row r="64" spans="28:34" x14ac:dyDescent="0.15">
      <c r="AG64" s="251"/>
      <c r="AH64" s="251"/>
    </row>
    <row r="65" spans="28:34" x14ac:dyDescent="0.15"/>
    <row r="66" spans="28:34" x14ac:dyDescent="0.15"/>
    <row r="67" spans="28:34" x14ac:dyDescent="0.15"/>
    <row r="68" spans="28:34" x14ac:dyDescent="0.15">
      <c r="AB68" s="251"/>
      <c r="AC68" s="251"/>
      <c r="AD68" s="251"/>
      <c r="AE68" s="251"/>
      <c r="AF68" s="251"/>
      <c r="AG68" s="251"/>
      <c r="AH68" s="251"/>
    </row>
    <row r="69" spans="28:34" x14ac:dyDescent="0.15">
      <c r="AF69" s="251"/>
      <c r="AG69" s="251"/>
      <c r="AH69" s="251"/>
    </row>
    <row r="70" spans="28:34" x14ac:dyDescent="0.15"/>
    <row r="71" spans="28:34" x14ac:dyDescent="0.15"/>
    <row r="72" spans="28:34" x14ac:dyDescent="0.15"/>
    <row r="73" spans="28:34" x14ac:dyDescent="0.15"/>
    <row r="74" spans="28:34" x14ac:dyDescent="0.15"/>
    <row r="75" spans="28:34" x14ac:dyDescent="0.15">
      <c r="AH75" s="251"/>
    </row>
    <row r="76" spans="28:34" x14ac:dyDescent="0.15">
      <c r="AF76" s="251"/>
      <c r="AG76" s="251"/>
      <c r="AH76" s="251"/>
    </row>
    <row r="77" spans="28:34" x14ac:dyDescent="0.15">
      <c r="AG77" s="251"/>
      <c r="AH77" s="251"/>
    </row>
    <row r="78" spans="28:34" x14ac:dyDescent="0.15"/>
    <row r="79" spans="28:34" x14ac:dyDescent="0.15"/>
    <row r="80" spans="28:34" x14ac:dyDescent="0.15"/>
    <row r="81" spans="25:34" x14ac:dyDescent="0.15"/>
    <row r="82" spans="25:34" x14ac:dyDescent="0.15">
      <c r="Y82" s="251"/>
    </row>
    <row r="83" spans="25:34" x14ac:dyDescent="0.15">
      <c r="Y83" s="251"/>
      <c r="Z83" s="251"/>
      <c r="AA83" s="251"/>
      <c r="AB83" s="251"/>
      <c r="AC83" s="251"/>
      <c r="AD83" s="251"/>
      <c r="AE83" s="251"/>
      <c r="AF83" s="251"/>
      <c r="AG83" s="251"/>
      <c r="AH83" s="251"/>
    </row>
    <row r="84" spans="25:34" x14ac:dyDescent="0.15"/>
    <row r="85" spans="25:34" x14ac:dyDescent="0.15"/>
    <row r="86" spans="25:34" x14ac:dyDescent="0.15"/>
    <row r="87" spans="25:34" x14ac:dyDescent="0.15"/>
    <row r="88" spans="25:34" x14ac:dyDescent="0.15">
      <c r="AH88" s="25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1"/>
      <c r="AG94" s="251"/>
      <c r="AH94" s="251"/>
    </row>
    <row r="95" spans="25:34" ht="13.5" customHeight="1" x14ac:dyDescent="0.15">
      <c r="AH95" s="25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1"/>
    </row>
    <row r="102" spans="33:34" ht="13.5" customHeight="1" x14ac:dyDescent="0.15"/>
    <row r="103" spans="33:34" ht="13.5" customHeight="1" x14ac:dyDescent="0.15"/>
    <row r="104" spans="33:34" ht="13.5" customHeight="1" x14ac:dyDescent="0.15">
      <c r="AG104" s="251"/>
      <c r="AH104" s="25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1"/>
    </row>
    <row r="117" spans="34:122" ht="13.5" customHeight="1" x14ac:dyDescent="0.15"/>
    <row r="118" spans="34:122" ht="13.5" customHeight="1" x14ac:dyDescent="0.15"/>
    <row r="119" spans="34:122" ht="13.5" customHeight="1" x14ac:dyDescent="0.15"/>
    <row r="120" spans="34:122" ht="13.5" customHeight="1" x14ac:dyDescent="0.15">
      <c r="AH120" s="251"/>
    </row>
    <row r="121" spans="34:122" ht="13.5" customHeight="1" x14ac:dyDescent="0.15">
      <c r="AH121" s="251"/>
    </row>
    <row r="122" spans="34:122" ht="13.5" customHeight="1" x14ac:dyDescent="0.15"/>
    <row r="123" spans="34:122" ht="13.5" customHeight="1" x14ac:dyDescent="0.15"/>
    <row r="124" spans="34:122" ht="13.5" customHeight="1" x14ac:dyDescent="0.15"/>
    <row r="125" spans="34:122" ht="13.5" customHeight="1" x14ac:dyDescent="0.15">
      <c r="DR125" s="251" t="s">
        <v>330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u8ZVS77uq4CBkzW6o5wvsYKJB59WEzb5/8FODC3Tb+8d8R44JfW2V/mX1Vxxx8bifC+TfHuY6LYvYX72GEXKw==" saltValue="vZb1KfuzaOf05qKWwwMD9Q==" spinCount="100000" sheet="1" objects="1" scenarios="1"/>
  <dataConsolidate/>
  <phoneticPr fontId="2"/>
  <printOptions horizontalCentered="1" verticalCentered="1"/>
  <pageMargins left="0" right="0" top="0.19685039370078741" bottom="0.31496062992125984" header="0.39370078740157483" footer="0"/>
  <pageSetup paperSize="8" scale="52"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42578125" style="252" customWidth="1"/>
    <col min="35" max="122" width="2.42578125" style="251" customWidth="1"/>
    <col min="123" max="16384" width="2.42578125" style="251" hidden="1"/>
  </cols>
  <sheetData>
    <row r="1" spans="2:34" ht="13.5" customHeight="1" x14ac:dyDescent="0.15">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row>
    <row r="2" spans="2:34" x14ac:dyDescent="0.15">
      <c r="S2" s="251"/>
      <c r="AH2" s="251"/>
    </row>
    <row r="3" spans="2:34" x14ac:dyDescent="0.15">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row>
    <row r="4" spans="2:34" x14ac:dyDescent="0.15"/>
    <row r="5" spans="2:34" x14ac:dyDescent="0.15"/>
    <row r="6" spans="2:34" x14ac:dyDescent="0.15"/>
    <row r="7" spans="2:34" x14ac:dyDescent="0.15"/>
    <row r="8" spans="2:34" x14ac:dyDescent="0.15"/>
    <row r="9" spans="2:34" x14ac:dyDescent="0.15">
      <c r="AH9" s="25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1"/>
    </row>
    <row r="18" spans="12:34" x14ac:dyDescent="0.15"/>
    <row r="19" spans="12:34" x14ac:dyDescent="0.15"/>
    <row r="20" spans="12:34" x14ac:dyDescent="0.15">
      <c r="AH20" s="251"/>
    </row>
    <row r="21" spans="12:34" x14ac:dyDescent="0.15">
      <c r="AH21" s="251"/>
    </row>
    <row r="22" spans="12:34" x14ac:dyDescent="0.15"/>
    <row r="23" spans="12:34" x14ac:dyDescent="0.15"/>
    <row r="24" spans="12:34" x14ac:dyDescent="0.15">
      <c r="Q24" s="251"/>
    </row>
    <row r="25" spans="12:34" x14ac:dyDescent="0.15"/>
    <row r="26" spans="12:34" x14ac:dyDescent="0.15"/>
    <row r="27" spans="12:34" x14ac:dyDescent="0.15"/>
    <row r="28" spans="12:34" x14ac:dyDescent="0.15">
      <c r="O28" s="251"/>
      <c r="T28" s="251"/>
      <c r="AH28" s="251"/>
    </row>
    <row r="29" spans="12:34" x14ac:dyDescent="0.15"/>
    <row r="30" spans="12:34" x14ac:dyDescent="0.15"/>
    <row r="31" spans="12:34" x14ac:dyDescent="0.15">
      <c r="Q31" s="251"/>
    </row>
    <row r="32" spans="12:34" x14ac:dyDescent="0.15">
      <c r="L32" s="251"/>
    </row>
    <row r="33" spans="2:34" x14ac:dyDescent="0.15">
      <c r="C33" s="251"/>
      <c r="E33" s="251"/>
      <c r="G33" s="251"/>
      <c r="I33" s="251"/>
      <c r="X33" s="251"/>
    </row>
    <row r="34" spans="2:34" x14ac:dyDescent="0.15">
      <c r="B34" s="251"/>
      <c r="P34" s="251"/>
      <c r="R34" s="251"/>
      <c r="T34" s="251"/>
    </row>
    <row r="35" spans="2:34" x14ac:dyDescent="0.15">
      <c r="D35" s="251"/>
      <c r="W35" s="251"/>
      <c r="AC35" s="251"/>
      <c r="AD35" s="251"/>
      <c r="AE35" s="251"/>
      <c r="AF35" s="251"/>
      <c r="AG35" s="251"/>
      <c r="AH35" s="251"/>
    </row>
    <row r="36" spans="2:34" x14ac:dyDescent="0.15">
      <c r="H36" s="251"/>
      <c r="J36" s="251"/>
      <c r="K36" s="251"/>
      <c r="M36" s="251"/>
      <c r="Y36" s="251"/>
      <c r="Z36" s="251"/>
      <c r="AA36" s="251"/>
      <c r="AB36" s="251"/>
      <c r="AC36" s="251"/>
      <c r="AD36" s="251"/>
      <c r="AE36" s="251"/>
      <c r="AF36" s="251"/>
      <c r="AG36" s="251"/>
      <c r="AH36" s="251"/>
    </row>
    <row r="37" spans="2:34" x14ac:dyDescent="0.15">
      <c r="AH37" s="251"/>
    </row>
    <row r="38" spans="2:34" x14ac:dyDescent="0.15">
      <c r="AG38" s="251"/>
      <c r="AH38" s="251"/>
    </row>
    <row r="39" spans="2:34" x14ac:dyDescent="0.15"/>
    <row r="40" spans="2:34" x14ac:dyDescent="0.15">
      <c r="X40" s="251"/>
    </row>
    <row r="41" spans="2:34" x14ac:dyDescent="0.15">
      <c r="R41" s="251"/>
    </row>
    <row r="42" spans="2:34" x14ac:dyDescent="0.15">
      <c r="W42" s="251"/>
    </row>
    <row r="43" spans="2:34" x14ac:dyDescent="0.15">
      <c r="Y43" s="251"/>
      <c r="Z43" s="251"/>
      <c r="AA43" s="251"/>
      <c r="AB43" s="251"/>
      <c r="AC43" s="251"/>
      <c r="AD43" s="251"/>
      <c r="AE43" s="251"/>
      <c r="AF43" s="251"/>
      <c r="AG43" s="251"/>
      <c r="AH43" s="251"/>
    </row>
    <row r="44" spans="2:34" x14ac:dyDescent="0.15">
      <c r="AH44" s="251"/>
    </row>
    <row r="45" spans="2:34" x14ac:dyDescent="0.15">
      <c r="X45" s="251"/>
    </row>
    <row r="46" spans="2:34" x14ac:dyDescent="0.15"/>
    <row r="47" spans="2:34" x14ac:dyDescent="0.15"/>
    <row r="48" spans="2:34" x14ac:dyDescent="0.15">
      <c r="W48" s="251"/>
      <c r="Y48" s="251"/>
      <c r="Z48" s="251"/>
      <c r="AA48" s="251"/>
      <c r="AB48" s="251"/>
      <c r="AC48" s="251"/>
      <c r="AD48" s="251"/>
      <c r="AE48" s="251"/>
      <c r="AF48" s="251"/>
      <c r="AG48" s="251"/>
      <c r="AH48" s="251"/>
    </row>
    <row r="49" spans="28:34" x14ac:dyDescent="0.15"/>
    <row r="50" spans="28:34" x14ac:dyDescent="0.15">
      <c r="AE50" s="251"/>
      <c r="AF50" s="251"/>
      <c r="AG50" s="251"/>
      <c r="AH50" s="251"/>
    </row>
    <row r="51" spans="28:34" x14ac:dyDescent="0.15">
      <c r="AC51" s="251"/>
      <c r="AD51" s="251"/>
      <c r="AE51" s="251"/>
      <c r="AF51" s="251"/>
      <c r="AG51" s="251"/>
      <c r="AH51" s="251"/>
    </row>
    <row r="52" spans="28:34" x14ac:dyDescent="0.15"/>
    <row r="53" spans="28:34" x14ac:dyDescent="0.15">
      <c r="AF53" s="251"/>
      <c r="AG53" s="251"/>
      <c r="AH53" s="251"/>
    </row>
    <row r="54" spans="28:34" x14ac:dyDescent="0.15">
      <c r="AH54" s="251"/>
    </row>
    <row r="55" spans="28:34" x14ac:dyDescent="0.15"/>
    <row r="56" spans="28:34" x14ac:dyDescent="0.15">
      <c r="AB56" s="251"/>
      <c r="AC56" s="251"/>
      <c r="AD56" s="251"/>
      <c r="AE56" s="251"/>
      <c r="AF56" s="251"/>
      <c r="AG56" s="251"/>
      <c r="AH56" s="251"/>
    </row>
    <row r="57" spans="28:34" x14ac:dyDescent="0.15">
      <c r="AH57" s="251"/>
    </row>
    <row r="58" spans="28:34" x14ac:dyDescent="0.15">
      <c r="AH58" s="251"/>
    </row>
    <row r="59" spans="28:34" x14ac:dyDescent="0.15">
      <c r="AG59" s="251"/>
      <c r="AH59" s="251"/>
    </row>
    <row r="60" spans="28:34" x14ac:dyDescent="0.15"/>
    <row r="61" spans="28:34" x14ac:dyDescent="0.15"/>
    <row r="62" spans="28:34" x14ac:dyDescent="0.15"/>
    <row r="63" spans="28:34" x14ac:dyDescent="0.15">
      <c r="AH63" s="251"/>
    </row>
    <row r="64" spans="28:34" x14ac:dyDescent="0.15">
      <c r="AG64" s="251"/>
      <c r="AH64" s="251"/>
    </row>
    <row r="65" spans="28:34" x14ac:dyDescent="0.15"/>
    <row r="66" spans="28:34" x14ac:dyDescent="0.15"/>
    <row r="67" spans="28:34" x14ac:dyDescent="0.15"/>
    <row r="68" spans="28:34" x14ac:dyDescent="0.15">
      <c r="AB68" s="251"/>
      <c r="AC68" s="251"/>
      <c r="AD68" s="251"/>
      <c r="AE68" s="251"/>
      <c r="AF68" s="251"/>
      <c r="AG68" s="251"/>
      <c r="AH68" s="251"/>
    </row>
    <row r="69" spans="28:34" x14ac:dyDescent="0.15">
      <c r="AF69" s="251"/>
      <c r="AG69" s="251"/>
      <c r="AH69" s="251"/>
    </row>
    <row r="70" spans="28:34" x14ac:dyDescent="0.15"/>
    <row r="71" spans="28:34" x14ac:dyDescent="0.15"/>
    <row r="72" spans="28:34" x14ac:dyDescent="0.15"/>
    <row r="73" spans="28:34" x14ac:dyDescent="0.15"/>
    <row r="74" spans="28:34" x14ac:dyDescent="0.15"/>
    <row r="75" spans="28:34" x14ac:dyDescent="0.15">
      <c r="AH75" s="251"/>
    </row>
    <row r="76" spans="28:34" x14ac:dyDescent="0.15">
      <c r="AF76" s="251"/>
      <c r="AG76" s="251"/>
      <c r="AH76" s="251"/>
    </row>
    <row r="77" spans="28:34" x14ac:dyDescent="0.15">
      <c r="AG77" s="251"/>
      <c r="AH77" s="251"/>
    </row>
    <row r="78" spans="28:34" x14ac:dyDescent="0.15"/>
    <row r="79" spans="28:34" x14ac:dyDescent="0.15"/>
    <row r="80" spans="28:34" x14ac:dyDescent="0.15"/>
    <row r="81" spans="25:34" x14ac:dyDescent="0.15"/>
    <row r="82" spans="25:34" x14ac:dyDescent="0.15">
      <c r="Y82" s="251"/>
    </row>
    <row r="83" spans="25:34" x14ac:dyDescent="0.15">
      <c r="Y83" s="251"/>
      <c r="Z83" s="251"/>
      <c r="AA83" s="251"/>
      <c r="AB83" s="251"/>
      <c r="AC83" s="251"/>
      <c r="AD83" s="251"/>
      <c r="AE83" s="251"/>
      <c r="AF83" s="251"/>
      <c r="AG83" s="251"/>
      <c r="AH83" s="251"/>
    </row>
    <row r="84" spans="25:34" x14ac:dyDescent="0.15"/>
    <row r="85" spans="25:34" x14ac:dyDescent="0.15"/>
    <row r="86" spans="25:34" x14ac:dyDescent="0.15"/>
    <row r="87" spans="25:34" x14ac:dyDescent="0.15"/>
    <row r="88" spans="25:34" x14ac:dyDescent="0.15">
      <c r="AH88" s="25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1"/>
      <c r="AG94" s="251"/>
      <c r="AH94" s="251"/>
    </row>
    <row r="95" spans="25:34" ht="13.5" customHeight="1" x14ac:dyDescent="0.15">
      <c r="AH95" s="25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1"/>
    </row>
    <row r="102" spans="33:34" ht="13.5" customHeight="1" x14ac:dyDescent="0.15"/>
    <row r="103" spans="33:34" ht="13.5" customHeight="1" x14ac:dyDescent="0.15"/>
    <row r="104" spans="33:34" ht="13.5" customHeight="1" x14ac:dyDescent="0.15">
      <c r="AG104" s="251"/>
      <c r="AH104" s="25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1"/>
    </row>
    <row r="117" spans="34:122" ht="13.5" customHeight="1" x14ac:dyDescent="0.15"/>
    <row r="118" spans="34:122" ht="13.5" customHeight="1" x14ac:dyDescent="0.15"/>
    <row r="119" spans="34:122" ht="13.5" customHeight="1" x14ac:dyDescent="0.15"/>
    <row r="120" spans="34:122" ht="13.5" customHeight="1" x14ac:dyDescent="0.15">
      <c r="AH120" s="251"/>
    </row>
    <row r="121" spans="34:122" ht="13.5" customHeight="1" x14ac:dyDescent="0.15">
      <c r="AH121" s="251"/>
    </row>
    <row r="122" spans="34:122" ht="13.5" customHeight="1" x14ac:dyDescent="0.15"/>
    <row r="123" spans="34:122" ht="13.5" customHeight="1" x14ac:dyDescent="0.15"/>
    <row r="124" spans="34:122" ht="13.5" customHeight="1" x14ac:dyDescent="0.15"/>
    <row r="125" spans="34:122" ht="13.5" customHeight="1" x14ac:dyDescent="0.15">
      <c r="DR125" s="251" t="s">
        <v>330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mTTYElWKP9USAS6iJqoioTURq/1Bw8cahO93LrCAnBzGr7l/KL70rBfrE83LNMm3A1lYpsH0vuhLzpNJHROuA==" saltValue="Mo9CrA6nRS3z0Odr9RP1cw==" spinCount="100000" sheet="1" objects="1" scenarios="1"/>
  <dataConsolidate/>
  <phoneticPr fontId="2"/>
  <printOptions horizontalCentered="1" verticalCentered="1"/>
  <pageMargins left="0" right="0" top="0.19685039370078741" bottom="0.31496062992125984" header="0.39370078740157483" footer="0"/>
  <pageSetup paperSize="8" scale="52"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x14ac:dyDescent="0.15"/>
  <cols>
    <col min="1" max="1" width="45.85546875" style="129" customWidth="1"/>
    <col min="2" max="8" width="13.42578125" style="129" customWidth="1"/>
    <col min="9" max="16384" width="11.140625" style="129"/>
  </cols>
  <sheetData>
    <row r="1" spans="1:8" x14ac:dyDescent="0.15">
      <c r="A1" s="123"/>
      <c r="B1" s="124"/>
      <c r="C1" s="125"/>
      <c r="D1" s="126"/>
      <c r="E1" s="127"/>
      <c r="F1" s="127"/>
      <c r="G1" s="127"/>
      <c r="H1" s="128"/>
    </row>
    <row r="2" spans="1:8" x14ac:dyDescent="0.15">
      <c r="A2" s="130"/>
      <c r="B2" s="131"/>
      <c r="C2" s="132"/>
      <c r="D2" s="133" t="s">
        <v>30</v>
      </c>
      <c r="E2" s="134"/>
      <c r="F2" s="135" t="s">
        <v>377</v>
      </c>
      <c r="G2" s="136"/>
      <c r="H2" s="137"/>
    </row>
    <row r="3" spans="1:8" x14ac:dyDescent="0.15">
      <c r="A3" s="133" t="s">
        <v>370</v>
      </c>
      <c r="B3" s="138"/>
      <c r="C3" s="139"/>
      <c r="D3" s="140">
        <v>39384</v>
      </c>
      <c r="E3" s="141"/>
      <c r="F3" s="142">
        <v>53270</v>
      </c>
      <c r="G3" s="143"/>
      <c r="H3" s="144"/>
    </row>
    <row r="4" spans="1:8" x14ac:dyDescent="0.15">
      <c r="A4" s="145"/>
      <c r="B4" s="146"/>
      <c r="C4" s="147"/>
      <c r="D4" s="148">
        <v>12397</v>
      </c>
      <c r="E4" s="149"/>
      <c r="F4" s="150">
        <v>24316</v>
      </c>
      <c r="G4" s="151"/>
      <c r="H4" s="152"/>
    </row>
    <row r="5" spans="1:8" x14ac:dyDescent="0.15">
      <c r="A5" s="133" t="s">
        <v>372</v>
      </c>
      <c r="B5" s="138"/>
      <c r="C5" s="139"/>
      <c r="D5" s="140">
        <v>41795</v>
      </c>
      <c r="E5" s="141"/>
      <c r="F5" s="142">
        <v>53292</v>
      </c>
      <c r="G5" s="143"/>
      <c r="H5" s="144"/>
    </row>
    <row r="6" spans="1:8" x14ac:dyDescent="0.15">
      <c r="A6" s="145"/>
      <c r="B6" s="146"/>
      <c r="C6" s="147"/>
      <c r="D6" s="148">
        <v>15428</v>
      </c>
      <c r="E6" s="149"/>
      <c r="F6" s="150">
        <v>28900</v>
      </c>
      <c r="G6" s="151"/>
      <c r="H6" s="152"/>
    </row>
    <row r="7" spans="1:8" x14ac:dyDescent="0.15">
      <c r="A7" s="133" t="s">
        <v>373</v>
      </c>
      <c r="B7" s="138"/>
      <c r="C7" s="139"/>
      <c r="D7" s="140">
        <v>41799</v>
      </c>
      <c r="E7" s="141"/>
      <c r="F7" s="142">
        <v>49919</v>
      </c>
      <c r="G7" s="143"/>
      <c r="H7" s="144"/>
    </row>
    <row r="8" spans="1:8" x14ac:dyDescent="0.15">
      <c r="A8" s="145"/>
      <c r="B8" s="146"/>
      <c r="C8" s="147"/>
      <c r="D8" s="148">
        <v>11655</v>
      </c>
      <c r="E8" s="149"/>
      <c r="F8" s="150">
        <v>26398</v>
      </c>
      <c r="G8" s="151"/>
      <c r="H8" s="152"/>
    </row>
    <row r="9" spans="1:8" x14ac:dyDescent="0.15">
      <c r="A9" s="133" t="s">
        <v>374</v>
      </c>
      <c r="B9" s="138"/>
      <c r="C9" s="139"/>
      <c r="D9" s="140">
        <v>29776</v>
      </c>
      <c r="E9" s="141"/>
      <c r="F9" s="142">
        <v>47738</v>
      </c>
      <c r="G9" s="143"/>
      <c r="H9" s="144"/>
    </row>
    <row r="10" spans="1:8" x14ac:dyDescent="0.15">
      <c r="A10" s="145"/>
      <c r="B10" s="146"/>
      <c r="C10" s="147"/>
      <c r="D10" s="148">
        <v>12590</v>
      </c>
      <c r="E10" s="149"/>
      <c r="F10" s="150">
        <v>24937</v>
      </c>
      <c r="G10" s="151"/>
      <c r="H10" s="152"/>
    </row>
    <row r="11" spans="1:8" x14ac:dyDescent="0.15">
      <c r="A11" s="133" t="s">
        <v>375</v>
      </c>
      <c r="B11" s="138"/>
      <c r="C11" s="139"/>
      <c r="D11" s="140">
        <v>19101</v>
      </c>
      <c r="E11" s="141"/>
      <c r="F11" s="142">
        <v>52191</v>
      </c>
      <c r="G11" s="143"/>
      <c r="H11" s="144"/>
    </row>
    <row r="12" spans="1:8" x14ac:dyDescent="0.15">
      <c r="A12" s="145"/>
      <c r="B12" s="146"/>
      <c r="C12" s="153"/>
      <c r="D12" s="148">
        <v>6788</v>
      </c>
      <c r="E12" s="149"/>
      <c r="F12" s="150">
        <v>24843</v>
      </c>
      <c r="G12" s="151"/>
      <c r="H12" s="152"/>
    </row>
    <row r="13" spans="1:8" x14ac:dyDescent="0.15">
      <c r="A13" s="133"/>
      <c r="B13" s="138"/>
      <c r="C13" s="154"/>
      <c r="D13" s="155">
        <v>34371</v>
      </c>
      <c r="E13" s="156"/>
      <c r="F13" s="157">
        <v>51282</v>
      </c>
      <c r="G13" s="158"/>
      <c r="H13" s="144"/>
    </row>
    <row r="14" spans="1:8" x14ac:dyDescent="0.15">
      <c r="A14" s="145"/>
      <c r="B14" s="146"/>
      <c r="C14" s="147"/>
      <c r="D14" s="148">
        <v>11772</v>
      </c>
      <c r="E14" s="149"/>
      <c r="F14" s="150">
        <v>25879</v>
      </c>
      <c r="G14" s="151"/>
      <c r="H14" s="152"/>
    </row>
    <row r="17" spans="1:11" x14ac:dyDescent="0.15">
      <c r="A17" s="129" t="s">
        <v>31</v>
      </c>
    </row>
    <row r="18" spans="1:11" x14ac:dyDescent="0.15">
      <c r="A18" s="159"/>
      <c r="B18" s="159" t="e">
        <f>#REF!</f>
        <v>#REF!</v>
      </c>
      <c r="C18" s="159" t="e">
        <f>#REF!</f>
        <v>#REF!</v>
      </c>
      <c r="D18" s="159" t="e">
        <f>#REF!</f>
        <v>#REF!</v>
      </c>
      <c r="E18" s="159" t="e">
        <f>#REF!</f>
        <v>#REF!</v>
      </c>
      <c r="F18" s="159" t="e">
        <f>#REF!</f>
        <v>#REF!</v>
      </c>
    </row>
    <row r="19" spans="1:11" x14ac:dyDescent="0.15">
      <c r="A19" s="159" t="s">
        <v>32</v>
      </c>
      <c r="B19" s="159" t="e">
        <f>ROUND(VALUE(SUBSTITUTE(#REF!,"▲","-")),2)</f>
        <v>#REF!</v>
      </c>
      <c r="C19" s="159" t="e">
        <f>ROUND(VALUE(SUBSTITUTE(#REF!,"▲","-")),2)</f>
        <v>#REF!</v>
      </c>
      <c r="D19" s="159" t="e">
        <f>ROUND(VALUE(SUBSTITUTE(#REF!,"▲","-")),2)</f>
        <v>#REF!</v>
      </c>
      <c r="E19" s="159" t="e">
        <f>ROUND(VALUE(SUBSTITUTE(#REF!,"▲","-")),2)</f>
        <v>#REF!</v>
      </c>
      <c r="F19" s="159" t="e">
        <f>ROUND(VALUE(SUBSTITUTE(#REF!,"▲","-")),2)</f>
        <v>#REF!</v>
      </c>
    </row>
    <row r="20" spans="1:11" x14ac:dyDescent="0.15">
      <c r="A20" s="159" t="s">
        <v>33</v>
      </c>
      <c r="B20" s="159" t="e">
        <f>ROUND(VALUE(SUBSTITUTE(#REF!,"▲","-")),2)</f>
        <v>#REF!</v>
      </c>
      <c r="C20" s="159" t="e">
        <f>ROUND(VALUE(SUBSTITUTE(#REF!,"▲","-")),2)</f>
        <v>#REF!</v>
      </c>
      <c r="D20" s="159" t="e">
        <f>ROUND(VALUE(SUBSTITUTE(#REF!,"▲","-")),2)</f>
        <v>#REF!</v>
      </c>
      <c r="E20" s="159" t="e">
        <f>ROUND(VALUE(SUBSTITUTE(#REF!,"▲","-")),2)</f>
        <v>#REF!</v>
      </c>
      <c r="F20" s="159" t="e">
        <f>ROUND(VALUE(SUBSTITUTE(#REF!,"▲","-")),2)</f>
        <v>#REF!</v>
      </c>
    </row>
    <row r="21" spans="1:11" x14ac:dyDescent="0.15">
      <c r="A21" s="159" t="s">
        <v>34</v>
      </c>
      <c r="B21" s="159" t="e">
        <f>IF(ISNUMBER(VALUE(SUBSTITUTE(#REF!,"▲","-"))),ROUND(VALUE(SUBSTITUTE(#REF!,"▲","-")),2),NA())</f>
        <v>#N/A</v>
      </c>
      <c r="C21" s="159" t="e">
        <f>IF(ISNUMBER(VALUE(SUBSTITUTE(#REF!,"▲","-"))),ROUND(VALUE(SUBSTITUTE(#REF!,"▲","-")),2),NA())</f>
        <v>#N/A</v>
      </c>
      <c r="D21" s="159" t="e">
        <f>IF(ISNUMBER(VALUE(SUBSTITUTE(#REF!,"▲","-"))),ROUND(VALUE(SUBSTITUTE(#REF!,"▲","-")),2),NA())</f>
        <v>#N/A</v>
      </c>
      <c r="E21" s="159" t="e">
        <f>IF(ISNUMBER(VALUE(SUBSTITUTE(#REF!,"▲","-"))),ROUND(VALUE(SUBSTITUTE(#REF!,"▲","-")),2),NA())</f>
        <v>#N/A</v>
      </c>
      <c r="F21" s="159" t="e">
        <f>IF(ISNUMBER(VALUE(SUBSTITUTE(#REF!,"▲","-"))),ROUND(VALUE(SUBSTITUTE(#REF!,"▲","-")),2),NA())</f>
        <v>#N/A</v>
      </c>
    </row>
    <row r="24" spans="1:11" x14ac:dyDescent="0.15">
      <c r="A24" s="129" t="s">
        <v>35</v>
      </c>
    </row>
    <row r="25" spans="1:11" x14ac:dyDescent="0.15">
      <c r="A25" s="160"/>
      <c r="B25" s="160" t="e">
        <f>#REF!</f>
        <v>#REF!</v>
      </c>
      <c r="C25" s="160"/>
      <c r="D25" s="160" t="e">
        <f>#REF!</f>
        <v>#REF!</v>
      </c>
      <c r="E25" s="160"/>
      <c r="F25" s="160" t="e">
        <f>#REF!</f>
        <v>#REF!</v>
      </c>
      <c r="G25" s="160"/>
      <c r="H25" s="160" t="e">
        <f>#REF!</f>
        <v>#REF!</v>
      </c>
      <c r="I25" s="160"/>
      <c r="J25" s="160" t="e">
        <f>#REF!</f>
        <v>#REF!</v>
      </c>
      <c r="K25" s="160"/>
    </row>
    <row r="26" spans="1:11" x14ac:dyDescent="0.15">
      <c r="A26" s="160"/>
      <c r="B26" s="160" t="s">
        <v>36</v>
      </c>
      <c r="C26" s="160" t="s">
        <v>37</v>
      </c>
      <c r="D26" s="160" t="s">
        <v>36</v>
      </c>
      <c r="E26" s="160" t="s">
        <v>37</v>
      </c>
      <c r="F26" s="160" t="s">
        <v>36</v>
      </c>
      <c r="G26" s="160" t="s">
        <v>37</v>
      </c>
      <c r="H26" s="160" t="s">
        <v>36</v>
      </c>
      <c r="I26" s="160" t="s">
        <v>37</v>
      </c>
      <c r="J26" s="160" t="s">
        <v>36</v>
      </c>
      <c r="K26" s="160" t="s">
        <v>37</v>
      </c>
    </row>
    <row r="27" spans="1:11" x14ac:dyDescent="0.15">
      <c r="A27" s="160" t="e">
        <f>IF(#REF!="",NA(),#REF!)</f>
        <v>#REF!</v>
      </c>
      <c r="B27" s="160" t="e">
        <f>IF(ROUND(VALUE(SUBSTITUTE(#REF!,"▲", "-")), 2) &lt; 0, ABS(ROUND(VALUE(SUBSTITUTE(#REF!,"▲", "-")), 2)), NA())</f>
        <v>#REF!</v>
      </c>
      <c r="C27" s="160" t="e">
        <f>IF(ROUND(VALUE(SUBSTITUTE(#REF!,"▲", "-")), 2) &gt;= 0, ABS(ROUND(VALUE(SUBSTITUTE(#REF!,"▲", "-")), 2)), NA())</f>
        <v>#REF!</v>
      </c>
      <c r="D27" s="160" t="e">
        <f>IF(ROUND(VALUE(SUBSTITUTE(#REF!,"▲", "-")), 2) &lt; 0, ABS(ROUND(VALUE(SUBSTITUTE(#REF!,"▲", "-")), 2)), NA())</f>
        <v>#REF!</v>
      </c>
      <c r="E27" s="160" t="e">
        <f>IF(ROUND(VALUE(SUBSTITUTE(#REF!,"▲", "-")), 2) &gt;= 0, ABS(ROUND(VALUE(SUBSTITUTE(#REF!,"▲", "-")), 2)), NA())</f>
        <v>#REF!</v>
      </c>
      <c r="F27" s="160" t="e">
        <f>IF(ROUND(VALUE(SUBSTITUTE(#REF!,"▲", "-")), 2) &lt; 0, ABS(ROUND(VALUE(SUBSTITUTE(#REF!,"▲", "-")), 2)), NA())</f>
        <v>#REF!</v>
      </c>
      <c r="G27" s="160" t="e">
        <f>IF(ROUND(VALUE(SUBSTITUTE(#REF!,"▲", "-")), 2) &gt;= 0, ABS(ROUND(VALUE(SUBSTITUTE(#REF!,"▲", "-")), 2)), NA())</f>
        <v>#REF!</v>
      </c>
      <c r="H27" s="160" t="e">
        <f>IF(ROUND(VALUE(SUBSTITUTE(#REF!,"▲", "-")), 2) &lt; 0, ABS(ROUND(VALUE(SUBSTITUTE(#REF!,"▲", "-")), 2)), NA())</f>
        <v>#REF!</v>
      </c>
      <c r="I27" s="160" t="e">
        <f>IF(ROUND(VALUE(SUBSTITUTE(#REF!,"▲", "-")), 2) &gt;= 0, ABS(ROUND(VALUE(SUBSTITUTE(#REF!,"▲", "-")), 2)), NA())</f>
        <v>#REF!</v>
      </c>
      <c r="J27" s="160" t="e">
        <f>IF(ROUND(VALUE(SUBSTITUTE(#REF!,"▲", "-")), 2) &lt; 0, ABS(ROUND(VALUE(SUBSTITUTE(#REF!,"▲", "-")), 2)), NA())</f>
        <v>#REF!</v>
      </c>
      <c r="K27" s="160" t="e">
        <f>IF(ROUND(VALUE(SUBSTITUTE(#REF!,"▲", "-")), 2) &gt;= 0, ABS(ROUND(VALUE(SUBSTITUTE(#REF!,"▲", "-")), 2)), NA())</f>
        <v>#REF!</v>
      </c>
    </row>
    <row r="28" spans="1:11" x14ac:dyDescent="0.15">
      <c r="A28" s="160" t="e">
        <f>IF(#REF!="",NA(),#REF!)</f>
        <v>#REF!</v>
      </c>
      <c r="B28" s="160" t="e">
        <f>IF(ROUND(VALUE(SUBSTITUTE(#REF!,"▲", "-")), 2) &lt; 0, ABS(ROUND(VALUE(SUBSTITUTE(#REF!,"▲", "-")), 2)), NA())</f>
        <v>#REF!</v>
      </c>
      <c r="C28" s="160" t="e">
        <f>IF(ROUND(VALUE(SUBSTITUTE(#REF!,"▲", "-")), 2) &gt;= 0, ABS(ROUND(VALUE(SUBSTITUTE(#REF!,"▲", "-")), 2)), NA())</f>
        <v>#REF!</v>
      </c>
      <c r="D28" s="160" t="e">
        <f>IF(ROUND(VALUE(SUBSTITUTE(#REF!,"▲", "-")), 2) &lt; 0, ABS(ROUND(VALUE(SUBSTITUTE(#REF!,"▲", "-")), 2)), NA())</f>
        <v>#REF!</v>
      </c>
      <c r="E28" s="160" t="e">
        <f>IF(ROUND(VALUE(SUBSTITUTE(#REF!,"▲", "-")), 2) &gt;= 0, ABS(ROUND(VALUE(SUBSTITUTE(#REF!,"▲", "-")), 2)), NA())</f>
        <v>#REF!</v>
      </c>
      <c r="F28" s="160" t="e">
        <f>IF(ROUND(VALUE(SUBSTITUTE(#REF!,"▲", "-")), 2) &lt; 0, ABS(ROUND(VALUE(SUBSTITUTE(#REF!,"▲", "-")), 2)), NA())</f>
        <v>#REF!</v>
      </c>
      <c r="G28" s="160" t="e">
        <f>IF(ROUND(VALUE(SUBSTITUTE(#REF!,"▲", "-")), 2) &gt;= 0, ABS(ROUND(VALUE(SUBSTITUTE(#REF!,"▲", "-")), 2)), NA())</f>
        <v>#REF!</v>
      </c>
      <c r="H28" s="160" t="e">
        <f>IF(ROUND(VALUE(SUBSTITUTE(#REF!,"▲", "-")), 2) &lt; 0, ABS(ROUND(VALUE(SUBSTITUTE(#REF!,"▲", "-")), 2)), NA())</f>
        <v>#REF!</v>
      </c>
      <c r="I28" s="160" t="e">
        <f>IF(ROUND(VALUE(SUBSTITUTE(#REF!,"▲", "-")), 2) &gt;= 0, ABS(ROUND(VALUE(SUBSTITUTE(#REF!,"▲", "-")), 2)), NA())</f>
        <v>#REF!</v>
      </c>
      <c r="J28" s="160" t="e">
        <f>IF(ROUND(VALUE(SUBSTITUTE(#REF!,"▲", "-")), 2) &lt; 0, ABS(ROUND(VALUE(SUBSTITUTE(#REF!,"▲", "-")), 2)), NA())</f>
        <v>#REF!</v>
      </c>
      <c r="K28" s="160" t="e">
        <f>IF(ROUND(VALUE(SUBSTITUTE(#REF!,"▲", "-")), 2) &gt;= 0, ABS(ROUND(VALUE(SUBSTITUTE(#REF!,"▲", "-")), 2)), NA())</f>
        <v>#REF!</v>
      </c>
    </row>
    <row r="29" spans="1:11" x14ac:dyDescent="0.15">
      <c r="A29" s="160" t="e">
        <f>IF(#REF!="",NA(),#REF!)</f>
        <v>#REF!</v>
      </c>
      <c r="B29" s="160" t="e">
        <f>IF(ROUND(VALUE(SUBSTITUTE(#REF!,"▲", "-")), 2) &lt; 0, ABS(ROUND(VALUE(SUBSTITUTE(#REF!,"▲", "-")), 2)), NA())</f>
        <v>#REF!</v>
      </c>
      <c r="C29" s="160" t="e">
        <f>IF(ROUND(VALUE(SUBSTITUTE(#REF!,"▲", "-")), 2) &gt;= 0, ABS(ROUND(VALUE(SUBSTITUTE(#REF!,"▲", "-")), 2)), NA())</f>
        <v>#REF!</v>
      </c>
      <c r="D29" s="160" t="e">
        <f>IF(ROUND(VALUE(SUBSTITUTE(#REF!,"▲", "-")), 2) &lt; 0, ABS(ROUND(VALUE(SUBSTITUTE(#REF!,"▲", "-")), 2)), NA())</f>
        <v>#REF!</v>
      </c>
      <c r="E29" s="160" t="e">
        <f>IF(ROUND(VALUE(SUBSTITUTE(#REF!,"▲", "-")), 2) &gt;= 0, ABS(ROUND(VALUE(SUBSTITUTE(#REF!,"▲", "-")), 2)), NA())</f>
        <v>#REF!</v>
      </c>
      <c r="F29" s="160" t="e">
        <f>IF(ROUND(VALUE(SUBSTITUTE(#REF!,"▲", "-")), 2) &lt; 0, ABS(ROUND(VALUE(SUBSTITUTE(#REF!,"▲", "-")), 2)), NA())</f>
        <v>#REF!</v>
      </c>
      <c r="G29" s="160" t="e">
        <f>IF(ROUND(VALUE(SUBSTITUTE(#REF!,"▲", "-")), 2) &gt;= 0, ABS(ROUND(VALUE(SUBSTITUTE(#REF!,"▲", "-")), 2)), NA())</f>
        <v>#REF!</v>
      </c>
      <c r="H29" s="160" t="e">
        <f>IF(ROUND(VALUE(SUBSTITUTE(#REF!,"▲", "-")), 2) &lt; 0, ABS(ROUND(VALUE(SUBSTITUTE(#REF!,"▲", "-")), 2)), NA())</f>
        <v>#REF!</v>
      </c>
      <c r="I29" s="160" t="e">
        <f>IF(ROUND(VALUE(SUBSTITUTE(#REF!,"▲", "-")), 2) &gt;= 0, ABS(ROUND(VALUE(SUBSTITUTE(#REF!,"▲", "-")), 2)), NA())</f>
        <v>#REF!</v>
      </c>
      <c r="J29" s="160" t="e">
        <f>IF(ROUND(VALUE(SUBSTITUTE(#REF!,"▲", "-")), 2) &lt; 0, ABS(ROUND(VALUE(SUBSTITUTE(#REF!,"▲", "-")), 2)), NA())</f>
        <v>#REF!</v>
      </c>
      <c r="K29" s="160" t="e">
        <f>IF(ROUND(VALUE(SUBSTITUTE(#REF!,"▲", "-")), 2) &gt;= 0, ABS(ROUND(VALUE(SUBSTITUTE(#REF!,"▲", "-")), 2)), NA())</f>
        <v>#REF!</v>
      </c>
    </row>
    <row r="30" spans="1:11" x14ac:dyDescent="0.15">
      <c r="A30" s="160" t="e">
        <f>IF(#REF!="",NA(),#REF!)</f>
        <v>#REF!</v>
      </c>
      <c r="B30" s="160" t="e">
        <f>IF(ROUND(VALUE(SUBSTITUTE(#REF!,"▲", "-")), 2) &lt; 0, ABS(ROUND(VALUE(SUBSTITUTE(#REF!,"▲", "-")), 2)), NA())</f>
        <v>#REF!</v>
      </c>
      <c r="C30" s="160" t="e">
        <f>IF(ROUND(VALUE(SUBSTITUTE(#REF!,"▲", "-")), 2) &gt;= 0, ABS(ROUND(VALUE(SUBSTITUTE(#REF!,"▲", "-")), 2)), NA())</f>
        <v>#REF!</v>
      </c>
      <c r="D30" s="160" t="e">
        <f>IF(ROUND(VALUE(SUBSTITUTE(#REF!,"▲", "-")), 2) &lt; 0, ABS(ROUND(VALUE(SUBSTITUTE(#REF!,"▲", "-")), 2)), NA())</f>
        <v>#REF!</v>
      </c>
      <c r="E30" s="160" t="e">
        <f>IF(ROUND(VALUE(SUBSTITUTE(#REF!,"▲", "-")), 2) &gt;= 0, ABS(ROUND(VALUE(SUBSTITUTE(#REF!,"▲", "-")), 2)), NA())</f>
        <v>#REF!</v>
      </c>
      <c r="F30" s="160" t="e">
        <f>IF(ROUND(VALUE(SUBSTITUTE(#REF!,"▲", "-")), 2) &lt; 0, ABS(ROUND(VALUE(SUBSTITUTE(#REF!,"▲", "-")), 2)), NA())</f>
        <v>#REF!</v>
      </c>
      <c r="G30" s="160" t="e">
        <f>IF(ROUND(VALUE(SUBSTITUTE(#REF!,"▲", "-")), 2) &gt;= 0, ABS(ROUND(VALUE(SUBSTITUTE(#REF!,"▲", "-")), 2)), NA())</f>
        <v>#REF!</v>
      </c>
      <c r="H30" s="160" t="e">
        <f>IF(ROUND(VALUE(SUBSTITUTE(#REF!,"▲", "-")), 2) &lt; 0, ABS(ROUND(VALUE(SUBSTITUTE(#REF!,"▲", "-")), 2)), NA())</f>
        <v>#REF!</v>
      </c>
      <c r="I30" s="160" t="e">
        <f>IF(ROUND(VALUE(SUBSTITUTE(#REF!,"▲", "-")), 2) &gt;= 0, ABS(ROUND(VALUE(SUBSTITUTE(#REF!,"▲", "-")), 2)), NA())</f>
        <v>#REF!</v>
      </c>
      <c r="J30" s="160" t="e">
        <f>IF(ROUND(VALUE(SUBSTITUTE(#REF!,"▲", "-")), 2) &lt; 0, ABS(ROUND(VALUE(SUBSTITUTE(#REF!,"▲", "-")), 2)), NA())</f>
        <v>#REF!</v>
      </c>
      <c r="K30" s="160" t="e">
        <f>IF(ROUND(VALUE(SUBSTITUTE(#REF!,"▲", "-")), 2) &gt;= 0, ABS(ROUND(VALUE(SUBSTITUTE(#REF!,"▲", "-")), 2)), NA())</f>
        <v>#REF!</v>
      </c>
    </row>
    <row r="31" spans="1:11" x14ac:dyDescent="0.15">
      <c r="A31" s="160" t="e">
        <f>IF(#REF!="",NA(),#REF!)</f>
        <v>#REF!</v>
      </c>
      <c r="B31" s="160" t="e">
        <f>IF(ROUND(VALUE(SUBSTITUTE(#REF!,"▲", "-")), 2) &lt; 0, ABS(ROUND(VALUE(SUBSTITUTE(#REF!,"▲", "-")), 2)), NA())</f>
        <v>#REF!</v>
      </c>
      <c r="C31" s="160" t="e">
        <f>IF(ROUND(VALUE(SUBSTITUTE(#REF!,"▲", "-")), 2) &gt;= 0, ABS(ROUND(VALUE(SUBSTITUTE(#REF!,"▲", "-")), 2)), NA())</f>
        <v>#REF!</v>
      </c>
      <c r="D31" s="160" t="e">
        <f>IF(ROUND(VALUE(SUBSTITUTE(#REF!,"▲", "-")), 2) &lt; 0, ABS(ROUND(VALUE(SUBSTITUTE(#REF!,"▲", "-")), 2)), NA())</f>
        <v>#REF!</v>
      </c>
      <c r="E31" s="160" t="e">
        <f>IF(ROUND(VALUE(SUBSTITUTE(#REF!,"▲", "-")), 2) &gt;= 0, ABS(ROUND(VALUE(SUBSTITUTE(#REF!,"▲", "-")), 2)), NA())</f>
        <v>#REF!</v>
      </c>
      <c r="F31" s="160" t="e">
        <f>IF(ROUND(VALUE(SUBSTITUTE(#REF!,"▲", "-")), 2) &lt; 0, ABS(ROUND(VALUE(SUBSTITUTE(#REF!,"▲", "-")), 2)), NA())</f>
        <v>#REF!</v>
      </c>
      <c r="G31" s="160" t="e">
        <f>IF(ROUND(VALUE(SUBSTITUTE(#REF!,"▲", "-")), 2) &gt;= 0, ABS(ROUND(VALUE(SUBSTITUTE(#REF!,"▲", "-")), 2)), NA())</f>
        <v>#REF!</v>
      </c>
      <c r="H31" s="160" t="e">
        <f>IF(ROUND(VALUE(SUBSTITUTE(#REF!,"▲", "-")), 2) &lt; 0, ABS(ROUND(VALUE(SUBSTITUTE(#REF!,"▲", "-")), 2)), NA())</f>
        <v>#REF!</v>
      </c>
      <c r="I31" s="160" t="e">
        <f>IF(ROUND(VALUE(SUBSTITUTE(#REF!,"▲", "-")), 2) &gt;= 0, ABS(ROUND(VALUE(SUBSTITUTE(#REF!,"▲", "-")), 2)), NA())</f>
        <v>#REF!</v>
      </c>
      <c r="J31" s="160" t="e">
        <f>IF(ROUND(VALUE(SUBSTITUTE(#REF!,"▲", "-")), 2) &lt; 0, ABS(ROUND(VALUE(SUBSTITUTE(#REF!,"▲", "-")), 2)), NA())</f>
        <v>#REF!</v>
      </c>
      <c r="K31" s="160" t="e">
        <f>IF(ROUND(VALUE(SUBSTITUTE(#REF!,"▲", "-")), 2) &gt;= 0, ABS(ROUND(VALUE(SUBSTITUTE(#REF!,"▲", "-")), 2)), NA())</f>
        <v>#REF!</v>
      </c>
    </row>
    <row r="32" spans="1:11" x14ac:dyDescent="0.15">
      <c r="A32" s="160" t="e">
        <f>IF(#REF!="",NA(),#REF!)</f>
        <v>#REF!</v>
      </c>
      <c r="B32" s="160" t="e">
        <f>IF(ROUND(VALUE(SUBSTITUTE(#REF!,"▲", "-")), 2) &lt; 0, ABS(ROUND(VALUE(SUBSTITUTE(#REF!,"▲", "-")), 2)), NA())</f>
        <v>#REF!</v>
      </c>
      <c r="C32" s="160" t="e">
        <f>IF(ROUND(VALUE(SUBSTITUTE(#REF!,"▲", "-")), 2) &gt;= 0, ABS(ROUND(VALUE(SUBSTITUTE(#REF!,"▲", "-")), 2)), NA())</f>
        <v>#REF!</v>
      </c>
      <c r="D32" s="160" t="e">
        <f>IF(ROUND(VALUE(SUBSTITUTE(#REF!,"▲", "-")), 2) &lt; 0, ABS(ROUND(VALUE(SUBSTITUTE(#REF!,"▲", "-")), 2)), NA())</f>
        <v>#REF!</v>
      </c>
      <c r="E32" s="160" t="e">
        <f>IF(ROUND(VALUE(SUBSTITUTE(#REF!,"▲", "-")), 2) &gt;= 0, ABS(ROUND(VALUE(SUBSTITUTE(#REF!,"▲", "-")), 2)), NA())</f>
        <v>#REF!</v>
      </c>
      <c r="F32" s="160" t="e">
        <f>IF(ROUND(VALUE(SUBSTITUTE(#REF!,"▲", "-")), 2) &lt; 0, ABS(ROUND(VALUE(SUBSTITUTE(#REF!,"▲", "-")), 2)), NA())</f>
        <v>#REF!</v>
      </c>
      <c r="G32" s="160" t="e">
        <f>IF(ROUND(VALUE(SUBSTITUTE(#REF!,"▲", "-")), 2) &gt;= 0, ABS(ROUND(VALUE(SUBSTITUTE(#REF!,"▲", "-")), 2)), NA())</f>
        <v>#REF!</v>
      </c>
      <c r="H32" s="160" t="e">
        <f>IF(ROUND(VALUE(SUBSTITUTE(#REF!,"▲", "-")), 2) &lt; 0, ABS(ROUND(VALUE(SUBSTITUTE(#REF!,"▲", "-")), 2)), NA())</f>
        <v>#REF!</v>
      </c>
      <c r="I32" s="160" t="e">
        <f>IF(ROUND(VALUE(SUBSTITUTE(#REF!,"▲", "-")), 2) &gt;= 0, ABS(ROUND(VALUE(SUBSTITUTE(#REF!,"▲", "-")), 2)), NA())</f>
        <v>#REF!</v>
      </c>
      <c r="J32" s="160" t="e">
        <f>IF(ROUND(VALUE(SUBSTITUTE(#REF!,"▲", "-")), 2) &lt; 0, ABS(ROUND(VALUE(SUBSTITUTE(#REF!,"▲", "-")), 2)), NA())</f>
        <v>#REF!</v>
      </c>
      <c r="K32" s="160" t="e">
        <f>IF(ROUND(VALUE(SUBSTITUTE(#REF!,"▲", "-")), 2) &gt;= 0, ABS(ROUND(VALUE(SUBSTITUTE(#REF!,"▲", "-")), 2)), NA())</f>
        <v>#REF!</v>
      </c>
    </row>
    <row r="33" spans="1:16" x14ac:dyDescent="0.15">
      <c r="A33" s="160" t="e">
        <f>IF(#REF!="",NA(),#REF!)</f>
        <v>#REF!</v>
      </c>
      <c r="B33" s="160" t="e">
        <f>IF(ROUND(VALUE(SUBSTITUTE(#REF!,"▲", "-")), 2) &lt; 0, ABS(ROUND(VALUE(SUBSTITUTE(#REF!,"▲", "-")), 2)), NA())</f>
        <v>#REF!</v>
      </c>
      <c r="C33" s="160" t="e">
        <f>IF(ROUND(VALUE(SUBSTITUTE(#REF!,"▲", "-")), 2) &gt;= 0, ABS(ROUND(VALUE(SUBSTITUTE(#REF!,"▲", "-")), 2)), NA())</f>
        <v>#REF!</v>
      </c>
      <c r="D33" s="160" t="e">
        <f>IF(ROUND(VALUE(SUBSTITUTE(#REF!,"▲", "-")), 2) &lt; 0, ABS(ROUND(VALUE(SUBSTITUTE(#REF!,"▲", "-")), 2)), NA())</f>
        <v>#REF!</v>
      </c>
      <c r="E33" s="160" t="e">
        <f>IF(ROUND(VALUE(SUBSTITUTE(#REF!,"▲", "-")), 2) &gt;= 0, ABS(ROUND(VALUE(SUBSTITUTE(#REF!,"▲", "-")), 2)), NA())</f>
        <v>#REF!</v>
      </c>
      <c r="F33" s="160" t="e">
        <f>IF(ROUND(VALUE(SUBSTITUTE(#REF!,"▲", "-")), 2) &lt; 0, ABS(ROUND(VALUE(SUBSTITUTE(#REF!,"▲", "-")), 2)), NA())</f>
        <v>#REF!</v>
      </c>
      <c r="G33" s="160" t="e">
        <f>IF(ROUND(VALUE(SUBSTITUTE(#REF!,"▲", "-")), 2) &gt;= 0, ABS(ROUND(VALUE(SUBSTITUTE(#REF!,"▲", "-")), 2)), NA())</f>
        <v>#REF!</v>
      </c>
      <c r="H33" s="160" t="e">
        <f>IF(ROUND(VALUE(SUBSTITUTE(#REF!,"▲", "-")), 2) &lt; 0, ABS(ROUND(VALUE(SUBSTITUTE(#REF!,"▲", "-")), 2)), NA())</f>
        <v>#REF!</v>
      </c>
      <c r="I33" s="160" t="e">
        <f>IF(ROUND(VALUE(SUBSTITUTE(#REF!,"▲", "-")), 2) &gt;= 0, ABS(ROUND(VALUE(SUBSTITUTE(#REF!,"▲", "-")), 2)), NA())</f>
        <v>#REF!</v>
      </c>
      <c r="J33" s="160" t="e">
        <f>IF(ROUND(VALUE(SUBSTITUTE(#REF!,"▲", "-")), 2) &lt; 0, ABS(ROUND(VALUE(SUBSTITUTE(#REF!,"▲", "-")), 2)), NA())</f>
        <v>#REF!</v>
      </c>
      <c r="K33" s="160" t="e">
        <f>IF(ROUND(VALUE(SUBSTITUTE(#REF!,"▲", "-")), 2) &gt;= 0, ABS(ROUND(VALUE(SUBSTITUTE(#REF!,"▲", "-")), 2)), NA())</f>
        <v>#REF!</v>
      </c>
    </row>
    <row r="34" spans="1:16" x14ac:dyDescent="0.15">
      <c r="A34" s="160" t="e">
        <f>IF(#REF!="",NA(),#REF!)</f>
        <v>#REF!</v>
      </c>
      <c r="B34" s="160" t="e">
        <f>IF(ROUND(VALUE(SUBSTITUTE(#REF!,"▲", "-")), 2) &lt; 0, ABS(ROUND(VALUE(SUBSTITUTE(#REF!,"▲", "-")), 2)), NA())</f>
        <v>#REF!</v>
      </c>
      <c r="C34" s="160" t="e">
        <f>IF(ROUND(VALUE(SUBSTITUTE(#REF!,"▲", "-")), 2) &gt;= 0, ABS(ROUND(VALUE(SUBSTITUTE(#REF!,"▲", "-")), 2)), NA())</f>
        <v>#REF!</v>
      </c>
      <c r="D34" s="160" t="e">
        <f>IF(ROUND(VALUE(SUBSTITUTE(#REF!,"▲", "-")), 2) &lt; 0, ABS(ROUND(VALUE(SUBSTITUTE(#REF!,"▲", "-")), 2)), NA())</f>
        <v>#REF!</v>
      </c>
      <c r="E34" s="160" t="e">
        <f>IF(ROUND(VALUE(SUBSTITUTE(#REF!,"▲", "-")), 2) &gt;= 0, ABS(ROUND(VALUE(SUBSTITUTE(#REF!,"▲", "-")), 2)), NA())</f>
        <v>#REF!</v>
      </c>
      <c r="F34" s="160" t="e">
        <f>IF(ROUND(VALUE(SUBSTITUTE(#REF!,"▲", "-")), 2) &lt; 0, ABS(ROUND(VALUE(SUBSTITUTE(#REF!,"▲", "-")), 2)), NA())</f>
        <v>#REF!</v>
      </c>
      <c r="G34" s="160" t="e">
        <f>IF(ROUND(VALUE(SUBSTITUTE(#REF!,"▲", "-")), 2) &gt;= 0, ABS(ROUND(VALUE(SUBSTITUTE(#REF!,"▲", "-")), 2)), NA())</f>
        <v>#REF!</v>
      </c>
      <c r="H34" s="160" t="e">
        <f>IF(ROUND(VALUE(SUBSTITUTE(#REF!,"▲", "-")), 2) &lt; 0, ABS(ROUND(VALUE(SUBSTITUTE(#REF!,"▲", "-")), 2)), NA())</f>
        <v>#REF!</v>
      </c>
      <c r="I34" s="160" t="e">
        <f>IF(ROUND(VALUE(SUBSTITUTE(#REF!,"▲", "-")), 2) &gt;= 0, ABS(ROUND(VALUE(SUBSTITUTE(#REF!,"▲", "-")), 2)), NA())</f>
        <v>#REF!</v>
      </c>
      <c r="J34" s="160" t="e">
        <f>IF(ROUND(VALUE(SUBSTITUTE(#REF!,"▲", "-")), 2) &lt; 0, ABS(ROUND(VALUE(SUBSTITUTE(#REF!,"▲", "-")), 2)), NA())</f>
        <v>#REF!</v>
      </c>
      <c r="K34" s="160" t="e">
        <f>IF(ROUND(VALUE(SUBSTITUTE(#REF!,"▲", "-")), 2) &gt;= 0, ABS(ROUND(VALUE(SUBSTITUTE(#REF!,"▲", "-")), 2)), NA())</f>
        <v>#REF!</v>
      </c>
    </row>
    <row r="35" spans="1:16" x14ac:dyDescent="0.15">
      <c r="A35" s="160" t="e">
        <f>IF(#REF!="",NA(),#REF!)</f>
        <v>#REF!</v>
      </c>
      <c r="B35" s="160" t="e">
        <f>IF(ROUND(VALUE(SUBSTITUTE(#REF!,"▲", "-")), 2) &lt; 0, ABS(ROUND(VALUE(SUBSTITUTE(#REF!,"▲", "-")), 2)), NA())</f>
        <v>#REF!</v>
      </c>
      <c r="C35" s="160" t="e">
        <f>IF(ROUND(VALUE(SUBSTITUTE(#REF!,"▲", "-")), 2) &gt;= 0, ABS(ROUND(VALUE(SUBSTITUTE(#REF!,"▲", "-")), 2)), NA())</f>
        <v>#REF!</v>
      </c>
      <c r="D35" s="160" t="e">
        <f>IF(ROUND(VALUE(SUBSTITUTE(#REF!,"▲", "-")), 2) &lt; 0, ABS(ROUND(VALUE(SUBSTITUTE(#REF!,"▲", "-")), 2)), NA())</f>
        <v>#REF!</v>
      </c>
      <c r="E35" s="160" t="e">
        <f>IF(ROUND(VALUE(SUBSTITUTE(#REF!,"▲", "-")), 2) &gt;= 0, ABS(ROUND(VALUE(SUBSTITUTE(#REF!,"▲", "-")), 2)), NA())</f>
        <v>#REF!</v>
      </c>
      <c r="F35" s="160" t="e">
        <f>IF(ROUND(VALUE(SUBSTITUTE(#REF!,"▲", "-")), 2) &lt; 0, ABS(ROUND(VALUE(SUBSTITUTE(#REF!,"▲", "-")), 2)), NA())</f>
        <v>#REF!</v>
      </c>
      <c r="G35" s="160" t="e">
        <f>IF(ROUND(VALUE(SUBSTITUTE(#REF!,"▲", "-")), 2) &gt;= 0, ABS(ROUND(VALUE(SUBSTITUTE(#REF!,"▲", "-")), 2)), NA())</f>
        <v>#REF!</v>
      </c>
      <c r="H35" s="160" t="e">
        <f>IF(ROUND(VALUE(SUBSTITUTE(#REF!,"▲", "-")), 2) &lt; 0, ABS(ROUND(VALUE(SUBSTITUTE(#REF!,"▲", "-")), 2)), NA())</f>
        <v>#REF!</v>
      </c>
      <c r="I35" s="160" t="e">
        <f>IF(ROUND(VALUE(SUBSTITUTE(#REF!,"▲", "-")), 2) &gt;= 0, ABS(ROUND(VALUE(SUBSTITUTE(#REF!,"▲", "-")), 2)), NA())</f>
        <v>#REF!</v>
      </c>
      <c r="J35" s="160" t="e">
        <f>IF(ROUND(VALUE(SUBSTITUTE(#REF!,"▲", "-")), 2) &lt; 0, ABS(ROUND(VALUE(SUBSTITUTE(#REF!,"▲", "-")), 2)), NA())</f>
        <v>#REF!</v>
      </c>
      <c r="K35" s="160" t="e">
        <f>IF(ROUND(VALUE(SUBSTITUTE(#REF!,"▲", "-")), 2) &gt;= 0, ABS(ROUND(VALUE(SUBSTITUTE(#REF!,"▲", "-")), 2)), NA())</f>
        <v>#REF!</v>
      </c>
    </row>
    <row r="36" spans="1:16" x14ac:dyDescent="0.15">
      <c r="A36" s="160" t="e">
        <f>IF(#REF!="",NA(),#REF!)</f>
        <v>#REF!</v>
      </c>
      <c r="B36" s="160" t="e">
        <f>IF(ROUND(VALUE(SUBSTITUTE(#REF!,"▲", "-")), 2) &lt; 0, ABS(ROUND(VALUE(SUBSTITUTE(#REF!,"▲", "-")), 2)), NA())</f>
        <v>#REF!</v>
      </c>
      <c r="C36" s="160" t="e">
        <f>IF(ROUND(VALUE(SUBSTITUTE(#REF!,"▲", "-")), 2) &gt;= 0, ABS(ROUND(VALUE(SUBSTITUTE(#REF!,"▲", "-")), 2)), NA())</f>
        <v>#REF!</v>
      </c>
      <c r="D36" s="160" t="e">
        <f>IF(ROUND(VALUE(SUBSTITUTE(#REF!,"▲", "-")), 2) &lt; 0, ABS(ROUND(VALUE(SUBSTITUTE(#REF!,"▲", "-")), 2)), NA())</f>
        <v>#REF!</v>
      </c>
      <c r="E36" s="160" t="e">
        <f>IF(ROUND(VALUE(SUBSTITUTE(#REF!,"▲", "-")), 2) &gt;= 0, ABS(ROUND(VALUE(SUBSTITUTE(#REF!,"▲", "-")), 2)), NA())</f>
        <v>#REF!</v>
      </c>
      <c r="F36" s="160" t="e">
        <f>IF(ROUND(VALUE(SUBSTITUTE(#REF!,"▲", "-")), 2) &lt; 0, ABS(ROUND(VALUE(SUBSTITUTE(#REF!,"▲", "-")), 2)), NA())</f>
        <v>#REF!</v>
      </c>
      <c r="G36" s="160" t="e">
        <f>IF(ROUND(VALUE(SUBSTITUTE(#REF!,"▲", "-")), 2) &gt;= 0, ABS(ROUND(VALUE(SUBSTITUTE(#REF!,"▲", "-")), 2)), NA())</f>
        <v>#REF!</v>
      </c>
      <c r="H36" s="160" t="e">
        <f>IF(ROUND(VALUE(SUBSTITUTE(#REF!,"▲", "-")), 2) &lt; 0, ABS(ROUND(VALUE(SUBSTITUTE(#REF!,"▲", "-")), 2)), NA())</f>
        <v>#REF!</v>
      </c>
      <c r="I36" s="160" t="e">
        <f>IF(ROUND(VALUE(SUBSTITUTE(#REF!,"▲", "-")), 2) &gt;= 0, ABS(ROUND(VALUE(SUBSTITUTE(#REF!,"▲", "-")), 2)), NA())</f>
        <v>#REF!</v>
      </c>
      <c r="J36" s="160" t="e">
        <f>IF(ROUND(VALUE(SUBSTITUTE(#REF!,"▲", "-")), 2) &lt; 0, ABS(ROUND(VALUE(SUBSTITUTE(#REF!,"▲", "-")), 2)), NA())</f>
        <v>#REF!</v>
      </c>
      <c r="K36" s="160" t="e">
        <f>IF(ROUND(VALUE(SUBSTITUTE(#REF!,"▲", "-")), 2) &gt;= 0, ABS(ROUND(VALUE(SUBSTITUTE(#REF!,"▲", "-")), 2)), NA())</f>
        <v>#REF!</v>
      </c>
    </row>
    <row r="39" spans="1:16" x14ac:dyDescent="0.15">
      <c r="A39" s="129" t="s">
        <v>38</v>
      </c>
    </row>
    <row r="40" spans="1:16" x14ac:dyDescent="0.15">
      <c r="A40" s="161"/>
      <c r="B40" s="161" t="e">
        <f>#REF!</f>
        <v>#REF!</v>
      </c>
      <c r="C40" s="161"/>
      <c r="D40" s="161"/>
      <c r="E40" s="161" t="e">
        <f>#REF!</f>
        <v>#REF!</v>
      </c>
      <c r="F40" s="161"/>
      <c r="G40" s="161"/>
      <c r="H40" s="161" t="e">
        <f>#REF!</f>
        <v>#REF!</v>
      </c>
      <c r="I40" s="161"/>
      <c r="J40" s="161"/>
      <c r="K40" s="161" t="e">
        <f>#REF!</f>
        <v>#REF!</v>
      </c>
      <c r="L40" s="161"/>
      <c r="M40" s="161"/>
      <c r="N40" s="161" t="e">
        <f>#REF!</f>
        <v>#REF!</v>
      </c>
      <c r="O40" s="161"/>
      <c r="P40" s="161"/>
    </row>
    <row r="41" spans="1:16" x14ac:dyDescent="0.15">
      <c r="A41" s="161"/>
      <c r="B41" s="161" t="s">
        <v>39</v>
      </c>
      <c r="C41" s="161"/>
      <c r="D41" s="161" t="s">
        <v>40</v>
      </c>
      <c r="E41" s="161" t="s">
        <v>39</v>
      </c>
      <c r="F41" s="161"/>
      <c r="G41" s="161" t="s">
        <v>40</v>
      </c>
      <c r="H41" s="161" t="s">
        <v>39</v>
      </c>
      <c r="I41" s="161"/>
      <c r="J41" s="161" t="s">
        <v>40</v>
      </c>
      <c r="K41" s="161" t="s">
        <v>39</v>
      </c>
      <c r="L41" s="161"/>
      <c r="M41" s="161" t="s">
        <v>40</v>
      </c>
      <c r="N41" s="161" t="s">
        <v>39</v>
      </c>
      <c r="O41" s="161"/>
      <c r="P41" s="161" t="s">
        <v>40</v>
      </c>
    </row>
    <row r="42" spans="1:16" x14ac:dyDescent="0.15">
      <c r="A42" s="161" t="s">
        <v>41</v>
      </c>
      <c r="B42" s="161"/>
      <c r="C42" s="161"/>
      <c r="D42" s="161" t="e">
        <f>#REF!</f>
        <v>#REF!</v>
      </c>
      <c r="E42" s="161"/>
      <c r="F42" s="161"/>
      <c r="G42" s="161" t="e">
        <f>#REF!</f>
        <v>#REF!</v>
      </c>
      <c r="H42" s="161"/>
      <c r="I42" s="161"/>
      <c r="J42" s="161" t="e">
        <f>#REF!</f>
        <v>#REF!</v>
      </c>
      <c r="K42" s="161"/>
      <c r="L42" s="161"/>
      <c r="M42" s="161" t="e">
        <f>#REF!</f>
        <v>#REF!</v>
      </c>
      <c r="N42" s="161"/>
      <c r="O42" s="161"/>
      <c r="P42" s="161" t="e">
        <f>#REF!</f>
        <v>#REF!</v>
      </c>
    </row>
    <row r="43" spans="1:16" x14ac:dyDescent="0.15">
      <c r="A43" s="161" t="s">
        <v>42</v>
      </c>
      <c r="B43" s="161" t="e">
        <f>#REF!</f>
        <v>#REF!</v>
      </c>
      <c r="C43" s="161"/>
      <c r="D43" s="161"/>
      <c r="E43" s="161" t="e">
        <f>#REF!</f>
        <v>#REF!</v>
      </c>
      <c r="F43" s="161"/>
      <c r="G43" s="161"/>
      <c r="H43" s="161" t="e">
        <f>#REF!</f>
        <v>#REF!</v>
      </c>
      <c r="I43" s="161"/>
      <c r="J43" s="161"/>
      <c r="K43" s="161" t="e">
        <f>#REF!</f>
        <v>#REF!</v>
      </c>
      <c r="L43" s="161"/>
      <c r="M43" s="161"/>
      <c r="N43" s="161" t="e">
        <f>#REF!</f>
        <v>#REF!</v>
      </c>
      <c r="O43" s="161"/>
      <c r="P43" s="161"/>
    </row>
    <row r="44" spans="1:16" x14ac:dyDescent="0.15">
      <c r="A44" s="161" t="s">
        <v>43</v>
      </c>
      <c r="B44" s="161" t="e">
        <f>#REF!</f>
        <v>#REF!</v>
      </c>
      <c r="C44" s="161"/>
      <c r="D44" s="161"/>
      <c r="E44" s="161" t="e">
        <f>#REF!</f>
        <v>#REF!</v>
      </c>
      <c r="F44" s="161"/>
      <c r="G44" s="161"/>
      <c r="H44" s="161" t="e">
        <f>#REF!</f>
        <v>#REF!</v>
      </c>
      <c r="I44" s="161"/>
      <c r="J44" s="161"/>
      <c r="K44" s="161" t="e">
        <f>#REF!</f>
        <v>#REF!</v>
      </c>
      <c r="L44" s="161"/>
      <c r="M44" s="161"/>
      <c r="N44" s="161" t="e">
        <f>#REF!</f>
        <v>#REF!</v>
      </c>
      <c r="O44" s="161"/>
      <c r="P44" s="161"/>
    </row>
    <row r="45" spans="1:16" x14ac:dyDescent="0.15">
      <c r="A45" s="161" t="s">
        <v>44</v>
      </c>
      <c r="B45" s="161" t="e">
        <f>#REF!</f>
        <v>#REF!</v>
      </c>
      <c r="C45" s="161"/>
      <c r="D45" s="161"/>
      <c r="E45" s="161" t="e">
        <f>#REF!</f>
        <v>#REF!</v>
      </c>
      <c r="F45" s="161"/>
      <c r="G45" s="161"/>
      <c r="H45" s="161" t="e">
        <f>#REF!</f>
        <v>#REF!</v>
      </c>
      <c r="I45" s="161"/>
      <c r="J45" s="161"/>
      <c r="K45" s="161" t="e">
        <f>#REF!</f>
        <v>#REF!</v>
      </c>
      <c r="L45" s="161"/>
      <c r="M45" s="161"/>
      <c r="N45" s="161" t="e">
        <f>#REF!</f>
        <v>#REF!</v>
      </c>
      <c r="O45" s="161"/>
      <c r="P45" s="161"/>
    </row>
    <row r="46" spans="1:16" x14ac:dyDescent="0.15">
      <c r="A46" s="161" t="s">
        <v>45</v>
      </c>
      <c r="B46" s="161" t="e">
        <f>#REF!</f>
        <v>#REF!</v>
      </c>
      <c r="C46" s="161"/>
      <c r="D46" s="161"/>
      <c r="E46" s="161" t="e">
        <f>#REF!</f>
        <v>#REF!</v>
      </c>
      <c r="F46" s="161"/>
      <c r="G46" s="161"/>
      <c r="H46" s="161" t="e">
        <f>#REF!</f>
        <v>#REF!</v>
      </c>
      <c r="I46" s="161"/>
      <c r="J46" s="161"/>
      <c r="K46" s="161" t="e">
        <f>#REF!</f>
        <v>#REF!</v>
      </c>
      <c r="L46" s="161"/>
      <c r="M46" s="161"/>
      <c r="N46" s="161" t="e">
        <f>#REF!</f>
        <v>#REF!</v>
      </c>
      <c r="O46" s="161"/>
      <c r="P46" s="161"/>
    </row>
    <row r="47" spans="1:16" x14ac:dyDescent="0.15">
      <c r="A47" s="161" t="s">
        <v>9</v>
      </c>
      <c r="B47" s="161" t="e">
        <f>#REF!</f>
        <v>#REF!</v>
      </c>
      <c r="C47" s="161"/>
      <c r="D47" s="161"/>
      <c r="E47" s="161" t="e">
        <f>#REF!</f>
        <v>#REF!</v>
      </c>
      <c r="F47" s="161"/>
      <c r="G47" s="161"/>
      <c r="H47" s="161" t="e">
        <f>#REF!</f>
        <v>#REF!</v>
      </c>
      <c r="I47" s="161"/>
      <c r="J47" s="161"/>
      <c r="K47" s="161" t="e">
        <f>#REF!</f>
        <v>#REF!</v>
      </c>
      <c r="L47" s="161"/>
      <c r="M47" s="161"/>
      <c r="N47" s="161" t="e">
        <f>#REF!</f>
        <v>#REF!</v>
      </c>
      <c r="O47" s="161"/>
      <c r="P47" s="161"/>
    </row>
    <row r="48" spans="1:16" x14ac:dyDescent="0.15">
      <c r="A48" s="161" t="s">
        <v>46</v>
      </c>
      <c r="B48" s="161" t="e">
        <f>#REF!</f>
        <v>#REF!</v>
      </c>
      <c r="C48" s="161"/>
      <c r="D48" s="161"/>
      <c r="E48" s="161" t="e">
        <f>#REF!</f>
        <v>#REF!</v>
      </c>
      <c r="F48" s="161"/>
      <c r="G48" s="161"/>
      <c r="H48" s="161" t="e">
        <f>#REF!</f>
        <v>#REF!</v>
      </c>
      <c r="I48" s="161"/>
      <c r="J48" s="161"/>
      <c r="K48" s="161" t="e">
        <f>#REF!</f>
        <v>#REF!</v>
      </c>
      <c r="L48" s="161"/>
      <c r="M48" s="161"/>
      <c r="N48" s="161" t="e">
        <f>#REF!</f>
        <v>#REF!</v>
      </c>
      <c r="O48" s="161"/>
      <c r="P48" s="161"/>
    </row>
    <row r="49" spans="1:16" x14ac:dyDescent="0.15">
      <c r="A49" s="161" t="s">
        <v>47</v>
      </c>
      <c r="B49" s="161" t="e">
        <f>#REF!</f>
        <v>#REF!</v>
      </c>
      <c r="C49" s="161"/>
      <c r="D49" s="161"/>
      <c r="E49" s="161" t="e">
        <f>#REF!</f>
        <v>#REF!</v>
      </c>
      <c r="F49" s="161"/>
      <c r="G49" s="161"/>
      <c r="H49" s="161" t="e">
        <f>#REF!</f>
        <v>#REF!</v>
      </c>
      <c r="I49" s="161"/>
      <c r="J49" s="161"/>
      <c r="K49" s="161" t="e">
        <f>#REF!</f>
        <v>#REF!</v>
      </c>
      <c r="L49" s="161"/>
      <c r="M49" s="161"/>
      <c r="N49" s="161" t="e">
        <f>#REF!</f>
        <v>#REF!</v>
      </c>
      <c r="O49" s="161"/>
      <c r="P49" s="161"/>
    </row>
    <row r="50" spans="1:16" x14ac:dyDescent="0.15">
      <c r="A50" s="161" t="s">
        <v>48</v>
      </c>
      <c r="B50" s="161" t="e">
        <f>NA()</f>
        <v>#N/A</v>
      </c>
      <c r="C50" s="161" t="e">
        <f>IF(ISNUMBER(#REF!),#REF!,NA())</f>
        <v>#N/A</v>
      </c>
      <c r="D50" s="161" t="e">
        <f>NA()</f>
        <v>#N/A</v>
      </c>
      <c r="E50" s="161" t="e">
        <f>NA()</f>
        <v>#N/A</v>
      </c>
      <c r="F50" s="161" t="e">
        <f>IF(ISNUMBER(#REF!),#REF!,NA())</f>
        <v>#N/A</v>
      </c>
      <c r="G50" s="161" t="e">
        <f>NA()</f>
        <v>#N/A</v>
      </c>
      <c r="H50" s="161" t="e">
        <f>NA()</f>
        <v>#N/A</v>
      </c>
      <c r="I50" s="161" t="e">
        <f>IF(ISNUMBER(#REF!),#REF!,NA())</f>
        <v>#N/A</v>
      </c>
      <c r="J50" s="161" t="e">
        <f>NA()</f>
        <v>#N/A</v>
      </c>
      <c r="K50" s="161" t="e">
        <f>NA()</f>
        <v>#N/A</v>
      </c>
      <c r="L50" s="161" t="e">
        <f>IF(ISNUMBER(#REF!),#REF!,NA())</f>
        <v>#N/A</v>
      </c>
      <c r="M50" s="161" t="e">
        <f>NA()</f>
        <v>#N/A</v>
      </c>
      <c r="N50" s="161" t="e">
        <f>NA()</f>
        <v>#N/A</v>
      </c>
      <c r="O50" s="161" t="e">
        <f>IF(ISNUMBER(#REF!),#REF!,NA())</f>
        <v>#N/A</v>
      </c>
      <c r="P50" s="161" t="e">
        <f>NA()</f>
        <v>#N/A</v>
      </c>
    </row>
    <row r="53" spans="1:16" x14ac:dyDescent="0.15">
      <c r="A53" s="129" t="s">
        <v>49</v>
      </c>
    </row>
    <row r="54" spans="1:16" x14ac:dyDescent="0.15">
      <c r="A54" s="160"/>
      <c r="B54" s="160" t="e">
        <f>#REF!</f>
        <v>#REF!</v>
      </c>
      <c r="C54" s="160"/>
      <c r="D54" s="160"/>
      <c r="E54" s="160" t="e">
        <f>#REF!</f>
        <v>#REF!</v>
      </c>
      <c r="F54" s="160"/>
      <c r="G54" s="160"/>
      <c r="H54" s="160" t="e">
        <f>#REF!</f>
        <v>#REF!</v>
      </c>
      <c r="I54" s="160"/>
      <c r="J54" s="160"/>
      <c r="K54" s="160" t="e">
        <f>#REF!</f>
        <v>#REF!</v>
      </c>
      <c r="L54" s="160"/>
      <c r="M54" s="160"/>
      <c r="N54" s="160" t="e">
        <f>#REF!</f>
        <v>#REF!</v>
      </c>
      <c r="O54" s="160"/>
      <c r="P54" s="160"/>
    </row>
    <row r="55" spans="1:16" x14ac:dyDescent="0.15">
      <c r="A55" s="160"/>
      <c r="B55" s="160" t="s">
        <v>50</v>
      </c>
      <c r="C55" s="160"/>
      <c r="D55" s="160" t="s">
        <v>51</v>
      </c>
      <c r="E55" s="160" t="s">
        <v>50</v>
      </c>
      <c r="F55" s="160"/>
      <c r="G55" s="160" t="s">
        <v>51</v>
      </c>
      <c r="H55" s="160" t="s">
        <v>50</v>
      </c>
      <c r="I55" s="160"/>
      <c r="J55" s="160" t="s">
        <v>51</v>
      </c>
      <c r="K55" s="160" t="s">
        <v>50</v>
      </c>
      <c r="L55" s="160"/>
      <c r="M55" s="160" t="s">
        <v>51</v>
      </c>
      <c r="N55" s="160" t="s">
        <v>50</v>
      </c>
      <c r="O55" s="160"/>
      <c r="P55" s="160" t="s">
        <v>51</v>
      </c>
    </row>
    <row r="56" spans="1:16" x14ac:dyDescent="0.15">
      <c r="A56" s="160" t="s">
        <v>23</v>
      </c>
      <c r="B56" s="160"/>
      <c r="C56" s="160"/>
      <c r="D56" s="160" t="e">
        <f>#REF!</f>
        <v>#REF!</v>
      </c>
      <c r="E56" s="160"/>
      <c r="F56" s="160"/>
      <c r="G56" s="160" t="e">
        <f>#REF!</f>
        <v>#REF!</v>
      </c>
      <c r="H56" s="160"/>
      <c r="I56" s="160"/>
      <c r="J56" s="160" t="e">
        <f>#REF!</f>
        <v>#REF!</v>
      </c>
      <c r="K56" s="160"/>
      <c r="L56" s="160"/>
      <c r="M56" s="160" t="e">
        <f>#REF!</f>
        <v>#REF!</v>
      </c>
      <c r="N56" s="160"/>
      <c r="O56" s="160"/>
      <c r="P56" s="160" t="e">
        <f>#REF!</f>
        <v>#REF!</v>
      </c>
    </row>
    <row r="57" spans="1:16" x14ac:dyDescent="0.15">
      <c r="A57" s="160" t="s">
        <v>22</v>
      </c>
      <c r="B57" s="160"/>
      <c r="C57" s="160"/>
      <c r="D57" s="160" t="e">
        <f>#REF!</f>
        <v>#REF!</v>
      </c>
      <c r="E57" s="160"/>
      <c r="F57" s="160"/>
      <c r="G57" s="160" t="e">
        <f>#REF!</f>
        <v>#REF!</v>
      </c>
      <c r="H57" s="160"/>
      <c r="I57" s="160"/>
      <c r="J57" s="160" t="e">
        <f>#REF!</f>
        <v>#REF!</v>
      </c>
      <c r="K57" s="160"/>
      <c r="L57" s="160"/>
      <c r="M57" s="160" t="e">
        <f>#REF!</f>
        <v>#REF!</v>
      </c>
      <c r="N57" s="160"/>
      <c r="O57" s="160"/>
      <c r="P57" s="160" t="e">
        <f>#REF!</f>
        <v>#REF!</v>
      </c>
    </row>
    <row r="58" spans="1:16" x14ac:dyDescent="0.15">
      <c r="A58" s="160" t="s">
        <v>21</v>
      </c>
      <c r="B58" s="160"/>
      <c r="C58" s="160"/>
      <c r="D58" s="160" t="e">
        <f>#REF!</f>
        <v>#REF!</v>
      </c>
      <c r="E58" s="160"/>
      <c r="F58" s="160"/>
      <c r="G58" s="160" t="e">
        <f>#REF!</f>
        <v>#REF!</v>
      </c>
      <c r="H58" s="160"/>
      <c r="I58" s="160"/>
      <c r="J58" s="160" t="e">
        <f>#REF!</f>
        <v>#REF!</v>
      </c>
      <c r="K58" s="160"/>
      <c r="L58" s="160"/>
      <c r="M58" s="160" t="e">
        <f>#REF!</f>
        <v>#REF!</v>
      </c>
      <c r="N58" s="160"/>
      <c r="O58" s="160"/>
      <c r="P58" s="160" t="e">
        <f>#REF!</f>
        <v>#REF!</v>
      </c>
    </row>
    <row r="59" spans="1:16" x14ac:dyDescent="0.15">
      <c r="A59" s="160" t="s">
        <v>20</v>
      </c>
      <c r="B59" s="160" t="e">
        <f>#REF!</f>
        <v>#REF!</v>
      </c>
      <c r="C59" s="160"/>
      <c r="D59" s="160"/>
      <c r="E59" s="160" t="e">
        <f>#REF!</f>
        <v>#REF!</v>
      </c>
      <c r="F59" s="160"/>
      <c r="G59" s="160"/>
      <c r="H59" s="160" t="e">
        <f>#REF!</f>
        <v>#REF!</v>
      </c>
      <c r="I59" s="160"/>
      <c r="J59" s="160"/>
      <c r="K59" s="160" t="e">
        <f>#REF!</f>
        <v>#REF!</v>
      </c>
      <c r="L59" s="160"/>
      <c r="M59" s="160"/>
      <c r="N59" s="160" t="e">
        <f>#REF!</f>
        <v>#REF!</v>
      </c>
      <c r="O59" s="160"/>
      <c r="P59" s="160"/>
    </row>
    <row r="60" spans="1:16" x14ac:dyDescent="0.15">
      <c r="A60" s="160" t="s">
        <v>19</v>
      </c>
      <c r="B60" s="160" t="e">
        <f>#REF!</f>
        <v>#REF!</v>
      </c>
      <c r="C60" s="160"/>
      <c r="D60" s="160"/>
      <c r="E60" s="160" t="e">
        <f>#REF!</f>
        <v>#REF!</v>
      </c>
      <c r="F60" s="160"/>
      <c r="G60" s="160"/>
      <c r="H60" s="160" t="e">
        <f>#REF!</f>
        <v>#REF!</v>
      </c>
      <c r="I60" s="160"/>
      <c r="J60" s="160"/>
      <c r="K60" s="160" t="e">
        <f>#REF!</f>
        <v>#REF!</v>
      </c>
      <c r="L60" s="160"/>
      <c r="M60" s="160"/>
      <c r="N60" s="160" t="e">
        <f>#REF!</f>
        <v>#REF!</v>
      </c>
      <c r="O60" s="160"/>
      <c r="P60" s="160"/>
    </row>
    <row r="61" spans="1:16" x14ac:dyDescent="0.15">
      <c r="A61" s="160" t="s">
        <v>18</v>
      </c>
      <c r="B61" s="160" t="e">
        <f>#REF!</f>
        <v>#REF!</v>
      </c>
      <c r="C61" s="160"/>
      <c r="D61" s="160"/>
      <c r="E61" s="160" t="e">
        <f>#REF!</f>
        <v>#REF!</v>
      </c>
      <c r="F61" s="160"/>
      <c r="G61" s="160"/>
      <c r="H61" s="160" t="e">
        <f>#REF!</f>
        <v>#REF!</v>
      </c>
      <c r="I61" s="160"/>
      <c r="J61" s="160"/>
      <c r="K61" s="160" t="e">
        <f>#REF!</f>
        <v>#REF!</v>
      </c>
      <c r="L61" s="160"/>
      <c r="M61" s="160"/>
      <c r="N61" s="160" t="e">
        <f>#REF!</f>
        <v>#REF!</v>
      </c>
      <c r="O61" s="160"/>
      <c r="P61" s="160"/>
    </row>
    <row r="62" spans="1:16" x14ac:dyDescent="0.15">
      <c r="A62" s="160" t="s">
        <v>17</v>
      </c>
      <c r="B62" s="160" t="e">
        <f>#REF!</f>
        <v>#REF!</v>
      </c>
      <c r="C62" s="160"/>
      <c r="D62" s="160"/>
      <c r="E62" s="160" t="e">
        <f>#REF!</f>
        <v>#REF!</v>
      </c>
      <c r="F62" s="160"/>
      <c r="G62" s="160"/>
      <c r="H62" s="160" t="e">
        <f>#REF!</f>
        <v>#REF!</v>
      </c>
      <c r="I62" s="160"/>
      <c r="J62" s="160"/>
      <c r="K62" s="160" t="e">
        <f>#REF!</f>
        <v>#REF!</v>
      </c>
      <c r="L62" s="160"/>
      <c r="M62" s="160"/>
      <c r="N62" s="160" t="e">
        <f>#REF!</f>
        <v>#REF!</v>
      </c>
      <c r="O62" s="160"/>
      <c r="P62" s="160"/>
    </row>
    <row r="63" spans="1:16" x14ac:dyDescent="0.15">
      <c r="A63" s="160" t="s">
        <v>16</v>
      </c>
      <c r="B63" s="160" t="e">
        <f>#REF!</f>
        <v>#REF!</v>
      </c>
      <c r="C63" s="160"/>
      <c r="D63" s="160"/>
      <c r="E63" s="160" t="e">
        <f>#REF!</f>
        <v>#REF!</v>
      </c>
      <c r="F63" s="160"/>
      <c r="G63" s="160"/>
      <c r="H63" s="160" t="e">
        <f>#REF!</f>
        <v>#REF!</v>
      </c>
      <c r="I63" s="160"/>
      <c r="J63" s="160"/>
      <c r="K63" s="160" t="e">
        <f>#REF!</f>
        <v>#REF!</v>
      </c>
      <c r="L63" s="160"/>
      <c r="M63" s="160"/>
      <c r="N63" s="160" t="e">
        <f>#REF!</f>
        <v>#REF!</v>
      </c>
      <c r="O63" s="160"/>
      <c r="P63" s="160"/>
    </row>
    <row r="64" spans="1:16" x14ac:dyDescent="0.15">
      <c r="A64" s="160" t="s">
        <v>15</v>
      </c>
      <c r="B64" s="160" t="e">
        <f>#REF!</f>
        <v>#REF!</v>
      </c>
      <c r="C64" s="160"/>
      <c r="D64" s="160"/>
      <c r="E64" s="160" t="e">
        <f>#REF!</f>
        <v>#REF!</v>
      </c>
      <c r="F64" s="160"/>
      <c r="G64" s="160"/>
      <c r="H64" s="160" t="e">
        <f>#REF!</f>
        <v>#REF!</v>
      </c>
      <c r="I64" s="160"/>
      <c r="J64" s="160"/>
      <c r="K64" s="160" t="e">
        <f>#REF!</f>
        <v>#REF!</v>
      </c>
      <c r="L64" s="160"/>
      <c r="M64" s="160"/>
      <c r="N64" s="160" t="e">
        <f>#REF!</f>
        <v>#REF!</v>
      </c>
      <c r="O64" s="160"/>
      <c r="P64" s="160"/>
    </row>
    <row r="65" spans="1:16" x14ac:dyDescent="0.15">
      <c r="A65" s="160" t="s">
        <v>14</v>
      </c>
      <c r="B65" s="160" t="e">
        <f>#REF!</f>
        <v>#REF!</v>
      </c>
      <c r="C65" s="160"/>
      <c r="D65" s="160"/>
      <c r="E65" s="160" t="e">
        <f>#REF!</f>
        <v>#REF!</v>
      </c>
      <c r="F65" s="160"/>
      <c r="G65" s="160"/>
      <c r="H65" s="160" t="e">
        <f>#REF!</f>
        <v>#REF!</v>
      </c>
      <c r="I65" s="160"/>
      <c r="J65" s="160"/>
      <c r="K65" s="160" t="e">
        <f>#REF!</f>
        <v>#REF!</v>
      </c>
      <c r="L65" s="160"/>
      <c r="M65" s="160"/>
      <c r="N65" s="160" t="e">
        <f>#REF!</f>
        <v>#REF!</v>
      </c>
      <c r="O65" s="160"/>
      <c r="P65" s="160"/>
    </row>
    <row r="66" spans="1:16" x14ac:dyDescent="0.15">
      <c r="A66" s="160" t="s">
        <v>13</v>
      </c>
      <c r="B66" s="160" t="e">
        <f>#REF!</f>
        <v>#REF!</v>
      </c>
      <c r="C66" s="160"/>
      <c r="D66" s="160"/>
      <c r="E66" s="160" t="e">
        <f>#REF!</f>
        <v>#REF!</v>
      </c>
      <c r="F66" s="160"/>
      <c r="G66" s="160"/>
      <c r="H66" s="160" t="e">
        <f>#REF!</f>
        <v>#REF!</v>
      </c>
      <c r="I66" s="160"/>
      <c r="J66" s="160"/>
      <c r="K66" s="160" t="e">
        <f>#REF!</f>
        <v>#REF!</v>
      </c>
      <c r="L66" s="160"/>
      <c r="M66" s="160"/>
      <c r="N66" s="160" t="e">
        <f>#REF!</f>
        <v>#REF!</v>
      </c>
      <c r="O66" s="160"/>
      <c r="P66" s="160"/>
    </row>
    <row r="67" spans="1:16" x14ac:dyDescent="0.15">
      <c r="A67" s="160" t="s">
        <v>52</v>
      </c>
      <c r="B67" s="160" t="e">
        <f>NA()</f>
        <v>#N/A</v>
      </c>
      <c r="C67" s="160" t="e">
        <f>IF(ISNUMBER(#REF!), IF(#REF! &lt; 0, 0,#REF!), NA())</f>
        <v>#N/A</v>
      </c>
      <c r="D67" s="160" t="e">
        <f>NA()</f>
        <v>#N/A</v>
      </c>
      <c r="E67" s="160" t="e">
        <f>NA()</f>
        <v>#N/A</v>
      </c>
      <c r="F67" s="160" t="e">
        <f>IF(ISNUMBER(#REF!), IF(#REF! &lt; 0, 0,#REF!), NA())</f>
        <v>#N/A</v>
      </c>
      <c r="G67" s="160" t="e">
        <f>NA()</f>
        <v>#N/A</v>
      </c>
      <c r="H67" s="160" t="e">
        <f>NA()</f>
        <v>#N/A</v>
      </c>
      <c r="I67" s="160" t="e">
        <f>IF(ISNUMBER(#REF!), IF(#REF! &lt; 0, 0,#REF!), NA())</f>
        <v>#N/A</v>
      </c>
      <c r="J67" s="160" t="e">
        <f>NA()</f>
        <v>#N/A</v>
      </c>
      <c r="K67" s="160" t="e">
        <f>NA()</f>
        <v>#N/A</v>
      </c>
      <c r="L67" s="160" t="e">
        <f>IF(ISNUMBER(#REF!), IF(#REF! &lt; 0, 0,#REF!), NA())</f>
        <v>#N/A</v>
      </c>
      <c r="M67" s="160" t="e">
        <f>NA()</f>
        <v>#N/A</v>
      </c>
      <c r="N67" s="160" t="e">
        <f>NA()</f>
        <v>#N/A</v>
      </c>
      <c r="O67" s="160" t="e">
        <f>IF(ISNUMBER(#REF!), IF(#REF! &lt; 0, 0,#REF!), NA())</f>
        <v>#N/A</v>
      </c>
      <c r="P67" s="160" t="e">
        <f>NA()</f>
        <v>#N/A</v>
      </c>
    </row>
    <row r="70" spans="1:16" x14ac:dyDescent="0.15">
      <c r="A70" s="162" t="s">
        <v>53</v>
      </c>
      <c r="B70" s="162"/>
      <c r="C70" s="162"/>
      <c r="D70" s="162"/>
      <c r="E70" s="162"/>
      <c r="F70" s="162"/>
    </row>
    <row r="71" spans="1:16" x14ac:dyDescent="0.15">
      <c r="A71" s="163"/>
      <c r="B71" s="163" t="e">
        <f>#REF!</f>
        <v>#REF!</v>
      </c>
      <c r="C71" s="163" t="e">
        <f>#REF!</f>
        <v>#REF!</v>
      </c>
      <c r="D71" s="163" t="e">
        <f>#REF!</f>
        <v>#REF!</v>
      </c>
    </row>
    <row r="72" spans="1:16" x14ac:dyDescent="0.15">
      <c r="A72" s="163" t="s">
        <v>54</v>
      </c>
      <c r="B72" s="164" t="e">
        <f>#REF!</f>
        <v>#REF!</v>
      </c>
      <c r="C72" s="164" t="e">
        <f>#REF!</f>
        <v>#REF!</v>
      </c>
      <c r="D72" s="164" t="e">
        <f>#REF!</f>
        <v>#REF!</v>
      </c>
    </row>
    <row r="73" spans="1:16" x14ac:dyDescent="0.15">
      <c r="A73" s="163" t="s">
        <v>55</v>
      </c>
      <c r="B73" s="164" t="e">
        <f>#REF!</f>
        <v>#REF!</v>
      </c>
      <c r="C73" s="164" t="e">
        <f>#REF!</f>
        <v>#REF!</v>
      </c>
      <c r="D73" s="164" t="e">
        <f>#REF!</f>
        <v>#REF!</v>
      </c>
    </row>
    <row r="74" spans="1:16" x14ac:dyDescent="0.15">
      <c r="A74" s="163" t="s">
        <v>56</v>
      </c>
      <c r="B74" s="164" t="e">
        <f>#REF!</f>
        <v>#REF!</v>
      </c>
      <c r="C74" s="164" t="e">
        <f>#REF!</f>
        <v>#REF!</v>
      </c>
      <c r="D74" s="164" t="e">
        <f>#REF!</f>
        <v>#REF!</v>
      </c>
    </row>
  </sheetData>
  <sheetProtection algorithmName="SHA-512" hashValue="SgL4naZVgHyZ9y5qv4+FrQX+Q33KEMmM7oPOd2/WJYfO0b71l5PLHsR9rChOC40nMKjxWpK3o/mAnOa/pNL0OA==" saltValue="FSFx9m3OMnLp5yKt6VlJf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5703125" style="196" customWidth="1"/>
    <col min="96" max="133" width="1.5703125" style="207" customWidth="1"/>
    <col min="134" max="143" width="1.5703125" style="196" customWidth="1"/>
    <col min="144" max="16384" width="0" style="196" hidden="1"/>
  </cols>
  <sheetData>
    <row r="1" spans="2:143" ht="22.5" customHeight="1" thickBot="1" x14ac:dyDescent="0.2">
      <c r="B1" s="193"/>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5"/>
      <c r="CE1" s="195"/>
      <c r="CF1" s="195"/>
      <c r="CG1" s="195"/>
      <c r="CH1" s="195"/>
      <c r="CI1" s="195"/>
      <c r="CJ1" s="195"/>
      <c r="CK1" s="195"/>
      <c r="CL1" s="195"/>
      <c r="CM1" s="195"/>
      <c r="CN1" s="195"/>
      <c r="CO1" s="195"/>
      <c r="CP1" s="195"/>
      <c r="CQ1" s="195"/>
      <c r="CR1" s="195"/>
      <c r="CS1" s="195"/>
      <c r="CT1" s="195"/>
      <c r="CU1" s="195"/>
      <c r="CV1" s="195"/>
      <c r="CW1" s="195"/>
      <c r="CX1" s="195"/>
      <c r="CY1" s="195"/>
      <c r="CZ1" s="195"/>
      <c r="DA1" s="195"/>
      <c r="DB1" s="195"/>
      <c r="DC1" s="195"/>
      <c r="DD1" s="195"/>
      <c r="DE1" s="195"/>
      <c r="DF1" s="195"/>
      <c r="DG1" s="195"/>
      <c r="DH1" s="774" t="s">
        <v>152</v>
      </c>
      <c r="DI1" s="775"/>
      <c r="DJ1" s="775"/>
      <c r="DK1" s="775"/>
      <c r="DL1" s="775"/>
      <c r="DM1" s="775"/>
      <c r="DN1" s="776"/>
      <c r="DO1" s="196"/>
      <c r="DP1" s="774" t="s">
        <v>450</v>
      </c>
      <c r="DQ1" s="775"/>
      <c r="DR1" s="775"/>
      <c r="DS1" s="775"/>
      <c r="DT1" s="775"/>
      <c r="DU1" s="775"/>
      <c r="DV1" s="775"/>
      <c r="DW1" s="775"/>
      <c r="DX1" s="775"/>
      <c r="DY1" s="775"/>
      <c r="DZ1" s="775"/>
      <c r="EA1" s="775"/>
      <c r="EB1" s="775"/>
      <c r="EC1" s="776"/>
      <c r="ED1" s="194"/>
      <c r="EE1" s="194"/>
      <c r="EF1" s="194"/>
      <c r="EG1" s="194"/>
      <c r="EH1" s="194"/>
      <c r="EI1" s="194"/>
      <c r="EJ1" s="194"/>
      <c r="EK1" s="194"/>
      <c r="EL1" s="194"/>
      <c r="EM1" s="194"/>
    </row>
    <row r="2" spans="2:143" ht="22.5" customHeight="1" x14ac:dyDescent="0.15">
      <c r="B2" s="197" t="s">
        <v>153</v>
      </c>
      <c r="R2" s="198"/>
      <c r="S2" s="198"/>
      <c r="T2" s="198"/>
      <c r="U2" s="198"/>
      <c r="V2" s="198"/>
      <c r="W2" s="198"/>
      <c r="X2" s="198"/>
      <c r="Y2" s="198"/>
      <c r="Z2" s="198"/>
      <c r="AA2" s="198"/>
      <c r="AB2" s="198"/>
      <c r="AC2" s="198"/>
      <c r="AE2" s="199"/>
      <c r="AF2" s="199"/>
      <c r="AG2" s="199"/>
      <c r="AH2" s="199"/>
      <c r="AI2" s="199"/>
      <c r="AJ2" s="198"/>
      <c r="AK2" s="198"/>
      <c r="AL2" s="198"/>
      <c r="AM2" s="198"/>
      <c r="AN2" s="198"/>
      <c r="AO2" s="198"/>
      <c r="AP2" s="198"/>
      <c r="CD2" s="195"/>
      <c r="CE2" s="195"/>
      <c r="CF2" s="195"/>
      <c r="CG2" s="195"/>
      <c r="CH2" s="195"/>
      <c r="CI2" s="195"/>
      <c r="CJ2" s="195"/>
      <c r="CK2" s="195"/>
      <c r="CL2" s="195"/>
      <c r="CM2" s="195"/>
      <c r="CN2" s="195"/>
      <c r="CO2" s="195"/>
      <c r="CP2" s="195"/>
      <c r="CQ2" s="195"/>
      <c r="CR2" s="195"/>
      <c r="CS2" s="195"/>
      <c r="CT2" s="195"/>
      <c r="CU2" s="195"/>
      <c r="CV2" s="195"/>
      <c r="CW2" s="195"/>
      <c r="CX2" s="195"/>
      <c r="CY2" s="195"/>
      <c r="CZ2" s="195"/>
      <c r="DA2" s="195"/>
      <c r="DB2" s="195"/>
      <c r="DC2" s="195"/>
      <c r="DD2" s="195"/>
      <c r="DE2" s="195"/>
      <c r="DF2" s="195"/>
      <c r="DG2" s="195"/>
      <c r="DH2" s="195"/>
      <c r="DI2" s="195"/>
      <c r="DJ2" s="195"/>
      <c r="DK2" s="195"/>
      <c r="DL2" s="195"/>
      <c r="DM2" s="195"/>
      <c r="DN2" s="195"/>
      <c r="DO2" s="195"/>
      <c r="DP2" s="195"/>
      <c r="DQ2" s="195"/>
      <c r="DR2" s="195"/>
      <c r="DS2" s="195"/>
      <c r="DT2" s="195"/>
      <c r="DU2" s="195"/>
      <c r="DV2" s="195"/>
      <c r="DW2" s="195"/>
      <c r="DX2" s="195"/>
      <c r="DY2" s="195"/>
      <c r="DZ2" s="195"/>
      <c r="EA2" s="195"/>
      <c r="EB2" s="195"/>
      <c r="EC2" s="195"/>
    </row>
    <row r="3" spans="2:143" ht="11.25" customHeight="1" x14ac:dyDescent="0.15">
      <c r="B3" s="715" t="s">
        <v>154</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155</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451</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0</v>
      </c>
      <c r="C4" s="716"/>
      <c r="D4" s="716"/>
      <c r="E4" s="716"/>
      <c r="F4" s="716"/>
      <c r="G4" s="716"/>
      <c r="H4" s="716"/>
      <c r="I4" s="716"/>
      <c r="J4" s="716"/>
      <c r="K4" s="716"/>
      <c r="L4" s="716"/>
      <c r="M4" s="716"/>
      <c r="N4" s="716"/>
      <c r="O4" s="716"/>
      <c r="P4" s="716"/>
      <c r="Q4" s="717"/>
      <c r="R4" s="715" t="s">
        <v>156</v>
      </c>
      <c r="S4" s="716"/>
      <c r="T4" s="716"/>
      <c r="U4" s="716"/>
      <c r="V4" s="716"/>
      <c r="W4" s="716"/>
      <c r="X4" s="716"/>
      <c r="Y4" s="717"/>
      <c r="Z4" s="715" t="s">
        <v>157</v>
      </c>
      <c r="AA4" s="716"/>
      <c r="AB4" s="716"/>
      <c r="AC4" s="717"/>
      <c r="AD4" s="715" t="s">
        <v>158</v>
      </c>
      <c r="AE4" s="716"/>
      <c r="AF4" s="716"/>
      <c r="AG4" s="716"/>
      <c r="AH4" s="716"/>
      <c r="AI4" s="716"/>
      <c r="AJ4" s="716"/>
      <c r="AK4" s="717"/>
      <c r="AL4" s="715" t="s">
        <v>157</v>
      </c>
      <c r="AM4" s="716"/>
      <c r="AN4" s="716"/>
      <c r="AO4" s="717"/>
      <c r="AP4" s="771" t="s">
        <v>159</v>
      </c>
      <c r="AQ4" s="771"/>
      <c r="AR4" s="771"/>
      <c r="AS4" s="771"/>
      <c r="AT4" s="771"/>
      <c r="AU4" s="771"/>
      <c r="AV4" s="771"/>
      <c r="AW4" s="771"/>
      <c r="AX4" s="771"/>
      <c r="AY4" s="771"/>
      <c r="AZ4" s="771"/>
      <c r="BA4" s="771"/>
      <c r="BB4" s="771"/>
      <c r="BC4" s="771"/>
      <c r="BD4" s="771"/>
      <c r="BE4" s="771"/>
      <c r="BF4" s="771"/>
      <c r="BG4" s="771" t="s">
        <v>160</v>
      </c>
      <c r="BH4" s="771"/>
      <c r="BI4" s="771"/>
      <c r="BJ4" s="771"/>
      <c r="BK4" s="771"/>
      <c r="BL4" s="771"/>
      <c r="BM4" s="771"/>
      <c r="BN4" s="771"/>
      <c r="BO4" s="771" t="s">
        <v>157</v>
      </c>
      <c r="BP4" s="771"/>
      <c r="BQ4" s="771"/>
      <c r="BR4" s="771"/>
      <c r="BS4" s="771" t="s">
        <v>161</v>
      </c>
      <c r="BT4" s="771"/>
      <c r="BU4" s="771"/>
      <c r="BV4" s="771"/>
      <c r="BW4" s="771"/>
      <c r="BX4" s="771"/>
      <c r="BY4" s="771"/>
      <c r="BZ4" s="771"/>
      <c r="CA4" s="771"/>
      <c r="CB4" s="771"/>
      <c r="CD4" s="758" t="s">
        <v>452</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356" customFormat="1" ht="11.25" customHeight="1" x14ac:dyDescent="0.15">
      <c r="B5" s="734" t="s">
        <v>162</v>
      </c>
      <c r="C5" s="735"/>
      <c r="D5" s="735"/>
      <c r="E5" s="735"/>
      <c r="F5" s="735"/>
      <c r="G5" s="735"/>
      <c r="H5" s="735"/>
      <c r="I5" s="735"/>
      <c r="J5" s="735"/>
      <c r="K5" s="735"/>
      <c r="L5" s="735"/>
      <c r="M5" s="735"/>
      <c r="N5" s="735"/>
      <c r="O5" s="735"/>
      <c r="P5" s="735"/>
      <c r="Q5" s="736"/>
      <c r="R5" s="706">
        <v>4275434</v>
      </c>
      <c r="S5" s="707"/>
      <c r="T5" s="707"/>
      <c r="U5" s="707"/>
      <c r="V5" s="707"/>
      <c r="W5" s="707"/>
      <c r="X5" s="707"/>
      <c r="Y5" s="753"/>
      <c r="Z5" s="772">
        <v>32.5</v>
      </c>
      <c r="AA5" s="772"/>
      <c r="AB5" s="772"/>
      <c r="AC5" s="772"/>
      <c r="AD5" s="773">
        <v>4096719</v>
      </c>
      <c r="AE5" s="773"/>
      <c r="AF5" s="773"/>
      <c r="AG5" s="773"/>
      <c r="AH5" s="773"/>
      <c r="AI5" s="773"/>
      <c r="AJ5" s="773"/>
      <c r="AK5" s="773"/>
      <c r="AL5" s="754">
        <v>49.6</v>
      </c>
      <c r="AM5" s="723"/>
      <c r="AN5" s="723"/>
      <c r="AO5" s="755"/>
      <c r="AP5" s="734" t="s">
        <v>163</v>
      </c>
      <c r="AQ5" s="735"/>
      <c r="AR5" s="735"/>
      <c r="AS5" s="735"/>
      <c r="AT5" s="735"/>
      <c r="AU5" s="735"/>
      <c r="AV5" s="735"/>
      <c r="AW5" s="735"/>
      <c r="AX5" s="735"/>
      <c r="AY5" s="735"/>
      <c r="AZ5" s="735"/>
      <c r="BA5" s="735"/>
      <c r="BB5" s="735"/>
      <c r="BC5" s="735"/>
      <c r="BD5" s="735"/>
      <c r="BE5" s="735"/>
      <c r="BF5" s="736"/>
      <c r="BG5" s="654">
        <v>4096719</v>
      </c>
      <c r="BH5" s="655"/>
      <c r="BI5" s="655"/>
      <c r="BJ5" s="655"/>
      <c r="BK5" s="655"/>
      <c r="BL5" s="655"/>
      <c r="BM5" s="655"/>
      <c r="BN5" s="656"/>
      <c r="BO5" s="703">
        <v>95.8</v>
      </c>
      <c r="BP5" s="703"/>
      <c r="BQ5" s="703"/>
      <c r="BR5" s="703"/>
      <c r="BS5" s="704">
        <v>28505</v>
      </c>
      <c r="BT5" s="704"/>
      <c r="BU5" s="704"/>
      <c r="BV5" s="704"/>
      <c r="BW5" s="704"/>
      <c r="BX5" s="704"/>
      <c r="BY5" s="704"/>
      <c r="BZ5" s="704"/>
      <c r="CA5" s="704"/>
      <c r="CB5" s="745"/>
      <c r="CD5" s="758" t="s">
        <v>159</v>
      </c>
      <c r="CE5" s="759"/>
      <c r="CF5" s="759"/>
      <c r="CG5" s="759"/>
      <c r="CH5" s="759"/>
      <c r="CI5" s="759"/>
      <c r="CJ5" s="759"/>
      <c r="CK5" s="759"/>
      <c r="CL5" s="759"/>
      <c r="CM5" s="759"/>
      <c r="CN5" s="759"/>
      <c r="CO5" s="759"/>
      <c r="CP5" s="759"/>
      <c r="CQ5" s="760"/>
      <c r="CR5" s="758" t="s">
        <v>164</v>
      </c>
      <c r="CS5" s="759"/>
      <c r="CT5" s="759"/>
      <c r="CU5" s="759"/>
      <c r="CV5" s="759"/>
      <c r="CW5" s="759"/>
      <c r="CX5" s="759"/>
      <c r="CY5" s="760"/>
      <c r="CZ5" s="758" t="s">
        <v>157</v>
      </c>
      <c r="DA5" s="759"/>
      <c r="DB5" s="759"/>
      <c r="DC5" s="760"/>
      <c r="DD5" s="758" t="s">
        <v>165</v>
      </c>
      <c r="DE5" s="759"/>
      <c r="DF5" s="759"/>
      <c r="DG5" s="759"/>
      <c r="DH5" s="759"/>
      <c r="DI5" s="759"/>
      <c r="DJ5" s="759"/>
      <c r="DK5" s="759"/>
      <c r="DL5" s="759"/>
      <c r="DM5" s="759"/>
      <c r="DN5" s="759"/>
      <c r="DO5" s="759"/>
      <c r="DP5" s="760"/>
      <c r="DQ5" s="758" t="s">
        <v>166</v>
      </c>
      <c r="DR5" s="759"/>
      <c r="DS5" s="759"/>
      <c r="DT5" s="759"/>
      <c r="DU5" s="759"/>
      <c r="DV5" s="759"/>
      <c r="DW5" s="759"/>
      <c r="DX5" s="759"/>
      <c r="DY5" s="759"/>
      <c r="DZ5" s="759"/>
      <c r="EA5" s="759"/>
      <c r="EB5" s="759"/>
      <c r="EC5" s="760"/>
    </row>
    <row r="6" spans="2:143" ht="11.25" customHeight="1" x14ac:dyDescent="0.15">
      <c r="B6" s="651" t="s">
        <v>453</v>
      </c>
      <c r="C6" s="652"/>
      <c r="D6" s="652"/>
      <c r="E6" s="652"/>
      <c r="F6" s="652"/>
      <c r="G6" s="652"/>
      <c r="H6" s="652"/>
      <c r="I6" s="652"/>
      <c r="J6" s="652"/>
      <c r="K6" s="652"/>
      <c r="L6" s="652"/>
      <c r="M6" s="652"/>
      <c r="N6" s="652"/>
      <c r="O6" s="652"/>
      <c r="P6" s="652"/>
      <c r="Q6" s="653"/>
      <c r="R6" s="654">
        <v>126412</v>
      </c>
      <c r="S6" s="655"/>
      <c r="T6" s="655"/>
      <c r="U6" s="655"/>
      <c r="V6" s="655"/>
      <c r="W6" s="655"/>
      <c r="X6" s="655"/>
      <c r="Y6" s="656"/>
      <c r="Z6" s="703">
        <v>1</v>
      </c>
      <c r="AA6" s="703"/>
      <c r="AB6" s="703"/>
      <c r="AC6" s="703"/>
      <c r="AD6" s="704">
        <v>126412</v>
      </c>
      <c r="AE6" s="704"/>
      <c r="AF6" s="704"/>
      <c r="AG6" s="704"/>
      <c r="AH6" s="704"/>
      <c r="AI6" s="704"/>
      <c r="AJ6" s="704"/>
      <c r="AK6" s="704"/>
      <c r="AL6" s="657">
        <v>1.5</v>
      </c>
      <c r="AM6" s="658"/>
      <c r="AN6" s="658"/>
      <c r="AO6" s="705"/>
      <c r="AP6" s="651" t="s">
        <v>454</v>
      </c>
      <c r="AQ6" s="652"/>
      <c r="AR6" s="652"/>
      <c r="AS6" s="652"/>
      <c r="AT6" s="652"/>
      <c r="AU6" s="652"/>
      <c r="AV6" s="652"/>
      <c r="AW6" s="652"/>
      <c r="AX6" s="652"/>
      <c r="AY6" s="652"/>
      <c r="AZ6" s="652"/>
      <c r="BA6" s="652"/>
      <c r="BB6" s="652"/>
      <c r="BC6" s="652"/>
      <c r="BD6" s="652"/>
      <c r="BE6" s="652"/>
      <c r="BF6" s="653"/>
      <c r="BG6" s="654">
        <v>4096719</v>
      </c>
      <c r="BH6" s="655"/>
      <c r="BI6" s="655"/>
      <c r="BJ6" s="655"/>
      <c r="BK6" s="655"/>
      <c r="BL6" s="655"/>
      <c r="BM6" s="655"/>
      <c r="BN6" s="656"/>
      <c r="BO6" s="703">
        <v>95.8</v>
      </c>
      <c r="BP6" s="703"/>
      <c r="BQ6" s="703"/>
      <c r="BR6" s="703"/>
      <c r="BS6" s="704">
        <v>28505</v>
      </c>
      <c r="BT6" s="704"/>
      <c r="BU6" s="704"/>
      <c r="BV6" s="704"/>
      <c r="BW6" s="704"/>
      <c r="BX6" s="704"/>
      <c r="BY6" s="704"/>
      <c r="BZ6" s="704"/>
      <c r="CA6" s="704"/>
      <c r="CB6" s="745"/>
      <c r="CD6" s="712" t="s">
        <v>167</v>
      </c>
      <c r="CE6" s="713"/>
      <c r="CF6" s="713"/>
      <c r="CG6" s="713"/>
      <c r="CH6" s="713"/>
      <c r="CI6" s="713"/>
      <c r="CJ6" s="713"/>
      <c r="CK6" s="713"/>
      <c r="CL6" s="713"/>
      <c r="CM6" s="713"/>
      <c r="CN6" s="713"/>
      <c r="CO6" s="713"/>
      <c r="CP6" s="713"/>
      <c r="CQ6" s="714"/>
      <c r="CR6" s="654">
        <v>146279</v>
      </c>
      <c r="CS6" s="655"/>
      <c r="CT6" s="655"/>
      <c r="CU6" s="655"/>
      <c r="CV6" s="655"/>
      <c r="CW6" s="655"/>
      <c r="CX6" s="655"/>
      <c r="CY6" s="656"/>
      <c r="CZ6" s="754">
        <v>1.1000000000000001</v>
      </c>
      <c r="DA6" s="723"/>
      <c r="DB6" s="723"/>
      <c r="DC6" s="757"/>
      <c r="DD6" s="660" t="s">
        <v>434</v>
      </c>
      <c r="DE6" s="655"/>
      <c r="DF6" s="655"/>
      <c r="DG6" s="655"/>
      <c r="DH6" s="655"/>
      <c r="DI6" s="655"/>
      <c r="DJ6" s="655"/>
      <c r="DK6" s="655"/>
      <c r="DL6" s="655"/>
      <c r="DM6" s="655"/>
      <c r="DN6" s="655"/>
      <c r="DO6" s="655"/>
      <c r="DP6" s="656"/>
      <c r="DQ6" s="660">
        <v>146279</v>
      </c>
      <c r="DR6" s="655"/>
      <c r="DS6" s="655"/>
      <c r="DT6" s="655"/>
      <c r="DU6" s="655"/>
      <c r="DV6" s="655"/>
      <c r="DW6" s="655"/>
      <c r="DX6" s="655"/>
      <c r="DY6" s="655"/>
      <c r="DZ6" s="655"/>
      <c r="EA6" s="655"/>
      <c r="EB6" s="655"/>
      <c r="EC6" s="693"/>
    </row>
    <row r="7" spans="2:143" ht="11.25" customHeight="1" x14ac:dyDescent="0.15">
      <c r="B7" s="651" t="s">
        <v>168</v>
      </c>
      <c r="C7" s="652"/>
      <c r="D7" s="652"/>
      <c r="E7" s="652"/>
      <c r="F7" s="652"/>
      <c r="G7" s="652"/>
      <c r="H7" s="652"/>
      <c r="I7" s="652"/>
      <c r="J7" s="652"/>
      <c r="K7" s="652"/>
      <c r="L7" s="652"/>
      <c r="M7" s="652"/>
      <c r="N7" s="652"/>
      <c r="O7" s="652"/>
      <c r="P7" s="652"/>
      <c r="Q7" s="653"/>
      <c r="R7" s="654">
        <v>9330</v>
      </c>
      <c r="S7" s="655"/>
      <c r="T7" s="655"/>
      <c r="U7" s="655"/>
      <c r="V7" s="655"/>
      <c r="W7" s="655"/>
      <c r="X7" s="655"/>
      <c r="Y7" s="656"/>
      <c r="Z7" s="703">
        <v>0.1</v>
      </c>
      <c r="AA7" s="703"/>
      <c r="AB7" s="703"/>
      <c r="AC7" s="703"/>
      <c r="AD7" s="704">
        <v>9330</v>
      </c>
      <c r="AE7" s="704"/>
      <c r="AF7" s="704"/>
      <c r="AG7" s="704"/>
      <c r="AH7" s="704"/>
      <c r="AI7" s="704"/>
      <c r="AJ7" s="704"/>
      <c r="AK7" s="704"/>
      <c r="AL7" s="657">
        <v>0.1</v>
      </c>
      <c r="AM7" s="658"/>
      <c r="AN7" s="658"/>
      <c r="AO7" s="705"/>
      <c r="AP7" s="651" t="s">
        <v>455</v>
      </c>
      <c r="AQ7" s="652"/>
      <c r="AR7" s="652"/>
      <c r="AS7" s="652"/>
      <c r="AT7" s="652"/>
      <c r="AU7" s="652"/>
      <c r="AV7" s="652"/>
      <c r="AW7" s="652"/>
      <c r="AX7" s="652"/>
      <c r="AY7" s="652"/>
      <c r="AZ7" s="652"/>
      <c r="BA7" s="652"/>
      <c r="BB7" s="652"/>
      <c r="BC7" s="652"/>
      <c r="BD7" s="652"/>
      <c r="BE7" s="652"/>
      <c r="BF7" s="653"/>
      <c r="BG7" s="654">
        <v>2107639</v>
      </c>
      <c r="BH7" s="655"/>
      <c r="BI7" s="655"/>
      <c r="BJ7" s="655"/>
      <c r="BK7" s="655"/>
      <c r="BL7" s="655"/>
      <c r="BM7" s="655"/>
      <c r="BN7" s="656"/>
      <c r="BO7" s="703">
        <v>49.3</v>
      </c>
      <c r="BP7" s="703"/>
      <c r="BQ7" s="703"/>
      <c r="BR7" s="703"/>
      <c r="BS7" s="704">
        <v>28505</v>
      </c>
      <c r="BT7" s="704"/>
      <c r="BU7" s="704"/>
      <c r="BV7" s="704"/>
      <c r="BW7" s="704"/>
      <c r="BX7" s="704"/>
      <c r="BY7" s="704"/>
      <c r="BZ7" s="704"/>
      <c r="CA7" s="704"/>
      <c r="CB7" s="745"/>
      <c r="CD7" s="686" t="s">
        <v>169</v>
      </c>
      <c r="CE7" s="687"/>
      <c r="CF7" s="687"/>
      <c r="CG7" s="687"/>
      <c r="CH7" s="687"/>
      <c r="CI7" s="687"/>
      <c r="CJ7" s="687"/>
      <c r="CK7" s="687"/>
      <c r="CL7" s="687"/>
      <c r="CM7" s="687"/>
      <c r="CN7" s="687"/>
      <c r="CO7" s="687"/>
      <c r="CP7" s="687"/>
      <c r="CQ7" s="688"/>
      <c r="CR7" s="654">
        <v>1755662</v>
      </c>
      <c r="CS7" s="655"/>
      <c r="CT7" s="655"/>
      <c r="CU7" s="655"/>
      <c r="CV7" s="655"/>
      <c r="CW7" s="655"/>
      <c r="CX7" s="655"/>
      <c r="CY7" s="656"/>
      <c r="CZ7" s="703">
        <v>13.5</v>
      </c>
      <c r="DA7" s="703"/>
      <c r="DB7" s="703"/>
      <c r="DC7" s="703"/>
      <c r="DD7" s="660">
        <v>29931</v>
      </c>
      <c r="DE7" s="655"/>
      <c r="DF7" s="655"/>
      <c r="DG7" s="655"/>
      <c r="DH7" s="655"/>
      <c r="DI7" s="655"/>
      <c r="DJ7" s="655"/>
      <c r="DK7" s="655"/>
      <c r="DL7" s="655"/>
      <c r="DM7" s="655"/>
      <c r="DN7" s="655"/>
      <c r="DO7" s="655"/>
      <c r="DP7" s="656"/>
      <c r="DQ7" s="660">
        <v>1296492</v>
      </c>
      <c r="DR7" s="655"/>
      <c r="DS7" s="655"/>
      <c r="DT7" s="655"/>
      <c r="DU7" s="655"/>
      <c r="DV7" s="655"/>
      <c r="DW7" s="655"/>
      <c r="DX7" s="655"/>
      <c r="DY7" s="655"/>
      <c r="DZ7" s="655"/>
      <c r="EA7" s="655"/>
      <c r="EB7" s="655"/>
      <c r="EC7" s="693"/>
    </row>
    <row r="8" spans="2:143" ht="11.25" customHeight="1" x14ac:dyDescent="0.15">
      <c r="B8" s="651" t="s">
        <v>170</v>
      </c>
      <c r="C8" s="652"/>
      <c r="D8" s="652"/>
      <c r="E8" s="652"/>
      <c r="F8" s="652"/>
      <c r="G8" s="652"/>
      <c r="H8" s="652"/>
      <c r="I8" s="652"/>
      <c r="J8" s="652"/>
      <c r="K8" s="652"/>
      <c r="L8" s="652"/>
      <c r="M8" s="652"/>
      <c r="N8" s="652"/>
      <c r="O8" s="652"/>
      <c r="P8" s="652"/>
      <c r="Q8" s="653"/>
      <c r="R8" s="654">
        <v>19812</v>
      </c>
      <c r="S8" s="655"/>
      <c r="T8" s="655"/>
      <c r="U8" s="655"/>
      <c r="V8" s="655"/>
      <c r="W8" s="655"/>
      <c r="X8" s="655"/>
      <c r="Y8" s="656"/>
      <c r="Z8" s="703">
        <v>0.2</v>
      </c>
      <c r="AA8" s="703"/>
      <c r="AB8" s="703"/>
      <c r="AC8" s="703"/>
      <c r="AD8" s="704">
        <v>19812</v>
      </c>
      <c r="AE8" s="704"/>
      <c r="AF8" s="704"/>
      <c r="AG8" s="704"/>
      <c r="AH8" s="704"/>
      <c r="AI8" s="704"/>
      <c r="AJ8" s="704"/>
      <c r="AK8" s="704"/>
      <c r="AL8" s="657">
        <v>0.2</v>
      </c>
      <c r="AM8" s="658"/>
      <c r="AN8" s="658"/>
      <c r="AO8" s="705"/>
      <c r="AP8" s="651" t="s">
        <v>456</v>
      </c>
      <c r="AQ8" s="652"/>
      <c r="AR8" s="652"/>
      <c r="AS8" s="652"/>
      <c r="AT8" s="652"/>
      <c r="AU8" s="652"/>
      <c r="AV8" s="652"/>
      <c r="AW8" s="652"/>
      <c r="AX8" s="652"/>
      <c r="AY8" s="652"/>
      <c r="AZ8" s="652"/>
      <c r="BA8" s="652"/>
      <c r="BB8" s="652"/>
      <c r="BC8" s="652"/>
      <c r="BD8" s="652"/>
      <c r="BE8" s="652"/>
      <c r="BF8" s="653"/>
      <c r="BG8" s="654">
        <v>70869</v>
      </c>
      <c r="BH8" s="655"/>
      <c r="BI8" s="655"/>
      <c r="BJ8" s="655"/>
      <c r="BK8" s="655"/>
      <c r="BL8" s="655"/>
      <c r="BM8" s="655"/>
      <c r="BN8" s="656"/>
      <c r="BO8" s="703">
        <v>1.7</v>
      </c>
      <c r="BP8" s="703"/>
      <c r="BQ8" s="703"/>
      <c r="BR8" s="703"/>
      <c r="BS8" s="660" t="s">
        <v>85</v>
      </c>
      <c r="BT8" s="655"/>
      <c r="BU8" s="655"/>
      <c r="BV8" s="655"/>
      <c r="BW8" s="655"/>
      <c r="BX8" s="655"/>
      <c r="BY8" s="655"/>
      <c r="BZ8" s="655"/>
      <c r="CA8" s="655"/>
      <c r="CB8" s="693"/>
      <c r="CD8" s="686" t="s">
        <v>171</v>
      </c>
      <c r="CE8" s="687"/>
      <c r="CF8" s="687"/>
      <c r="CG8" s="687"/>
      <c r="CH8" s="687"/>
      <c r="CI8" s="687"/>
      <c r="CJ8" s="687"/>
      <c r="CK8" s="687"/>
      <c r="CL8" s="687"/>
      <c r="CM8" s="687"/>
      <c r="CN8" s="687"/>
      <c r="CO8" s="687"/>
      <c r="CP8" s="687"/>
      <c r="CQ8" s="688"/>
      <c r="CR8" s="654">
        <v>4030127</v>
      </c>
      <c r="CS8" s="655"/>
      <c r="CT8" s="655"/>
      <c r="CU8" s="655"/>
      <c r="CV8" s="655"/>
      <c r="CW8" s="655"/>
      <c r="CX8" s="655"/>
      <c r="CY8" s="656"/>
      <c r="CZ8" s="703">
        <v>31.1</v>
      </c>
      <c r="DA8" s="703"/>
      <c r="DB8" s="703"/>
      <c r="DC8" s="703"/>
      <c r="DD8" s="660">
        <v>29298</v>
      </c>
      <c r="DE8" s="655"/>
      <c r="DF8" s="655"/>
      <c r="DG8" s="655"/>
      <c r="DH8" s="655"/>
      <c r="DI8" s="655"/>
      <c r="DJ8" s="655"/>
      <c r="DK8" s="655"/>
      <c r="DL8" s="655"/>
      <c r="DM8" s="655"/>
      <c r="DN8" s="655"/>
      <c r="DO8" s="655"/>
      <c r="DP8" s="656"/>
      <c r="DQ8" s="660">
        <v>2039053</v>
      </c>
      <c r="DR8" s="655"/>
      <c r="DS8" s="655"/>
      <c r="DT8" s="655"/>
      <c r="DU8" s="655"/>
      <c r="DV8" s="655"/>
      <c r="DW8" s="655"/>
      <c r="DX8" s="655"/>
      <c r="DY8" s="655"/>
      <c r="DZ8" s="655"/>
      <c r="EA8" s="655"/>
      <c r="EB8" s="655"/>
      <c r="EC8" s="693"/>
    </row>
    <row r="9" spans="2:143" ht="11.25" customHeight="1" x14ac:dyDescent="0.15">
      <c r="B9" s="651" t="s">
        <v>172</v>
      </c>
      <c r="C9" s="652"/>
      <c r="D9" s="652"/>
      <c r="E9" s="652"/>
      <c r="F9" s="652"/>
      <c r="G9" s="652"/>
      <c r="H9" s="652"/>
      <c r="I9" s="652"/>
      <c r="J9" s="652"/>
      <c r="K9" s="652"/>
      <c r="L9" s="652"/>
      <c r="M9" s="652"/>
      <c r="N9" s="652"/>
      <c r="O9" s="652"/>
      <c r="P9" s="652"/>
      <c r="Q9" s="653"/>
      <c r="R9" s="654">
        <v>28386</v>
      </c>
      <c r="S9" s="655"/>
      <c r="T9" s="655"/>
      <c r="U9" s="655"/>
      <c r="V9" s="655"/>
      <c r="W9" s="655"/>
      <c r="X9" s="655"/>
      <c r="Y9" s="656"/>
      <c r="Z9" s="703">
        <v>0.2</v>
      </c>
      <c r="AA9" s="703"/>
      <c r="AB9" s="703"/>
      <c r="AC9" s="703"/>
      <c r="AD9" s="704">
        <v>28386</v>
      </c>
      <c r="AE9" s="704"/>
      <c r="AF9" s="704"/>
      <c r="AG9" s="704"/>
      <c r="AH9" s="704"/>
      <c r="AI9" s="704"/>
      <c r="AJ9" s="704"/>
      <c r="AK9" s="704"/>
      <c r="AL9" s="657">
        <v>0.3</v>
      </c>
      <c r="AM9" s="658"/>
      <c r="AN9" s="658"/>
      <c r="AO9" s="705"/>
      <c r="AP9" s="651" t="s">
        <v>457</v>
      </c>
      <c r="AQ9" s="652"/>
      <c r="AR9" s="652"/>
      <c r="AS9" s="652"/>
      <c r="AT9" s="652"/>
      <c r="AU9" s="652"/>
      <c r="AV9" s="652"/>
      <c r="AW9" s="652"/>
      <c r="AX9" s="652"/>
      <c r="AY9" s="652"/>
      <c r="AZ9" s="652"/>
      <c r="BA9" s="652"/>
      <c r="BB9" s="652"/>
      <c r="BC9" s="652"/>
      <c r="BD9" s="652"/>
      <c r="BE9" s="652"/>
      <c r="BF9" s="653"/>
      <c r="BG9" s="654">
        <v>1814903</v>
      </c>
      <c r="BH9" s="655"/>
      <c r="BI9" s="655"/>
      <c r="BJ9" s="655"/>
      <c r="BK9" s="655"/>
      <c r="BL9" s="655"/>
      <c r="BM9" s="655"/>
      <c r="BN9" s="656"/>
      <c r="BO9" s="703">
        <v>42.4</v>
      </c>
      <c r="BP9" s="703"/>
      <c r="BQ9" s="703"/>
      <c r="BR9" s="703"/>
      <c r="BS9" s="660" t="s">
        <v>434</v>
      </c>
      <c r="BT9" s="655"/>
      <c r="BU9" s="655"/>
      <c r="BV9" s="655"/>
      <c r="BW9" s="655"/>
      <c r="BX9" s="655"/>
      <c r="BY9" s="655"/>
      <c r="BZ9" s="655"/>
      <c r="CA9" s="655"/>
      <c r="CB9" s="693"/>
      <c r="CD9" s="686" t="s">
        <v>173</v>
      </c>
      <c r="CE9" s="687"/>
      <c r="CF9" s="687"/>
      <c r="CG9" s="687"/>
      <c r="CH9" s="687"/>
      <c r="CI9" s="687"/>
      <c r="CJ9" s="687"/>
      <c r="CK9" s="687"/>
      <c r="CL9" s="687"/>
      <c r="CM9" s="687"/>
      <c r="CN9" s="687"/>
      <c r="CO9" s="687"/>
      <c r="CP9" s="687"/>
      <c r="CQ9" s="688"/>
      <c r="CR9" s="654">
        <v>1259301</v>
      </c>
      <c r="CS9" s="655"/>
      <c r="CT9" s="655"/>
      <c r="CU9" s="655"/>
      <c r="CV9" s="655"/>
      <c r="CW9" s="655"/>
      <c r="CX9" s="655"/>
      <c r="CY9" s="656"/>
      <c r="CZ9" s="703">
        <v>9.6999999999999993</v>
      </c>
      <c r="DA9" s="703"/>
      <c r="DB9" s="703"/>
      <c r="DC9" s="703"/>
      <c r="DD9" s="660">
        <v>43075</v>
      </c>
      <c r="DE9" s="655"/>
      <c r="DF9" s="655"/>
      <c r="DG9" s="655"/>
      <c r="DH9" s="655"/>
      <c r="DI9" s="655"/>
      <c r="DJ9" s="655"/>
      <c r="DK9" s="655"/>
      <c r="DL9" s="655"/>
      <c r="DM9" s="655"/>
      <c r="DN9" s="655"/>
      <c r="DO9" s="655"/>
      <c r="DP9" s="656"/>
      <c r="DQ9" s="660">
        <v>1204593</v>
      </c>
      <c r="DR9" s="655"/>
      <c r="DS9" s="655"/>
      <c r="DT9" s="655"/>
      <c r="DU9" s="655"/>
      <c r="DV9" s="655"/>
      <c r="DW9" s="655"/>
      <c r="DX9" s="655"/>
      <c r="DY9" s="655"/>
      <c r="DZ9" s="655"/>
      <c r="EA9" s="655"/>
      <c r="EB9" s="655"/>
      <c r="EC9" s="693"/>
    </row>
    <row r="10" spans="2:143" ht="11.25" customHeight="1" x14ac:dyDescent="0.15">
      <c r="B10" s="651" t="s">
        <v>458</v>
      </c>
      <c r="C10" s="652"/>
      <c r="D10" s="652"/>
      <c r="E10" s="652"/>
      <c r="F10" s="652"/>
      <c r="G10" s="652"/>
      <c r="H10" s="652"/>
      <c r="I10" s="652"/>
      <c r="J10" s="652"/>
      <c r="K10" s="652"/>
      <c r="L10" s="652"/>
      <c r="M10" s="652"/>
      <c r="N10" s="652"/>
      <c r="O10" s="652"/>
      <c r="P10" s="652"/>
      <c r="Q10" s="653"/>
      <c r="R10" s="654" t="s">
        <v>434</v>
      </c>
      <c r="S10" s="655"/>
      <c r="T10" s="655"/>
      <c r="U10" s="655"/>
      <c r="V10" s="655"/>
      <c r="W10" s="655"/>
      <c r="X10" s="655"/>
      <c r="Y10" s="656"/>
      <c r="Z10" s="703" t="s">
        <v>434</v>
      </c>
      <c r="AA10" s="703"/>
      <c r="AB10" s="703"/>
      <c r="AC10" s="703"/>
      <c r="AD10" s="704" t="s">
        <v>434</v>
      </c>
      <c r="AE10" s="704"/>
      <c r="AF10" s="704"/>
      <c r="AG10" s="704"/>
      <c r="AH10" s="704"/>
      <c r="AI10" s="704"/>
      <c r="AJ10" s="704"/>
      <c r="AK10" s="704"/>
      <c r="AL10" s="657" t="s">
        <v>434</v>
      </c>
      <c r="AM10" s="658"/>
      <c r="AN10" s="658"/>
      <c r="AO10" s="705"/>
      <c r="AP10" s="651" t="s">
        <v>459</v>
      </c>
      <c r="AQ10" s="652"/>
      <c r="AR10" s="652"/>
      <c r="AS10" s="652"/>
      <c r="AT10" s="652"/>
      <c r="AU10" s="652"/>
      <c r="AV10" s="652"/>
      <c r="AW10" s="652"/>
      <c r="AX10" s="652"/>
      <c r="AY10" s="652"/>
      <c r="AZ10" s="652"/>
      <c r="BA10" s="652"/>
      <c r="BB10" s="652"/>
      <c r="BC10" s="652"/>
      <c r="BD10" s="652"/>
      <c r="BE10" s="652"/>
      <c r="BF10" s="653"/>
      <c r="BG10" s="654">
        <v>78091</v>
      </c>
      <c r="BH10" s="655"/>
      <c r="BI10" s="655"/>
      <c r="BJ10" s="655"/>
      <c r="BK10" s="655"/>
      <c r="BL10" s="655"/>
      <c r="BM10" s="655"/>
      <c r="BN10" s="656"/>
      <c r="BO10" s="703">
        <v>1.8</v>
      </c>
      <c r="BP10" s="703"/>
      <c r="BQ10" s="703"/>
      <c r="BR10" s="703"/>
      <c r="BS10" s="660" t="s">
        <v>434</v>
      </c>
      <c r="BT10" s="655"/>
      <c r="BU10" s="655"/>
      <c r="BV10" s="655"/>
      <c r="BW10" s="655"/>
      <c r="BX10" s="655"/>
      <c r="BY10" s="655"/>
      <c r="BZ10" s="655"/>
      <c r="CA10" s="655"/>
      <c r="CB10" s="693"/>
      <c r="CD10" s="686" t="s">
        <v>174</v>
      </c>
      <c r="CE10" s="687"/>
      <c r="CF10" s="687"/>
      <c r="CG10" s="687"/>
      <c r="CH10" s="687"/>
      <c r="CI10" s="687"/>
      <c r="CJ10" s="687"/>
      <c r="CK10" s="687"/>
      <c r="CL10" s="687"/>
      <c r="CM10" s="687"/>
      <c r="CN10" s="687"/>
      <c r="CO10" s="687"/>
      <c r="CP10" s="687"/>
      <c r="CQ10" s="688"/>
      <c r="CR10" s="654">
        <v>19759</v>
      </c>
      <c r="CS10" s="655"/>
      <c r="CT10" s="655"/>
      <c r="CU10" s="655"/>
      <c r="CV10" s="655"/>
      <c r="CW10" s="655"/>
      <c r="CX10" s="655"/>
      <c r="CY10" s="656"/>
      <c r="CZ10" s="703">
        <v>0.2</v>
      </c>
      <c r="DA10" s="703"/>
      <c r="DB10" s="703"/>
      <c r="DC10" s="703"/>
      <c r="DD10" s="660" t="s">
        <v>434</v>
      </c>
      <c r="DE10" s="655"/>
      <c r="DF10" s="655"/>
      <c r="DG10" s="655"/>
      <c r="DH10" s="655"/>
      <c r="DI10" s="655"/>
      <c r="DJ10" s="655"/>
      <c r="DK10" s="655"/>
      <c r="DL10" s="655"/>
      <c r="DM10" s="655"/>
      <c r="DN10" s="655"/>
      <c r="DO10" s="655"/>
      <c r="DP10" s="656"/>
      <c r="DQ10" s="660">
        <v>19669</v>
      </c>
      <c r="DR10" s="655"/>
      <c r="DS10" s="655"/>
      <c r="DT10" s="655"/>
      <c r="DU10" s="655"/>
      <c r="DV10" s="655"/>
      <c r="DW10" s="655"/>
      <c r="DX10" s="655"/>
      <c r="DY10" s="655"/>
      <c r="DZ10" s="655"/>
      <c r="EA10" s="655"/>
      <c r="EB10" s="655"/>
      <c r="EC10" s="693"/>
    </row>
    <row r="11" spans="2:143" ht="11.25" customHeight="1" x14ac:dyDescent="0.15">
      <c r="B11" s="651" t="s">
        <v>460</v>
      </c>
      <c r="C11" s="652"/>
      <c r="D11" s="652"/>
      <c r="E11" s="652"/>
      <c r="F11" s="652"/>
      <c r="G11" s="652"/>
      <c r="H11" s="652"/>
      <c r="I11" s="652"/>
      <c r="J11" s="652"/>
      <c r="K11" s="652"/>
      <c r="L11" s="652"/>
      <c r="M11" s="652"/>
      <c r="N11" s="652"/>
      <c r="O11" s="652"/>
      <c r="P11" s="652"/>
      <c r="Q11" s="653"/>
      <c r="R11" s="654" t="s">
        <v>434</v>
      </c>
      <c r="S11" s="655"/>
      <c r="T11" s="655"/>
      <c r="U11" s="655"/>
      <c r="V11" s="655"/>
      <c r="W11" s="655"/>
      <c r="X11" s="655"/>
      <c r="Y11" s="656"/>
      <c r="Z11" s="703" t="s">
        <v>434</v>
      </c>
      <c r="AA11" s="703"/>
      <c r="AB11" s="703"/>
      <c r="AC11" s="703"/>
      <c r="AD11" s="704" t="s">
        <v>434</v>
      </c>
      <c r="AE11" s="704"/>
      <c r="AF11" s="704"/>
      <c r="AG11" s="704"/>
      <c r="AH11" s="704"/>
      <c r="AI11" s="704"/>
      <c r="AJ11" s="704"/>
      <c r="AK11" s="704"/>
      <c r="AL11" s="657" t="s">
        <v>434</v>
      </c>
      <c r="AM11" s="658"/>
      <c r="AN11" s="658"/>
      <c r="AO11" s="705"/>
      <c r="AP11" s="651" t="s">
        <v>461</v>
      </c>
      <c r="AQ11" s="652"/>
      <c r="AR11" s="652"/>
      <c r="AS11" s="652"/>
      <c r="AT11" s="652"/>
      <c r="AU11" s="652"/>
      <c r="AV11" s="652"/>
      <c r="AW11" s="652"/>
      <c r="AX11" s="652"/>
      <c r="AY11" s="652"/>
      <c r="AZ11" s="652"/>
      <c r="BA11" s="652"/>
      <c r="BB11" s="652"/>
      <c r="BC11" s="652"/>
      <c r="BD11" s="652"/>
      <c r="BE11" s="652"/>
      <c r="BF11" s="653"/>
      <c r="BG11" s="654">
        <v>143776</v>
      </c>
      <c r="BH11" s="655"/>
      <c r="BI11" s="655"/>
      <c r="BJ11" s="655"/>
      <c r="BK11" s="655"/>
      <c r="BL11" s="655"/>
      <c r="BM11" s="655"/>
      <c r="BN11" s="656"/>
      <c r="BO11" s="703">
        <v>3.4</v>
      </c>
      <c r="BP11" s="703"/>
      <c r="BQ11" s="703"/>
      <c r="BR11" s="703"/>
      <c r="BS11" s="660">
        <v>28505</v>
      </c>
      <c r="BT11" s="655"/>
      <c r="BU11" s="655"/>
      <c r="BV11" s="655"/>
      <c r="BW11" s="655"/>
      <c r="BX11" s="655"/>
      <c r="BY11" s="655"/>
      <c r="BZ11" s="655"/>
      <c r="CA11" s="655"/>
      <c r="CB11" s="693"/>
      <c r="CD11" s="686" t="s">
        <v>175</v>
      </c>
      <c r="CE11" s="687"/>
      <c r="CF11" s="687"/>
      <c r="CG11" s="687"/>
      <c r="CH11" s="687"/>
      <c r="CI11" s="687"/>
      <c r="CJ11" s="687"/>
      <c r="CK11" s="687"/>
      <c r="CL11" s="687"/>
      <c r="CM11" s="687"/>
      <c r="CN11" s="687"/>
      <c r="CO11" s="687"/>
      <c r="CP11" s="687"/>
      <c r="CQ11" s="688"/>
      <c r="CR11" s="654">
        <v>612158</v>
      </c>
      <c r="CS11" s="655"/>
      <c r="CT11" s="655"/>
      <c r="CU11" s="655"/>
      <c r="CV11" s="655"/>
      <c r="CW11" s="655"/>
      <c r="CX11" s="655"/>
      <c r="CY11" s="656"/>
      <c r="CZ11" s="703">
        <v>4.7</v>
      </c>
      <c r="DA11" s="703"/>
      <c r="DB11" s="703"/>
      <c r="DC11" s="703"/>
      <c r="DD11" s="660">
        <v>130553</v>
      </c>
      <c r="DE11" s="655"/>
      <c r="DF11" s="655"/>
      <c r="DG11" s="655"/>
      <c r="DH11" s="655"/>
      <c r="DI11" s="655"/>
      <c r="DJ11" s="655"/>
      <c r="DK11" s="655"/>
      <c r="DL11" s="655"/>
      <c r="DM11" s="655"/>
      <c r="DN11" s="655"/>
      <c r="DO11" s="655"/>
      <c r="DP11" s="656"/>
      <c r="DQ11" s="660">
        <v>348312</v>
      </c>
      <c r="DR11" s="655"/>
      <c r="DS11" s="655"/>
      <c r="DT11" s="655"/>
      <c r="DU11" s="655"/>
      <c r="DV11" s="655"/>
      <c r="DW11" s="655"/>
      <c r="DX11" s="655"/>
      <c r="DY11" s="655"/>
      <c r="DZ11" s="655"/>
      <c r="EA11" s="655"/>
      <c r="EB11" s="655"/>
      <c r="EC11" s="693"/>
    </row>
    <row r="12" spans="2:143" ht="11.25" customHeight="1" x14ac:dyDescent="0.15">
      <c r="B12" s="651" t="s">
        <v>176</v>
      </c>
      <c r="C12" s="652"/>
      <c r="D12" s="652"/>
      <c r="E12" s="652"/>
      <c r="F12" s="652"/>
      <c r="G12" s="652"/>
      <c r="H12" s="652"/>
      <c r="I12" s="652"/>
      <c r="J12" s="652"/>
      <c r="K12" s="652"/>
      <c r="L12" s="652"/>
      <c r="M12" s="652"/>
      <c r="N12" s="652"/>
      <c r="O12" s="652"/>
      <c r="P12" s="652"/>
      <c r="Q12" s="653"/>
      <c r="R12" s="654">
        <v>612652</v>
      </c>
      <c r="S12" s="655"/>
      <c r="T12" s="655"/>
      <c r="U12" s="655"/>
      <c r="V12" s="655"/>
      <c r="W12" s="655"/>
      <c r="X12" s="655"/>
      <c r="Y12" s="656"/>
      <c r="Z12" s="703">
        <v>4.7</v>
      </c>
      <c r="AA12" s="703"/>
      <c r="AB12" s="703"/>
      <c r="AC12" s="703"/>
      <c r="AD12" s="704">
        <v>612652</v>
      </c>
      <c r="AE12" s="704"/>
      <c r="AF12" s="704"/>
      <c r="AG12" s="704"/>
      <c r="AH12" s="704"/>
      <c r="AI12" s="704"/>
      <c r="AJ12" s="704"/>
      <c r="AK12" s="704"/>
      <c r="AL12" s="657">
        <v>7.4</v>
      </c>
      <c r="AM12" s="658"/>
      <c r="AN12" s="658"/>
      <c r="AO12" s="705"/>
      <c r="AP12" s="651" t="s">
        <v>462</v>
      </c>
      <c r="AQ12" s="652"/>
      <c r="AR12" s="652"/>
      <c r="AS12" s="652"/>
      <c r="AT12" s="652"/>
      <c r="AU12" s="652"/>
      <c r="AV12" s="652"/>
      <c r="AW12" s="652"/>
      <c r="AX12" s="652"/>
      <c r="AY12" s="652"/>
      <c r="AZ12" s="652"/>
      <c r="BA12" s="652"/>
      <c r="BB12" s="652"/>
      <c r="BC12" s="652"/>
      <c r="BD12" s="652"/>
      <c r="BE12" s="652"/>
      <c r="BF12" s="653"/>
      <c r="BG12" s="654">
        <v>1708403</v>
      </c>
      <c r="BH12" s="655"/>
      <c r="BI12" s="655"/>
      <c r="BJ12" s="655"/>
      <c r="BK12" s="655"/>
      <c r="BL12" s="655"/>
      <c r="BM12" s="655"/>
      <c r="BN12" s="656"/>
      <c r="BO12" s="703">
        <v>40</v>
      </c>
      <c r="BP12" s="703"/>
      <c r="BQ12" s="703"/>
      <c r="BR12" s="703"/>
      <c r="BS12" s="660" t="s">
        <v>434</v>
      </c>
      <c r="BT12" s="655"/>
      <c r="BU12" s="655"/>
      <c r="BV12" s="655"/>
      <c r="BW12" s="655"/>
      <c r="BX12" s="655"/>
      <c r="BY12" s="655"/>
      <c r="BZ12" s="655"/>
      <c r="CA12" s="655"/>
      <c r="CB12" s="693"/>
      <c r="CD12" s="686" t="s">
        <v>177</v>
      </c>
      <c r="CE12" s="687"/>
      <c r="CF12" s="687"/>
      <c r="CG12" s="687"/>
      <c r="CH12" s="687"/>
      <c r="CI12" s="687"/>
      <c r="CJ12" s="687"/>
      <c r="CK12" s="687"/>
      <c r="CL12" s="687"/>
      <c r="CM12" s="687"/>
      <c r="CN12" s="687"/>
      <c r="CO12" s="687"/>
      <c r="CP12" s="687"/>
      <c r="CQ12" s="688"/>
      <c r="CR12" s="654">
        <v>166796</v>
      </c>
      <c r="CS12" s="655"/>
      <c r="CT12" s="655"/>
      <c r="CU12" s="655"/>
      <c r="CV12" s="655"/>
      <c r="CW12" s="655"/>
      <c r="CX12" s="655"/>
      <c r="CY12" s="656"/>
      <c r="CZ12" s="703">
        <v>1.3</v>
      </c>
      <c r="DA12" s="703"/>
      <c r="DB12" s="703"/>
      <c r="DC12" s="703"/>
      <c r="DD12" s="660">
        <v>324</v>
      </c>
      <c r="DE12" s="655"/>
      <c r="DF12" s="655"/>
      <c r="DG12" s="655"/>
      <c r="DH12" s="655"/>
      <c r="DI12" s="655"/>
      <c r="DJ12" s="655"/>
      <c r="DK12" s="655"/>
      <c r="DL12" s="655"/>
      <c r="DM12" s="655"/>
      <c r="DN12" s="655"/>
      <c r="DO12" s="655"/>
      <c r="DP12" s="656"/>
      <c r="DQ12" s="660">
        <v>152351</v>
      </c>
      <c r="DR12" s="655"/>
      <c r="DS12" s="655"/>
      <c r="DT12" s="655"/>
      <c r="DU12" s="655"/>
      <c r="DV12" s="655"/>
      <c r="DW12" s="655"/>
      <c r="DX12" s="655"/>
      <c r="DY12" s="655"/>
      <c r="DZ12" s="655"/>
      <c r="EA12" s="655"/>
      <c r="EB12" s="655"/>
      <c r="EC12" s="693"/>
    </row>
    <row r="13" spans="2:143" ht="11.25" customHeight="1" x14ac:dyDescent="0.15">
      <c r="B13" s="651" t="s">
        <v>178</v>
      </c>
      <c r="C13" s="652"/>
      <c r="D13" s="652"/>
      <c r="E13" s="652"/>
      <c r="F13" s="652"/>
      <c r="G13" s="652"/>
      <c r="H13" s="652"/>
      <c r="I13" s="652"/>
      <c r="J13" s="652"/>
      <c r="K13" s="652"/>
      <c r="L13" s="652"/>
      <c r="M13" s="652"/>
      <c r="N13" s="652"/>
      <c r="O13" s="652"/>
      <c r="P13" s="652"/>
      <c r="Q13" s="653"/>
      <c r="R13" s="654">
        <v>17263</v>
      </c>
      <c r="S13" s="655"/>
      <c r="T13" s="655"/>
      <c r="U13" s="655"/>
      <c r="V13" s="655"/>
      <c r="W13" s="655"/>
      <c r="X13" s="655"/>
      <c r="Y13" s="656"/>
      <c r="Z13" s="703">
        <v>0.1</v>
      </c>
      <c r="AA13" s="703"/>
      <c r="AB13" s="703"/>
      <c r="AC13" s="703"/>
      <c r="AD13" s="704">
        <v>17263</v>
      </c>
      <c r="AE13" s="704"/>
      <c r="AF13" s="704"/>
      <c r="AG13" s="704"/>
      <c r="AH13" s="704"/>
      <c r="AI13" s="704"/>
      <c r="AJ13" s="704"/>
      <c r="AK13" s="704"/>
      <c r="AL13" s="657">
        <v>0.2</v>
      </c>
      <c r="AM13" s="658"/>
      <c r="AN13" s="658"/>
      <c r="AO13" s="705"/>
      <c r="AP13" s="651" t="s">
        <v>463</v>
      </c>
      <c r="AQ13" s="652"/>
      <c r="AR13" s="652"/>
      <c r="AS13" s="652"/>
      <c r="AT13" s="652"/>
      <c r="AU13" s="652"/>
      <c r="AV13" s="652"/>
      <c r="AW13" s="652"/>
      <c r="AX13" s="652"/>
      <c r="AY13" s="652"/>
      <c r="AZ13" s="652"/>
      <c r="BA13" s="652"/>
      <c r="BB13" s="652"/>
      <c r="BC13" s="652"/>
      <c r="BD13" s="652"/>
      <c r="BE13" s="652"/>
      <c r="BF13" s="653"/>
      <c r="BG13" s="654">
        <v>1707387</v>
      </c>
      <c r="BH13" s="655"/>
      <c r="BI13" s="655"/>
      <c r="BJ13" s="655"/>
      <c r="BK13" s="655"/>
      <c r="BL13" s="655"/>
      <c r="BM13" s="655"/>
      <c r="BN13" s="656"/>
      <c r="BO13" s="703">
        <v>39.9</v>
      </c>
      <c r="BP13" s="703"/>
      <c r="BQ13" s="703"/>
      <c r="BR13" s="703"/>
      <c r="BS13" s="660" t="s">
        <v>434</v>
      </c>
      <c r="BT13" s="655"/>
      <c r="BU13" s="655"/>
      <c r="BV13" s="655"/>
      <c r="BW13" s="655"/>
      <c r="BX13" s="655"/>
      <c r="BY13" s="655"/>
      <c r="BZ13" s="655"/>
      <c r="CA13" s="655"/>
      <c r="CB13" s="693"/>
      <c r="CD13" s="686" t="s">
        <v>179</v>
      </c>
      <c r="CE13" s="687"/>
      <c r="CF13" s="687"/>
      <c r="CG13" s="687"/>
      <c r="CH13" s="687"/>
      <c r="CI13" s="687"/>
      <c r="CJ13" s="687"/>
      <c r="CK13" s="687"/>
      <c r="CL13" s="687"/>
      <c r="CM13" s="687"/>
      <c r="CN13" s="687"/>
      <c r="CO13" s="687"/>
      <c r="CP13" s="687"/>
      <c r="CQ13" s="688"/>
      <c r="CR13" s="654">
        <v>1465765</v>
      </c>
      <c r="CS13" s="655"/>
      <c r="CT13" s="655"/>
      <c r="CU13" s="655"/>
      <c r="CV13" s="655"/>
      <c r="CW13" s="655"/>
      <c r="CX13" s="655"/>
      <c r="CY13" s="656"/>
      <c r="CZ13" s="703">
        <v>11.3</v>
      </c>
      <c r="DA13" s="703"/>
      <c r="DB13" s="703"/>
      <c r="DC13" s="703"/>
      <c r="DD13" s="660">
        <v>429275</v>
      </c>
      <c r="DE13" s="655"/>
      <c r="DF13" s="655"/>
      <c r="DG13" s="655"/>
      <c r="DH13" s="655"/>
      <c r="DI13" s="655"/>
      <c r="DJ13" s="655"/>
      <c r="DK13" s="655"/>
      <c r="DL13" s="655"/>
      <c r="DM13" s="655"/>
      <c r="DN13" s="655"/>
      <c r="DO13" s="655"/>
      <c r="DP13" s="656"/>
      <c r="DQ13" s="660">
        <v>1033065</v>
      </c>
      <c r="DR13" s="655"/>
      <c r="DS13" s="655"/>
      <c r="DT13" s="655"/>
      <c r="DU13" s="655"/>
      <c r="DV13" s="655"/>
      <c r="DW13" s="655"/>
      <c r="DX13" s="655"/>
      <c r="DY13" s="655"/>
      <c r="DZ13" s="655"/>
      <c r="EA13" s="655"/>
      <c r="EB13" s="655"/>
      <c r="EC13" s="693"/>
    </row>
    <row r="14" spans="2:143" ht="11.25" customHeight="1" x14ac:dyDescent="0.15">
      <c r="B14" s="651" t="s">
        <v>180</v>
      </c>
      <c r="C14" s="652"/>
      <c r="D14" s="652"/>
      <c r="E14" s="652"/>
      <c r="F14" s="652"/>
      <c r="G14" s="652"/>
      <c r="H14" s="652"/>
      <c r="I14" s="652"/>
      <c r="J14" s="652"/>
      <c r="K14" s="652"/>
      <c r="L14" s="652"/>
      <c r="M14" s="652"/>
      <c r="N14" s="652"/>
      <c r="O14" s="652"/>
      <c r="P14" s="652"/>
      <c r="Q14" s="653"/>
      <c r="R14" s="654" t="s">
        <v>434</v>
      </c>
      <c r="S14" s="655"/>
      <c r="T14" s="655"/>
      <c r="U14" s="655"/>
      <c r="V14" s="655"/>
      <c r="W14" s="655"/>
      <c r="X14" s="655"/>
      <c r="Y14" s="656"/>
      <c r="Z14" s="703" t="s">
        <v>85</v>
      </c>
      <c r="AA14" s="703"/>
      <c r="AB14" s="703"/>
      <c r="AC14" s="703"/>
      <c r="AD14" s="704" t="s">
        <v>85</v>
      </c>
      <c r="AE14" s="704"/>
      <c r="AF14" s="704"/>
      <c r="AG14" s="704"/>
      <c r="AH14" s="704"/>
      <c r="AI14" s="704"/>
      <c r="AJ14" s="704"/>
      <c r="AK14" s="704"/>
      <c r="AL14" s="657" t="s">
        <v>434</v>
      </c>
      <c r="AM14" s="658"/>
      <c r="AN14" s="658"/>
      <c r="AO14" s="705"/>
      <c r="AP14" s="651" t="s">
        <v>464</v>
      </c>
      <c r="AQ14" s="652"/>
      <c r="AR14" s="652"/>
      <c r="AS14" s="652"/>
      <c r="AT14" s="652"/>
      <c r="AU14" s="652"/>
      <c r="AV14" s="652"/>
      <c r="AW14" s="652"/>
      <c r="AX14" s="652"/>
      <c r="AY14" s="652"/>
      <c r="AZ14" s="652"/>
      <c r="BA14" s="652"/>
      <c r="BB14" s="652"/>
      <c r="BC14" s="652"/>
      <c r="BD14" s="652"/>
      <c r="BE14" s="652"/>
      <c r="BF14" s="653"/>
      <c r="BG14" s="654">
        <v>94983</v>
      </c>
      <c r="BH14" s="655"/>
      <c r="BI14" s="655"/>
      <c r="BJ14" s="655"/>
      <c r="BK14" s="655"/>
      <c r="BL14" s="655"/>
      <c r="BM14" s="655"/>
      <c r="BN14" s="656"/>
      <c r="BO14" s="703">
        <v>2.2000000000000002</v>
      </c>
      <c r="BP14" s="703"/>
      <c r="BQ14" s="703"/>
      <c r="BR14" s="703"/>
      <c r="BS14" s="660" t="s">
        <v>434</v>
      </c>
      <c r="BT14" s="655"/>
      <c r="BU14" s="655"/>
      <c r="BV14" s="655"/>
      <c r="BW14" s="655"/>
      <c r="BX14" s="655"/>
      <c r="BY14" s="655"/>
      <c r="BZ14" s="655"/>
      <c r="CA14" s="655"/>
      <c r="CB14" s="693"/>
      <c r="CD14" s="686" t="s">
        <v>181</v>
      </c>
      <c r="CE14" s="687"/>
      <c r="CF14" s="687"/>
      <c r="CG14" s="687"/>
      <c r="CH14" s="687"/>
      <c r="CI14" s="687"/>
      <c r="CJ14" s="687"/>
      <c r="CK14" s="687"/>
      <c r="CL14" s="687"/>
      <c r="CM14" s="687"/>
      <c r="CN14" s="687"/>
      <c r="CO14" s="687"/>
      <c r="CP14" s="687"/>
      <c r="CQ14" s="688"/>
      <c r="CR14" s="654">
        <v>430102</v>
      </c>
      <c r="CS14" s="655"/>
      <c r="CT14" s="655"/>
      <c r="CU14" s="655"/>
      <c r="CV14" s="655"/>
      <c r="CW14" s="655"/>
      <c r="CX14" s="655"/>
      <c r="CY14" s="656"/>
      <c r="CZ14" s="703">
        <v>3.3</v>
      </c>
      <c r="DA14" s="703"/>
      <c r="DB14" s="703"/>
      <c r="DC14" s="703"/>
      <c r="DD14" s="660">
        <v>26407</v>
      </c>
      <c r="DE14" s="655"/>
      <c r="DF14" s="655"/>
      <c r="DG14" s="655"/>
      <c r="DH14" s="655"/>
      <c r="DI14" s="655"/>
      <c r="DJ14" s="655"/>
      <c r="DK14" s="655"/>
      <c r="DL14" s="655"/>
      <c r="DM14" s="655"/>
      <c r="DN14" s="655"/>
      <c r="DO14" s="655"/>
      <c r="DP14" s="656"/>
      <c r="DQ14" s="660">
        <v>407359</v>
      </c>
      <c r="DR14" s="655"/>
      <c r="DS14" s="655"/>
      <c r="DT14" s="655"/>
      <c r="DU14" s="655"/>
      <c r="DV14" s="655"/>
      <c r="DW14" s="655"/>
      <c r="DX14" s="655"/>
      <c r="DY14" s="655"/>
      <c r="DZ14" s="655"/>
      <c r="EA14" s="655"/>
      <c r="EB14" s="655"/>
      <c r="EC14" s="693"/>
    </row>
    <row r="15" spans="2:143" ht="11.25" customHeight="1" x14ac:dyDescent="0.15">
      <c r="B15" s="651" t="s">
        <v>182</v>
      </c>
      <c r="C15" s="652"/>
      <c r="D15" s="652"/>
      <c r="E15" s="652"/>
      <c r="F15" s="652"/>
      <c r="G15" s="652"/>
      <c r="H15" s="652"/>
      <c r="I15" s="652"/>
      <c r="J15" s="652"/>
      <c r="K15" s="652"/>
      <c r="L15" s="652"/>
      <c r="M15" s="652"/>
      <c r="N15" s="652"/>
      <c r="O15" s="652"/>
      <c r="P15" s="652"/>
      <c r="Q15" s="653"/>
      <c r="R15" s="654">
        <v>42239</v>
      </c>
      <c r="S15" s="655"/>
      <c r="T15" s="655"/>
      <c r="U15" s="655"/>
      <c r="V15" s="655"/>
      <c r="W15" s="655"/>
      <c r="X15" s="655"/>
      <c r="Y15" s="656"/>
      <c r="Z15" s="703">
        <v>0.3</v>
      </c>
      <c r="AA15" s="703"/>
      <c r="AB15" s="703"/>
      <c r="AC15" s="703"/>
      <c r="AD15" s="704">
        <v>42239</v>
      </c>
      <c r="AE15" s="704"/>
      <c r="AF15" s="704"/>
      <c r="AG15" s="704"/>
      <c r="AH15" s="704"/>
      <c r="AI15" s="704"/>
      <c r="AJ15" s="704"/>
      <c r="AK15" s="704"/>
      <c r="AL15" s="657">
        <v>0.5</v>
      </c>
      <c r="AM15" s="658"/>
      <c r="AN15" s="658"/>
      <c r="AO15" s="705"/>
      <c r="AP15" s="651" t="s">
        <v>465</v>
      </c>
      <c r="AQ15" s="652"/>
      <c r="AR15" s="652"/>
      <c r="AS15" s="652"/>
      <c r="AT15" s="652"/>
      <c r="AU15" s="652"/>
      <c r="AV15" s="652"/>
      <c r="AW15" s="652"/>
      <c r="AX15" s="652"/>
      <c r="AY15" s="652"/>
      <c r="AZ15" s="652"/>
      <c r="BA15" s="652"/>
      <c r="BB15" s="652"/>
      <c r="BC15" s="652"/>
      <c r="BD15" s="652"/>
      <c r="BE15" s="652"/>
      <c r="BF15" s="653"/>
      <c r="BG15" s="654">
        <v>185694</v>
      </c>
      <c r="BH15" s="655"/>
      <c r="BI15" s="655"/>
      <c r="BJ15" s="655"/>
      <c r="BK15" s="655"/>
      <c r="BL15" s="655"/>
      <c r="BM15" s="655"/>
      <c r="BN15" s="656"/>
      <c r="BO15" s="703">
        <v>4.3</v>
      </c>
      <c r="BP15" s="703"/>
      <c r="BQ15" s="703"/>
      <c r="BR15" s="703"/>
      <c r="BS15" s="660" t="s">
        <v>434</v>
      </c>
      <c r="BT15" s="655"/>
      <c r="BU15" s="655"/>
      <c r="BV15" s="655"/>
      <c r="BW15" s="655"/>
      <c r="BX15" s="655"/>
      <c r="BY15" s="655"/>
      <c r="BZ15" s="655"/>
      <c r="CA15" s="655"/>
      <c r="CB15" s="693"/>
      <c r="CD15" s="686" t="s">
        <v>183</v>
      </c>
      <c r="CE15" s="687"/>
      <c r="CF15" s="687"/>
      <c r="CG15" s="687"/>
      <c r="CH15" s="687"/>
      <c r="CI15" s="687"/>
      <c r="CJ15" s="687"/>
      <c r="CK15" s="687"/>
      <c r="CL15" s="687"/>
      <c r="CM15" s="687"/>
      <c r="CN15" s="687"/>
      <c r="CO15" s="687"/>
      <c r="CP15" s="687"/>
      <c r="CQ15" s="688"/>
      <c r="CR15" s="654">
        <v>1178250</v>
      </c>
      <c r="CS15" s="655"/>
      <c r="CT15" s="655"/>
      <c r="CU15" s="655"/>
      <c r="CV15" s="655"/>
      <c r="CW15" s="655"/>
      <c r="CX15" s="655"/>
      <c r="CY15" s="656"/>
      <c r="CZ15" s="703">
        <v>9.1</v>
      </c>
      <c r="DA15" s="703"/>
      <c r="DB15" s="703"/>
      <c r="DC15" s="703"/>
      <c r="DD15" s="660">
        <v>32107</v>
      </c>
      <c r="DE15" s="655"/>
      <c r="DF15" s="655"/>
      <c r="DG15" s="655"/>
      <c r="DH15" s="655"/>
      <c r="DI15" s="655"/>
      <c r="DJ15" s="655"/>
      <c r="DK15" s="655"/>
      <c r="DL15" s="655"/>
      <c r="DM15" s="655"/>
      <c r="DN15" s="655"/>
      <c r="DO15" s="655"/>
      <c r="DP15" s="656"/>
      <c r="DQ15" s="660">
        <v>1043450</v>
      </c>
      <c r="DR15" s="655"/>
      <c r="DS15" s="655"/>
      <c r="DT15" s="655"/>
      <c r="DU15" s="655"/>
      <c r="DV15" s="655"/>
      <c r="DW15" s="655"/>
      <c r="DX15" s="655"/>
      <c r="DY15" s="655"/>
      <c r="DZ15" s="655"/>
      <c r="EA15" s="655"/>
      <c r="EB15" s="655"/>
      <c r="EC15" s="693"/>
    </row>
    <row r="16" spans="2:143" ht="11.25" customHeight="1" x14ac:dyDescent="0.15">
      <c r="B16" s="651" t="s">
        <v>184</v>
      </c>
      <c r="C16" s="652"/>
      <c r="D16" s="652"/>
      <c r="E16" s="652"/>
      <c r="F16" s="652"/>
      <c r="G16" s="652"/>
      <c r="H16" s="652"/>
      <c r="I16" s="652"/>
      <c r="J16" s="652"/>
      <c r="K16" s="652"/>
      <c r="L16" s="652"/>
      <c r="M16" s="652"/>
      <c r="N16" s="652"/>
      <c r="O16" s="652"/>
      <c r="P16" s="652"/>
      <c r="Q16" s="653"/>
      <c r="R16" s="654" t="s">
        <v>85</v>
      </c>
      <c r="S16" s="655"/>
      <c r="T16" s="655"/>
      <c r="U16" s="655"/>
      <c r="V16" s="655"/>
      <c r="W16" s="655"/>
      <c r="X16" s="655"/>
      <c r="Y16" s="656"/>
      <c r="Z16" s="703" t="s">
        <v>434</v>
      </c>
      <c r="AA16" s="703"/>
      <c r="AB16" s="703"/>
      <c r="AC16" s="703"/>
      <c r="AD16" s="704" t="s">
        <v>85</v>
      </c>
      <c r="AE16" s="704"/>
      <c r="AF16" s="704"/>
      <c r="AG16" s="704"/>
      <c r="AH16" s="704"/>
      <c r="AI16" s="704"/>
      <c r="AJ16" s="704"/>
      <c r="AK16" s="704"/>
      <c r="AL16" s="657" t="s">
        <v>85</v>
      </c>
      <c r="AM16" s="658"/>
      <c r="AN16" s="658"/>
      <c r="AO16" s="705"/>
      <c r="AP16" s="651" t="s">
        <v>466</v>
      </c>
      <c r="AQ16" s="652"/>
      <c r="AR16" s="652"/>
      <c r="AS16" s="652"/>
      <c r="AT16" s="652"/>
      <c r="AU16" s="652"/>
      <c r="AV16" s="652"/>
      <c r="AW16" s="652"/>
      <c r="AX16" s="652"/>
      <c r="AY16" s="652"/>
      <c r="AZ16" s="652"/>
      <c r="BA16" s="652"/>
      <c r="BB16" s="652"/>
      <c r="BC16" s="652"/>
      <c r="BD16" s="652"/>
      <c r="BE16" s="652"/>
      <c r="BF16" s="653"/>
      <c r="BG16" s="654" t="s">
        <v>434</v>
      </c>
      <c r="BH16" s="655"/>
      <c r="BI16" s="655"/>
      <c r="BJ16" s="655"/>
      <c r="BK16" s="655"/>
      <c r="BL16" s="655"/>
      <c r="BM16" s="655"/>
      <c r="BN16" s="656"/>
      <c r="BO16" s="703" t="s">
        <v>434</v>
      </c>
      <c r="BP16" s="703"/>
      <c r="BQ16" s="703"/>
      <c r="BR16" s="703"/>
      <c r="BS16" s="660" t="s">
        <v>434</v>
      </c>
      <c r="BT16" s="655"/>
      <c r="BU16" s="655"/>
      <c r="BV16" s="655"/>
      <c r="BW16" s="655"/>
      <c r="BX16" s="655"/>
      <c r="BY16" s="655"/>
      <c r="BZ16" s="655"/>
      <c r="CA16" s="655"/>
      <c r="CB16" s="693"/>
      <c r="CD16" s="686" t="s">
        <v>185</v>
      </c>
      <c r="CE16" s="687"/>
      <c r="CF16" s="687"/>
      <c r="CG16" s="687"/>
      <c r="CH16" s="687"/>
      <c r="CI16" s="687"/>
      <c r="CJ16" s="687"/>
      <c r="CK16" s="687"/>
      <c r="CL16" s="687"/>
      <c r="CM16" s="687"/>
      <c r="CN16" s="687"/>
      <c r="CO16" s="687"/>
      <c r="CP16" s="687"/>
      <c r="CQ16" s="688"/>
      <c r="CR16" s="654">
        <v>93938</v>
      </c>
      <c r="CS16" s="655"/>
      <c r="CT16" s="655"/>
      <c r="CU16" s="655"/>
      <c r="CV16" s="655"/>
      <c r="CW16" s="655"/>
      <c r="CX16" s="655"/>
      <c r="CY16" s="656"/>
      <c r="CZ16" s="703">
        <v>0.7</v>
      </c>
      <c r="DA16" s="703"/>
      <c r="DB16" s="703"/>
      <c r="DC16" s="703"/>
      <c r="DD16" s="660" t="s">
        <v>434</v>
      </c>
      <c r="DE16" s="655"/>
      <c r="DF16" s="655"/>
      <c r="DG16" s="655"/>
      <c r="DH16" s="655"/>
      <c r="DI16" s="655"/>
      <c r="DJ16" s="655"/>
      <c r="DK16" s="655"/>
      <c r="DL16" s="655"/>
      <c r="DM16" s="655"/>
      <c r="DN16" s="655"/>
      <c r="DO16" s="655"/>
      <c r="DP16" s="656"/>
      <c r="DQ16" s="660">
        <v>29360</v>
      </c>
      <c r="DR16" s="655"/>
      <c r="DS16" s="655"/>
      <c r="DT16" s="655"/>
      <c r="DU16" s="655"/>
      <c r="DV16" s="655"/>
      <c r="DW16" s="655"/>
      <c r="DX16" s="655"/>
      <c r="DY16" s="655"/>
      <c r="DZ16" s="655"/>
      <c r="EA16" s="655"/>
      <c r="EB16" s="655"/>
      <c r="EC16" s="693"/>
    </row>
    <row r="17" spans="2:133" ht="11.25" customHeight="1" x14ac:dyDescent="0.15">
      <c r="B17" s="651" t="s">
        <v>467</v>
      </c>
      <c r="C17" s="652"/>
      <c r="D17" s="652"/>
      <c r="E17" s="652"/>
      <c r="F17" s="652"/>
      <c r="G17" s="652"/>
      <c r="H17" s="652"/>
      <c r="I17" s="652"/>
      <c r="J17" s="652"/>
      <c r="K17" s="652"/>
      <c r="L17" s="652"/>
      <c r="M17" s="652"/>
      <c r="N17" s="652"/>
      <c r="O17" s="652"/>
      <c r="P17" s="652"/>
      <c r="Q17" s="653"/>
      <c r="R17" s="654">
        <v>28799</v>
      </c>
      <c r="S17" s="655"/>
      <c r="T17" s="655"/>
      <c r="U17" s="655"/>
      <c r="V17" s="655"/>
      <c r="W17" s="655"/>
      <c r="X17" s="655"/>
      <c r="Y17" s="656"/>
      <c r="Z17" s="703">
        <v>0.2</v>
      </c>
      <c r="AA17" s="703"/>
      <c r="AB17" s="703"/>
      <c r="AC17" s="703"/>
      <c r="AD17" s="704">
        <v>28799</v>
      </c>
      <c r="AE17" s="704"/>
      <c r="AF17" s="704"/>
      <c r="AG17" s="704"/>
      <c r="AH17" s="704"/>
      <c r="AI17" s="704"/>
      <c r="AJ17" s="704"/>
      <c r="AK17" s="704"/>
      <c r="AL17" s="657">
        <v>0.3</v>
      </c>
      <c r="AM17" s="658"/>
      <c r="AN17" s="658"/>
      <c r="AO17" s="705"/>
      <c r="AP17" s="651" t="s">
        <v>468</v>
      </c>
      <c r="AQ17" s="652"/>
      <c r="AR17" s="652"/>
      <c r="AS17" s="652"/>
      <c r="AT17" s="652"/>
      <c r="AU17" s="652"/>
      <c r="AV17" s="652"/>
      <c r="AW17" s="652"/>
      <c r="AX17" s="652"/>
      <c r="AY17" s="652"/>
      <c r="AZ17" s="652"/>
      <c r="BA17" s="652"/>
      <c r="BB17" s="652"/>
      <c r="BC17" s="652"/>
      <c r="BD17" s="652"/>
      <c r="BE17" s="652"/>
      <c r="BF17" s="653"/>
      <c r="BG17" s="654" t="s">
        <v>434</v>
      </c>
      <c r="BH17" s="655"/>
      <c r="BI17" s="655"/>
      <c r="BJ17" s="655"/>
      <c r="BK17" s="655"/>
      <c r="BL17" s="655"/>
      <c r="BM17" s="655"/>
      <c r="BN17" s="656"/>
      <c r="BO17" s="703" t="s">
        <v>434</v>
      </c>
      <c r="BP17" s="703"/>
      <c r="BQ17" s="703"/>
      <c r="BR17" s="703"/>
      <c r="BS17" s="660" t="s">
        <v>434</v>
      </c>
      <c r="BT17" s="655"/>
      <c r="BU17" s="655"/>
      <c r="BV17" s="655"/>
      <c r="BW17" s="655"/>
      <c r="BX17" s="655"/>
      <c r="BY17" s="655"/>
      <c r="BZ17" s="655"/>
      <c r="CA17" s="655"/>
      <c r="CB17" s="693"/>
      <c r="CD17" s="686" t="s">
        <v>186</v>
      </c>
      <c r="CE17" s="687"/>
      <c r="CF17" s="687"/>
      <c r="CG17" s="687"/>
      <c r="CH17" s="687"/>
      <c r="CI17" s="687"/>
      <c r="CJ17" s="687"/>
      <c r="CK17" s="687"/>
      <c r="CL17" s="687"/>
      <c r="CM17" s="687"/>
      <c r="CN17" s="687"/>
      <c r="CO17" s="687"/>
      <c r="CP17" s="687"/>
      <c r="CQ17" s="688"/>
      <c r="CR17" s="654">
        <v>1818966</v>
      </c>
      <c r="CS17" s="655"/>
      <c r="CT17" s="655"/>
      <c r="CU17" s="655"/>
      <c r="CV17" s="655"/>
      <c r="CW17" s="655"/>
      <c r="CX17" s="655"/>
      <c r="CY17" s="656"/>
      <c r="CZ17" s="703">
        <v>14</v>
      </c>
      <c r="DA17" s="703"/>
      <c r="DB17" s="703"/>
      <c r="DC17" s="703"/>
      <c r="DD17" s="660" t="s">
        <v>434</v>
      </c>
      <c r="DE17" s="655"/>
      <c r="DF17" s="655"/>
      <c r="DG17" s="655"/>
      <c r="DH17" s="655"/>
      <c r="DI17" s="655"/>
      <c r="DJ17" s="655"/>
      <c r="DK17" s="655"/>
      <c r="DL17" s="655"/>
      <c r="DM17" s="655"/>
      <c r="DN17" s="655"/>
      <c r="DO17" s="655"/>
      <c r="DP17" s="656"/>
      <c r="DQ17" s="660">
        <v>1818966</v>
      </c>
      <c r="DR17" s="655"/>
      <c r="DS17" s="655"/>
      <c r="DT17" s="655"/>
      <c r="DU17" s="655"/>
      <c r="DV17" s="655"/>
      <c r="DW17" s="655"/>
      <c r="DX17" s="655"/>
      <c r="DY17" s="655"/>
      <c r="DZ17" s="655"/>
      <c r="EA17" s="655"/>
      <c r="EB17" s="655"/>
      <c r="EC17" s="693"/>
    </row>
    <row r="18" spans="2:133" ht="11.25" customHeight="1" x14ac:dyDescent="0.15">
      <c r="B18" s="651" t="s">
        <v>187</v>
      </c>
      <c r="C18" s="652"/>
      <c r="D18" s="652"/>
      <c r="E18" s="652"/>
      <c r="F18" s="652"/>
      <c r="G18" s="652"/>
      <c r="H18" s="652"/>
      <c r="I18" s="652"/>
      <c r="J18" s="652"/>
      <c r="K18" s="652"/>
      <c r="L18" s="652"/>
      <c r="M18" s="652"/>
      <c r="N18" s="652"/>
      <c r="O18" s="652"/>
      <c r="P18" s="652"/>
      <c r="Q18" s="653"/>
      <c r="R18" s="654">
        <v>3607118</v>
      </c>
      <c r="S18" s="655"/>
      <c r="T18" s="655"/>
      <c r="U18" s="655"/>
      <c r="V18" s="655"/>
      <c r="W18" s="655"/>
      <c r="X18" s="655"/>
      <c r="Y18" s="656"/>
      <c r="Z18" s="703">
        <v>27.4</v>
      </c>
      <c r="AA18" s="703"/>
      <c r="AB18" s="703"/>
      <c r="AC18" s="703"/>
      <c r="AD18" s="704">
        <v>3260065</v>
      </c>
      <c r="AE18" s="704"/>
      <c r="AF18" s="704"/>
      <c r="AG18" s="704"/>
      <c r="AH18" s="704"/>
      <c r="AI18" s="704"/>
      <c r="AJ18" s="704"/>
      <c r="AK18" s="704"/>
      <c r="AL18" s="657">
        <v>39.5</v>
      </c>
      <c r="AM18" s="658"/>
      <c r="AN18" s="658"/>
      <c r="AO18" s="705"/>
      <c r="AP18" s="651" t="s">
        <v>469</v>
      </c>
      <c r="AQ18" s="652"/>
      <c r="AR18" s="652"/>
      <c r="AS18" s="652"/>
      <c r="AT18" s="652"/>
      <c r="AU18" s="652"/>
      <c r="AV18" s="652"/>
      <c r="AW18" s="652"/>
      <c r="AX18" s="652"/>
      <c r="AY18" s="652"/>
      <c r="AZ18" s="652"/>
      <c r="BA18" s="652"/>
      <c r="BB18" s="652"/>
      <c r="BC18" s="652"/>
      <c r="BD18" s="652"/>
      <c r="BE18" s="652"/>
      <c r="BF18" s="653"/>
      <c r="BG18" s="654" t="s">
        <v>85</v>
      </c>
      <c r="BH18" s="655"/>
      <c r="BI18" s="655"/>
      <c r="BJ18" s="655"/>
      <c r="BK18" s="655"/>
      <c r="BL18" s="655"/>
      <c r="BM18" s="655"/>
      <c r="BN18" s="656"/>
      <c r="BO18" s="703" t="s">
        <v>434</v>
      </c>
      <c r="BP18" s="703"/>
      <c r="BQ18" s="703"/>
      <c r="BR18" s="703"/>
      <c r="BS18" s="660" t="s">
        <v>434</v>
      </c>
      <c r="BT18" s="655"/>
      <c r="BU18" s="655"/>
      <c r="BV18" s="655"/>
      <c r="BW18" s="655"/>
      <c r="BX18" s="655"/>
      <c r="BY18" s="655"/>
      <c r="BZ18" s="655"/>
      <c r="CA18" s="655"/>
      <c r="CB18" s="693"/>
      <c r="CD18" s="686" t="s">
        <v>188</v>
      </c>
      <c r="CE18" s="687"/>
      <c r="CF18" s="687"/>
      <c r="CG18" s="687"/>
      <c r="CH18" s="687"/>
      <c r="CI18" s="687"/>
      <c r="CJ18" s="687"/>
      <c r="CK18" s="687"/>
      <c r="CL18" s="687"/>
      <c r="CM18" s="687"/>
      <c r="CN18" s="687"/>
      <c r="CO18" s="687"/>
      <c r="CP18" s="687"/>
      <c r="CQ18" s="688"/>
      <c r="CR18" s="654" t="s">
        <v>434</v>
      </c>
      <c r="CS18" s="655"/>
      <c r="CT18" s="655"/>
      <c r="CU18" s="655"/>
      <c r="CV18" s="655"/>
      <c r="CW18" s="655"/>
      <c r="CX18" s="655"/>
      <c r="CY18" s="656"/>
      <c r="CZ18" s="703" t="s">
        <v>434</v>
      </c>
      <c r="DA18" s="703"/>
      <c r="DB18" s="703"/>
      <c r="DC18" s="703"/>
      <c r="DD18" s="660" t="s">
        <v>85</v>
      </c>
      <c r="DE18" s="655"/>
      <c r="DF18" s="655"/>
      <c r="DG18" s="655"/>
      <c r="DH18" s="655"/>
      <c r="DI18" s="655"/>
      <c r="DJ18" s="655"/>
      <c r="DK18" s="655"/>
      <c r="DL18" s="655"/>
      <c r="DM18" s="655"/>
      <c r="DN18" s="655"/>
      <c r="DO18" s="655"/>
      <c r="DP18" s="656"/>
      <c r="DQ18" s="660" t="s">
        <v>434</v>
      </c>
      <c r="DR18" s="655"/>
      <c r="DS18" s="655"/>
      <c r="DT18" s="655"/>
      <c r="DU18" s="655"/>
      <c r="DV18" s="655"/>
      <c r="DW18" s="655"/>
      <c r="DX18" s="655"/>
      <c r="DY18" s="655"/>
      <c r="DZ18" s="655"/>
      <c r="EA18" s="655"/>
      <c r="EB18" s="655"/>
      <c r="EC18" s="693"/>
    </row>
    <row r="19" spans="2:133" ht="11.25" customHeight="1" x14ac:dyDescent="0.15">
      <c r="B19" s="651" t="s">
        <v>470</v>
      </c>
      <c r="C19" s="652"/>
      <c r="D19" s="652"/>
      <c r="E19" s="652"/>
      <c r="F19" s="652"/>
      <c r="G19" s="652"/>
      <c r="H19" s="652"/>
      <c r="I19" s="652"/>
      <c r="J19" s="652"/>
      <c r="K19" s="652"/>
      <c r="L19" s="652"/>
      <c r="M19" s="652"/>
      <c r="N19" s="652"/>
      <c r="O19" s="652"/>
      <c r="P19" s="652"/>
      <c r="Q19" s="653"/>
      <c r="R19" s="654">
        <v>3260065</v>
      </c>
      <c r="S19" s="655"/>
      <c r="T19" s="655"/>
      <c r="U19" s="655"/>
      <c r="V19" s="655"/>
      <c r="W19" s="655"/>
      <c r="X19" s="655"/>
      <c r="Y19" s="656"/>
      <c r="Z19" s="703">
        <v>24.8</v>
      </c>
      <c r="AA19" s="703"/>
      <c r="AB19" s="703"/>
      <c r="AC19" s="703"/>
      <c r="AD19" s="704">
        <v>3260065</v>
      </c>
      <c r="AE19" s="704"/>
      <c r="AF19" s="704"/>
      <c r="AG19" s="704"/>
      <c r="AH19" s="704"/>
      <c r="AI19" s="704"/>
      <c r="AJ19" s="704"/>
      <c r="AK19" s="704"/>
      <c r="AL19" s="657">
        <v>39.5</v>
      </c>
      <c r="AM19" s="658"/>
      <c r="AN19" s="658"/>
      <c r="AO19" s="705"/>
      <c r="AP19" s="651" t="s">
        <v>189</v>
      </c>
      <c r="AQ19" s="652"/>
      <c r="AR19" s="652"/>
      <c r="AS19" s="652"/>
      <c r="AT19" s="652"/>
      <c r="AU19" s="652"/>
      <c r="AV19" s="652"/>
      <c r="AW19" s="652"/>
      <c r="AX19" s="652"/>
      <c r="AY19" s="652"/>
      <c r="AZ19" s="652"/>
      <c r="BA19" s="652"/>
      <c r="BB19" s="652"/>
      <c r="BC19" s="652"/>
      <c r="BD19" s="652"/>
      <c r="BE19" s="652"/>
      <c r="BF19" s="653"/>
      <c r="BG19" s="654">
        <v>178715</v>
      </c>
      <c r="BH19" s="655"/>
      <c r="BI19" s="655"/>
      <c r="BJ19" s="655"/>
      <c r="BK19" s="655"/>
      <c r="BL19" s="655"/>
      <c r="BM19" s="655"/>
      <c r="BN19" s="656"/>
      <c r="BO19" s="703">
        <v>4.2</v>
      </c>
      <c r="BP19" s="703"/>
      <c r="BQ19" s="703"/>
      <c r="BR19" s="703"/>
      <c r="BS19" s="660" t="s">
        <v>434</v>
      </c>
      <c r="BT19" s="655"/>
      <c r="BU19" s="655"/>
      <c r="BV19" s="655"/>
      <c r="BW19" s="655"/>
      <c r="BX19" s="655"/>
      <c r="BY19" s="655"/>
      <c r="BZ19" s="655"/>
      <c r="CA19" s="655"/>
      <c r="CB19" s="693"/>
      <c r="CD19" s="686" t="s">
        <v>190</v>
      </c>
      <c r="CE19" s="687"/>
      <c r="CF19" s="687"/>
      <c r="CG19" s="687"/>
      <c r="CH19" s="687"/>
      <c r="CI19" s="687"/>
      <c r="CJ19" s="687"/>
      <c r="CK19" s="687"/>
      <c r="CL19" s="687"/>
      <c r="CM19" s="687"/>
      <c r="CN19" s="687"/>
      <c r="CO19" s="687"/>
      <c r="CP19" s="687"/>
      <c r="CQ19" s="688"/>
      <c r="CR19" s="654" t="s">
        <v>434</v>
      </c>
      <c r="CS19" s="655"/>
      <c r="CT19" s="655"/>
      <c r="CU19" s="655"/>
      <c r="CV19" s="655"/>
      <c r="CW19" s="655"/>
      <c r="CX19" s="655"/>
      <c r="CY19" s="656"/>
      <c r="CZ19" s="703" t="s">
        <v>434</v>
      </c>
      <c r="DA19" s="703"/>
      <c r="DB19" s="703"/>
      <c r="DC19" s="703"/>
      <c r="DD19" s="660" t="s">
        <v>85</v>
      </c>
      <c r="DE19" s="655"/>
      <c r="DF19" s="655"/>
      <c r="DG19" s="655"/>
      <c r="DH19" s="655"/>
      <c r="DI19" s="655"/>
      <c r="DJ19" s="655"/>
      <c r="DK19" s="655"/>
      <c r="DL19" s="655"/>
      <c r="DM19" s="655"/>
      <c r="DN19" s="655"/>
      <c r="DO19" s="655"/>
      <c r="DP19" s="656"/>
      <c r="DQ19" s="660" t="s">
        <v>434</v>
      </c>
      <c r="DR19" s="655"/>
      <c r="DS19" s="655"/>
      <c r="DT19" s="655"/>
      <c r="DU19" s="655"/>
      <c r="DV19" s="655"/>
      <c r="DW19" s="655"/>
      <c r="DX19" s="655"/>
      <c r="DY19" s="655"/>
      <c r="DZ19" s="655"/>
      <c r="EA19" s="655"/>
      <c r="EB19" s="655"/>
      <c r="EC19" s="693"/>
    </row>
    <row r="20" spans="2:133" ht="11.25" customHeight="1" x14ac:dyDescent="0.15">
      <c r="B20" s="651" t="s">
        <v>471</v>
      </c>
      <c r="C20" s="652"/>
      <c r="D20" s="652"/>
      <c r="E20" s="652"/>
      <c r="F20" s="652"/>
      <c r="G20" s="652"/>
      <c r="H20" s="652"/>
      <c r="I20" s="652"/>
      <c r="J20" s="652"/>
      <c r="K20" s="652"/>
      <c r="L20" s="652"/>
      <c r="M20" s="652"/>
      <c r="N20" s="652"/>
      <c r="O20" s="652"/>
      <c r="P20" s="652"/>
      <c r="Q20" s="653"/>
      <c r="R20" s="654">
        <v>347053</v>
      </c>
      <c r="S20" s="655"/>
      <c r="T20" s="655"/>
      <c r="U20" s="655"/>
      <c r="V20" s="655"/>
      <c r="W20" s="655"/>
      <c r="X20" s="655"/>
      <c r="Y20" s="656"/>
      <c r="Z20" s="703">
        <v>2.6</v>
      </c>
      <c r="AA20" s="703"/>
      <c r="AB20" s="703"/>
      <c r="AC20" s="703"/>
      <c r="AD20" s="704" t="s">
        <v>434</v>
      </c>
      <c r="AE20" s="704"/>
      <c r="AF20" s="704"/>
      <c r="AG20" s="704"/>
      <c r="AH20" s="704"/>
      <c r="AI20" s="704"/>
      <c r="AJ20" s="704"/>
      <c r="AK20" s="704"/>
      <c r="AL20" s="657" t="s">
        <v>434</v>
      </c>
      <c r="AM20" s="658"/>
      <c r="AN20" s="658"/>
      <c r="AO20" s="705"/>
      <c r="AP20" s="651" t="s">
        <v>472</v>
      </c>
      <c r="AQ20" s="652"/>
      <c r="AR20" s="652"/>
      <c r="AS20" s="652"/>
      <c r="AT20" s="652"/>
      <c r="AU20" s="652"/>
      <c r="AV20" s="652"/>
      <c r="AW20" s="652"/>
      <c r="AX20" s="652"/>
      <c r="AY20" s="652"/>
      <c r="AZ20" s="652"/>
      <c r="BA20" s="652"/>
      <c r="BB20" s="652"/>
      <c r="BC20" s="652"/>
      <c r="BD20" s="652"/>
      <c r="BE20" s="652"/>
      <c r="BF20" s="653"/>
      <c r="BG20" s="654">
        <v>178715</v>
      </c>
      <c r="BH20" s="655"/>
      <c r="BI20" s="655"/>
      <c r="BJ20" s="655"/>
      <c r="BK20" s="655"/>
      <c r="BL20" s="655"/>
      <c r="BM20" s="655"/>
      <c r="BN20" s="656"/>
      <c r="BO20" s="703">
        <v>4.2</v>
      </c>
      <c r="BP20" s="703"/>
      <c r="BQ20" s="703"/>
      <c r="BR20" s="703"/>
      <c r="BS20" s="660" t="s">
        <v>434</v>
      </c>
      <c r="BT20" s="655"/>
      <c r="BU20" s="655"/>
      <c r="BV20" s="655"/>
      <c r="BW20" s="655"/>
      <c r="BX20" s="655"/>
      <c r="BY20" s="655"/>
      <c r="BZ20" s="655"/>
      <c r="CA20" s="655"/>
      <c r="CB20" s="693"/>
      <c r="CD20" s="686" t="s">
        <v>191</v>
      </c>
      <c r="CE20" s="687"/>
      <c r="CF20" s="687"/>
      <c r="CG20" s="687"/>
      <c r="CH20" s="687"/>
      <c r="CI20" s="687"/>
      <c r="CJ20" s="687"/>
      <c r="CK20" s="687"/>
      <c r="CL20" s="687"/>
      <c r="CM20" s="687"/>
      <c r="CN20" s="687"/>
      <c r="CO20" s="687"/>
      <c r="CP20" s="687"/>
      <c r="CQ20" s="688"/>
      <c r="CR20" s="654">
        <v>12977103</v>
      </c>
      <c r="CS20" s="655"/>
      <c r="CT20" s="655"/>
      <c r="CU20" s="655"/>
      <c r="CV20" s="655"/>
      <c r="CW20" s="655"/>
      <c r="CX20" s="655"/>
      <c r="CY20" s="656"/>
      <c r="CZ20" s="703">
        <v>100</v>
      </c>
      <c r="DA20" s="703"/>
      <c r="DB20" s="703"/>
      <c r="DC20" s="703"/>
      <c r="DD20" s="660">
        <v>720970</v>
      </c>
      <c r="DE20" s="655"/>
      <c r="DF20" s="655"/>
      <c r="DG20" s="655"/>
      <c r="DH20" s="655"/>
      <c r="DI20" s="655"/>
      <c r="DJ20" s="655"/>
      <c r="DK20" s="655"/>
      <c r="DL20" s="655"/>
      <c r="DM20" s="655"/>
      <c r="DN20" s="655"/>
      <c r="DO20" s="655"/>
      <c r="DP20" s="656"/>
      <c r="DQ20" s="660">
        <v>9538949</v>
      </c>
      <c r="DR20" s="655"/>
      <c r="DS20" s="655"/>
      <c r="DT20" s="655"/>
      <c r="DU20" s="655"/>
      <c r="DV20" s="655"/>
      <c r="DW20" s="655"/>
      <c r="DX20" s="655"/>
      <c r="DY20" s="655"/>
      <c r="DZ20" s="655"/>
      <c r="EA20" s="655"/>
      <c r="EB20" s="655"/>
      <c r="EC20" s="693"/>
    </row>
    <row r="21" spans="2:133" ht="11.25" customHeight="1" x14ac:dyDescent="0.15">
      <c r="B21" s="651" t="s">
        <v>473</v>
      </c>
      <c r="C21" s="652"/>
      <c r="D21" s="652"/>
      <c r="E21" s="652"/>
      <c r="F21" s="652"/>
      <c r="G21" s="652"/>
      <c r="H21" s="652"/>
      <c r="I21" s="652"/>
      <c r="J21" s="652"/>
      <c r="K21" s="652"/>
      <c r="L21" s="652"/>
      <c r="M21" s="652"/>
      <c r="N21" s="652"/>
      <c r="O21" s="652"/>
      <c r="P21" s="652"/>
      <c r="Q21" s="653"/>
      <c r="R21" s="654" t="s">
        <v>434</v>
      </c>
      <c r="S21" s="655"/>
      <c r="T21" s="655"/>
      <c r="U21" s="655"/>
      <c r="V21" s="655"/>
      <c r="W21" s="655"/>
      <c r="X21" s="655"/>
      <c r="Y21" s="656"/>
      <c r="Z21" s="703" t="s">
        <v>434</v>
      </c>
      <c r="AA21" s="703"/>
      <c r="AB21" s="703"/>
      <c r="AC21" s="703"/>
      <c r="AD21" s="704" t="s">
        <v>85</v>
      </c>
      <c r="AE21" s="704"/>
      <c r="AF21" s="704"/>
      <c r="AG21" s="704"/>
      <c r="AH21" s="704"/>
      <c r="AI21" s="704"/>
      <c r="AJ21" s="704"/>
      <c r="AK21" s="704"/>
      <c r="AL21" s="657" t="s">
        <v>434</v>
      </c>
      <c r="AM21" s="658"/>
      <c r="AN21" s="658"/>
      <c r="AO21" s="705"/>
      <c r="AP21" s="749" t="s">
        <v>474</v>
      </c>
      <c r="AQ21" s="756"/>
      <c r="AR21" s="756"/>
      <c r="AS21" s="756"/>
      <c r="AT21" s="756"/>
      <c r="AU21" s="756"/>
      <c r="AV21" s="756"/>
      <c r="AW21" s="756"/>
      <c r="AX21" s="756"/>
      <c r="AY21" s="756"/>
      <c r="AZ21" s="756"/>
      <c r="BA21" s="756"/>
      <c r="BB21" s="756"/>
      <c r="BC21" s="756"/>
      <c r="BD21" s="756"/>
      <c r="BE21" s="756"/>
      <c r="BF21" s="751"/>
      <c r="BG21" s="654" t="s">
        <v>85</v>
      </c>
      <c r="BH21" s="655"/>
      <c r="BI21" s="655"/>
      <c r="BJ21" s="655"/>
      <c r="BK21" s="655"/>
      <c r="BL21" s="655"/>
      <c r="BM21" s="655"/>
      <c r="BN21" s="656"/>
      <c r="BO21" s="703" t="s">
        <v>434</v>
      </c>
      <c r="BP21" s="703"/>
      <c r="BQ21" s="703"/>
      <c r="BR21" s="703"/>
      <c r="BS21" s="660" t="s">
        <v>434</v>
      </c>
      <c r="BT21" s="655"/>
      <c r="BU21" s="655"/>
      <c r="BV21" s="655"/>
      <c r="BW21" s="655"/>
      <c r="BX21" s="655"/>
      <c r="BY21" s="655"/>
      <c r="BZ21" s="655"/>
      <c r="CA21" s="655"/>
      <c r="CB21" s="693"/>
      <c r="CD21" s="767"/>
      <c r="CE21" s="683"/>
      <c r="CF21" s="683"/>
      <c r="CG21" s="683"/>
      <c r="CH21" s="683"/>
      <c r="CI21" s="683"/>
      <c r="CJ21" s="683"/>
      <c r="CK21" s="683"/>
      <c r="CL21" s="683"/>
      <c r="CM21" s="683"/>
      <c r="CN21" s="683"/>
      <c r="CO21" s="683"/>
      <c r="CP21" s="683"/>
      <c r="CQ21" s="684"/>
      <c r="CR21" s="768"/>
      <c r="CS21" s="765"/>
      <c r="CT21" s="765"/>
      <c r="CU21" s="765"/>
      <c r="CV21" s="765"/>
      <c r="CW21" s="765"/>
      <c r="CX21" s="765"/>
      <c r="CY21" s="769"/>
      <c r="CZ21" s="770"/>
      <c r="DA21" s="770"/>
      <c r="DB21" s="770"/>
      <c r="DC21" s="770"/>
      <c r="DD21" s="764"/>
      <c r="DE21" s="765"/>
      <c r="DF21" s="765"/>
      <c r="DG21" s="765"/>
      <c r="DH21" s="765"/>
      <c r="DI21" s="765"/>
      <c r="DJ21" s="765"/>
      <c r="DK21" s="765"/>
      <c r="DL21" s="765"/>
      <c r="DM21" s="765"/>
      <c r="DN21" s="765"/>
      <c r="DO21" s="765"/>
      <c r="DP21" s="769"/>
      <c r="DQ21" s="764"/>
      <c r="DR21" s="765"/>
      <c r="DS21" s="765"/>
      <c r="DT21" s="765"/>
      <c r="DU21" s="765"/>
      <c r="DV21" s="765"/>
      <c r="DW21" s="765"/>
      <c r="DX21" s="765"/>
      <c r="DY21" s="765"/>
      <c r="DZ21" s="765"/>
      <c r="EA21" s="765"/>
      <c r="EB21" s="765"/>
      <c r="EC21" s="766"/>
    </row>
    <row r="22" spans="2:133" ht="11.25" customHeight="1" x14ac:dyDescent="0.15">
      <c r="B22" s="651" t="s">
        <v>475</v>
      </c>
      <c r="C22" s="652"/>
      <c r="D22" s="652"/>
      <c r="E22" s="652"/>
      <c r="F22" s="652"/>
      <c r="G22" s="652"/>
      <c r="H22" s="652"/>
      <c r="I22" s="652"/>
      <c r="J22" s="652"/>
      <c r="K22" s="652"/>
      <c r="L22" s="652"/>
      <c r="M22" s="652"/>
      <c r="N22" s="652"/>
      <c r="O22" s="652"/>
      <c r="P22" s="652"/>
      <c r="Q22" s="653"/>
      <c r="R22" s="654">
        <v>8767445</v>
      </c>
      <c r="S22" s="655"/>
      <c r="T22" s="655"/>
      <c r="U22" s="655"/>
      <c r="V22" s="655"/>
      <c r="W22" s="655"/>
      <c r="X22" s="655"/>
      <c r="Y22" s="656"/>
      <c r="Z22" s="703">
        <v>66.599999999999994</v>
      </c>
      <c r="AA22" s="703"/>
      <c r="AB22" s="703"/>
      <c r="AC22" s="703"/>
      <c r="AD22" s="704">
        <v>8241677</v>
      </c>
      <c r="AE22" s="704"/>
      <c r="AF22" s="704"/>
      <c r="AG22" s="704"/>
      <c r="AH22" s="704"/>
      <c r="AI22" s="704"/>
      <c r="AJ22" s="704"/>
      <c r="AK22" s="704"/>
      <c r="AL22" s="657">
        <v>99.8</v>
      </c>
      <c r="AM22" s="658"/>
      <c r="AN22" s="658"/>
      <c r="AO22" s="705"/>
      <c r="AP22" s="749" t="s">
        <v>476</v>
      </c>
      <c r="AQ22" s="756"/>
      <c r="AR22" s="756"/>
      <c r="AS22" s="756"/>
      <c r="AT22" s="756"/>
      <c r="AU22" s="756"/>
      <c r="AV22" s="756"/>
      <c r="AW22" s="756"/>
      <c r="AX22" s="756"/>
      <c r="AY22" s="756"/>
      <c r="AZ22" s="756"/>
      <c r="BA22" s="756"/>
      <c r="BB22" s="756"/>
      <c r="BC22" s="756"/>
      <c r="BD22" s="756"/>
      <c r="BE22" s="756"/>
      <c r="BF22" s="751"/>
      <c r="BG22" s="654" t="s">
        <v>85</v>
      </c>
      <c r="BH22" s="655"/>
      <c r="BI22" s="655"/>
      <c r="BJ22" s="655"/>
      <c r="BK22" s="655"/>
      <c r="BL22" s="655"/>
      <c r="BM22" s="655"/>
      <c r="BN22" s="656"/>
      <c r="BO22" s="703" t="s">
        <v>85</v>
      </c>
      <c r="BP22" s="703"/>
      <c r="BQ22" s="703"/>
      <c r="BR22" s="703"/>
      <c r="BS22" s="660" t="s">
        <v>434</v>
      </c>
      <c r="BT22" s="655"/>
      <c r="BU22" s="655"/>
      <c r="BV22" s="655"/>
      <c r="BW22" s="655"/>
      <c r="BX22" s="655"/>
      <c r="BY22" s="655"/>
      <c r="BZ22" s="655"/>
      <c r="CA22" s="655"/>
      <c r="CB22" s="693"/>
      <c r="CD22" s="758" t="s">
        <v>192</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51" t="s">
        <v>193</v>
      </c>
      <c r="C23" s="652"/>
      <c r="D23" s="652"/>
      <c r="E23" s="652"/>
      <c r="F23" s="652"/>
      <c r="G23" s="652"/>
      <c r="H23" s="652"/>
      <c r="I23" s="652"/>
      <c r="J23" s="652"/>
      <c r="K23" s="652"/>
      <c r="L23" s="652"/>
      <c r="M23" s="652"/>
      <c r="N23" s="652"/>
      <c r="O23" s="652"/>
      <c r="P23" s="652"/>
      <c r="Q23" s="653"/>
      <c r="R23" s="654">
        <v>4031</v>
      </c>
      <c r="S23" s="655"/>
      <c r="T23" s="655"/>
      <c r="U23" s="655"/>
      <c r="V23" s="655"/>
      <c r="W23" s="655"/>
      <c r="X23" s="655"/>
      <c r="Y23" s="656"/>
      <c r="Z23" s="703">
        <v>0</v>
      </c>
      <c r="AA23" s="703"/>
      <c r="AB23" s="703"/>
      <c r="AC23" s="703"/>
      <c r="AD23" s="704">
        <v>4031</v>
      </c>
      <c r="AE23" s="704"/>
      <c r="AF23" s="704"/>
      <c r="AG23" s="704"/>
      <c r="AH23" s="704"/>
      <c r="AI23" s="704"/>
      <c r="AJ23" s="704"/>
      <c r="AK23" s="704"/>
      <c r="AL23" s="657">
        <v>0</v>
      </c>
      <c r="AM23" s="658"/>
      <c r="AN23" s="658"/>
      <c r="AO23" s="705"/>
      <c r="AP23" s="749" t="s">
        <v>477</v>
      </c>
      <c r="AQ23" s="756"/>
      <c r="AR23" s="756"/>
      <c r="AS23" s="756"/>
      <c r="AT23" s="756"/>
      <c r="AU23" s="756"/>
      <c r="AV23" s="756"/>
      <c r="AW23" s="756"/>
      <c r="AX23" s="756"/>
      <c r="AY23" s="756"/>
      <c r="AZ23" s="756"/>
      <c r="BA23" s="756"/>
      <c r="BB23" s="756"/>
      <c r="BC23" s="756"/>
      <c r="BD23" s="756"/>
      <c r="BE23" s="756"/>
      <c r="BF23" s="751"/>
      <c r="BG23" s="654">
        <v>178715</v>
      </c>
      <c r="BH23" s="655"/>
      <c r="BI23" s="655"/>
      <c r="BJ23" s="655"/>
      <c r="BK23" s="655"/>
      <c r="BL23" s="655"/>
      <c r="BM23" s="655"/>
      <c r="BN23" s="656"/>
      <c r="BO23" s="703">
        <v>4.2</v>
      </c>
      <c r="BP23" s="703"/>
      <c r="BQ23" s="703"/>
      <c r="BR23" s="703"/>
      <c r="BS23" s="660" t="s">
        <v>85</v>
      </c>
      <c r="BT23" s="655"/>
      <c r="BU23" s="655"/>
      <c r="BV23" s="655"/>
      <c r="BW23" s="655"/>
      <c r="BX23" s="655"/>
      <c r="BY23" s="655"/>
      <c r="BZ23" s="655"/>
      <c r="CA23" s="655"/>
      <c r="CB23" s="693"/>
      <c r="CD23" s="758" t="s">
        <v>159</v>
      </c>
      <c r="CE23" s="759"/>
      <c r="CF23" s="759"/>
      <c r="CG23" s="759"/>
      <c r="CH23" s="759"/>
      <c r="CI23" s="759"/>
      <c r="CJ23" s="759"/>
      <c r="CK23" s="759"/>
      <c r="CL23" s="759"/>
      <c r="CM23" s="759"/>
      <c r="CN23" s="759"/>
      <c r="CO23" s="759"/>
      <c r="CP23" s="759"/>
      <c r="CQ23" s="760"/>
      <c r="CR23" s="758" t="s">
        <v>194</v>
      </c>
      <c r="CS23" s="759"/>
      <c r="CT23" s="759"/>
      <c r="CU23" s="759"/>
      <c r="CV23" s="759"/>
      <c r="CW23" s="759"/>
      <c r="CX23" s="759"/>
      <c r="CY23" s="760"/>
      <c r="CZ23" s="758" t="s">
        <v>195</v>
      </c>
      <c r="DA23" s="759"/>
      <c r="DB23" s="759"/>
      <c r="DC23" s="760"/>
      <c r="DD23" s="758" t="s">
        <v>478</v>
      </c>
      <c r="DE23" s="759"/>
      <c r="DF23" s="759"/>
      <c r="DG23" s="759"/>
      <c r="DH23" s="759"/>
      <c r="DI23" s="759"/>
      <c r="DJ23" s="759"/>
      <c r="DK23" s="760"/>
      <c r="DL23" s="761" t="s">
        <v>196</v>
      </c>
      <c r="DM23" s="762"/>
      <c r="DN23" s="762"/>
      <c r="DO23" s="762"/>
      <c r="DP23" s="762"/>
      <c r="DQ23" s="762"/>
      <c r="DR23" s="762"/>
      <c r="DS23" s="762"/>
      <c r="DT23" s="762"/>
      <c r="DU23" s="762"/>
      <c r="DV23" s="763"/>
      <c r="DW23" s="758" t="s">
        <v>197</v>
      </c>
      <c r="DX23" s="759"/>
      <c r="DY23" s="759"/>
      <c r="DZ23" s="759"/>
      <c r="EA23" s="759"/>
      <c r="EB23" s="759"/>
      <c r="EC23" s="760"/>
    </row>
    <row r="24" spans="2:133" ht="11.25" customHeight="1" x14ac:dyDescent="0.15">
      <c r="B24" s="651" t="s">
        <v>198</v>
      </c>
      <c r="C24" s="652"/>
      <c r="D24" s="652"/>
      <c r="E24" s="652"/>
      <c r="F24" s="652"/>
      <c r="G24" s="652"/>
      <c r="H24" s="652"/>
      <c r="I24" s="652"/>
      <c r="J24" s="652"/>
      <c r="K24" s="652"/>
      <c r="L24" s="652"/>
      <c r="M24" s="652"/>
      <c r="N24" s="652"/>
      <c r="O24" s="652"/>
      <c r="P24" s="652"/>
      <c r="Q24" s="653"/>
      <c r="R24" s="654">
        <v>43041</v>
      </c>
      <c r="S24" s="655"/>
      <c r="T24" s="655"/>
      <c r="U24" s="655"/>
      <c r="V24" s="655"/>
      <c r="W24" s="655"/>
      <c r="X24" s="655"/>
      <c r="Y24" s="656"/>
      <c r="Z24" s="703">
        <v>0.3</v>
      </c>
      <c r="AA24" s="703"/>
      <c r="AB24" s="703"/>
      <c r="AC24" s="703"/>
      <c r="AD24" s="704" t="s">
        <v>434</v>
      </c>
      <c r="AE24" s="704"/>
      <c r="AF24" s="704"/>
      <c r="AG24" s="704"/>
      <c r="AH24" s="704"/>
      <c r="AI24" s="704"/>
      <c r="AJ24" s="704"/>
      <c r="AK24" s="704"/>
      <c r="AL24" s="657" t="s">
        <v>434</v>
      </c>
      <c r="AM24" s="658"/>
      <c r="AN24" s="658"/>
      <c r="AO24" s="705"/>
      <c r="AP24" s="749" t="s">
        <v>199</v>
      </c>
      <c r="AQ24" s="756"/>
      <c r="AR24" s="756"/>
      <c r="AS24" s="756"/>
      <c r="AT24" s="756"/>
      <c r="AU24" s="756"/>
      <c r="AV24" s="756"/>
      <c r="AW24" s="756"/>
      <c r="AX24" s="756"/>
      <c r="AY24" s="756"/>
      <c r="AZ24" s="756"/>
      <c r="BA24" s="756"/>
      <c r="BB24" s="756"/>
      <c r="BC24" s="756"/>
      <c r="BD24" s="756"/>
      <c r="BE24" s="756"/>
      <c r="BF24" s="751"/>
      <c r="BG24" s="654" t="s">
        <v>434</v>
      </c>
      <c r="BH24" s="655"/>
      <c r="BI24" s="655"/>
      <c r="BJ24" s="655"/>
      <c r="BK24" s="655"/>
      <c r="BL24" s="655"/>
      <c r="BM24" s="655"/>
      <c r="BN24" s="656"/>
      <c r="BO24" s="703" t="s">
        <v>434</v>
      </c>
      <c r="BP24" s="703"/>
      <c r="BQ24" s="703"/>
      <c r="BR24" s="703"/>
      <c r="BS24" s="660" t="s">
        <v>434</v>
      </c>
      <c r="BT24" s="655"/>
      <c r="BU24" s="655"/>
      <c r="BV24" s="655"/>
      <c r="BW24" s="655"/>
      <c r="BX24" s="655"/>
      <c r="BY24" s="655"/>
      <c r="BZ24" s="655"/>
      <c r="CA24" s="655"/>
      <c r="CB24" s="693"/>
      <c r="CD24" s="712" t="s">
        <v>200</v>
      </c>
      <c r="CE24" s="713"/>
      <c r="CF24" s="713"/>
      <c r="CG24" s="713"/>
      <c r="CH24" s="713"/>
      <c r="CI24" s="713"/>
      <c r="CJ24" s="713"/>
      <c r="CK24" s="713"/>
      <c r="CL24" s="713"/>
      <c r="CM24" s="713"/>
      <c r="CN24" s="713"/>
      <c r="CO24" s="713"/>
      <c r="CP24" s="713"/>
      <c r="CQ24" s="714"/>
      <c r="CR24" s="706">
        <v>6240753</v>
      </c>
      <c r="CS24" s="707"/>
      <c r="CT24" s="707"/>
      <c r="CU24" s="707"/>
      <c r="CV24" s="707"/>
      <c r="CW24" s="707"/>
      <c r="CX24" s="707"/>
      <c r="CY24" s="753"/>
      <c r="CZ24" s="754">
        <v>48.1</v>
      </c>
      <c r="DA24" s="723"/>
      <c r="DB24" s="723"/>
      <c r="DC24" s="757"/>
      <c r="DD24" s="752">
        <v>4510654</v>
      </c>
      <c r="DE24" s="707"/>
      <c r="DF24" s="707"/>
      <c r="DG24" s="707"/>
      <c r="DH24" s="707"/>
      <c r="DI24" s="707"/>
      <c r="DJ24" s="707"/>
      <c r="DK24" s="753"/>
      <c r="DL24" s="752">
        <v>4492252</v>
      </c>
      <c r="DM24" s="707"/>
      <c r="DN24" s="707"/>
      <c r="DO24" s="707"/>
      <c r="DP24" s="707"/>
      <c r="DQ24" s="707"/>
      <c r="DR24" s="707"/>
      <c r="DS24" s="707"/>
      <c r="DT24" s="707"/>
      <c r="DU24" s="707"/>
      <c r="DV24" s="753"/>
      <c r="DW24" s="754">
        <v>51.4</v>
      </c>
      <c r="DX24" s="723"/>
      <c r="DY24" s="723"/>
      <c r="DZ24" s="723"/>
      <c r="EA24" s="723"/>
      <c r="EB24" s="723"/>
      <c r="EC24" s="755"/>
    </row>
    <row r="25" spans="2:133" ht="11.25" customHeight="1" x14ac:dyDescent="0.15">
      <c r="B25" s="651" t="s">
        <v>201</v>
      </c>
      <c r="C25" s="652"/>
      <c r="D25" s="652"/>
      <c r="E25" s="652"/>
      <c r="F25" s="652"/>
      <c r="G25" s="652"/>
      <c r="H25" s="652"/>
      <c r="I25" s="652"/>
      <c r="J25" s="652"/>
      <c r="K25" s="652"/>
      <c r="L25" s="652"/>
      <c r="M25" s="652"/>
      <c r="N25" s="652"/>
      <c r="O25" s="652"/>
      <c r="P25" s="652"/>
      <c r="Q25" s="653"/>
      <c r="R25" s="654">
        <v>282275</v>
      </c>
      <c r="S25" s="655"/>
      <c r="T25" s="655"/>
      <c r="U25" s="655"/>
      <c r="V25" s="655"/>
      <c r="W25" s="655"/>
      <c r="X25" s="655"/>
      <c r="Y25" s="656"/>
      <c r="Z25" s="703">
        <v>2.1</v>
      </c>
      <c r="AA25" s="703"/>
      <c r="AB25" s="703"/>
      <c r="AC25" s="703"/>
      <c r="AD25" s="704">
        <v>985</v>
      </c>
      <c r="AE25" s="704"/>
      <c r="AF25" s="704"/>
      <c r="AG25" s="704"/>
      <c r="AH25" s="704"/>
      <c r="AI25" s="704"/>
      <c r="AJ25" s="704"/>
      <c r="AK25" s="704"/>
      <c r="AL25" s="657">
        <v>0</v>
      </c>
      <c r="AM25" s="658"/>
      <c r="AN25" s="658"/>
      <c r="AO25" s="705"/>
      <c r="AP25" s="749" t="s">
        <v>479</v>
      </c>
      <c r="AQ25" s="756"/>
      <c r="AR25" s="756"/>
      <c r="AS25" s="756"/>
      <c r="AT25" s="756"/>
      <c r="AU25" s="756"/>
      <c r="AV25" s="756"/>
      <c r="AW25" s="756"/>
      <c r="AX25" s="756"/>
      <c r="AY25" s="756"/>
      <c r="AZ25" s="756"/>
      <c r="BA25" s="756"/>
      <c r="BB25" s="756"/>
      <c r="BC25" s="756"/>
      <c r="BD25" s="756"/>
      <c r="BE25" s="756"/>
      <c r="BF25" s="751"/>
      <c r="BG25" s="654" t="s">
        <v>434</v>
      </c>
      <c r="BH25" s="655"/>
      <c r="BI25" s="655"/>
      <c r="BJ25" s="655"/>
      <c r="BK25" s="655"/>
      <c r="BL25" s="655"/>
      <c r="BM25" s="655"/>
      <c r="BN25" s="656"/>
      <c r="BO25" s="703" t="s">
        <v>434</v>
      </c>
      <c r="BP25" s="703"/>
      <c r="BQ25" s="703"/>
      <c r="BR25" s="703"/>
      <c r="BS25" s="660" t="s">
        <v>85</v>
      </c>
      <c r="BT25" s="655"/>
      <c r="BU25" s="655"/>
      <c r="BV25" s="655"/>
      <c r="BW25" s="655"/>
      <c r="BX25" s="655"/>
      <c r="BY25" s="655"/>
      <c r="BZ25" s="655"/>
      <c r="CA25" s="655"/>
      <c r="CB25" s="693"/>
      <c r="CD25" s="686" t="s">
        <v>480</v>
      </c>
      <c r="CE25" s="687"/>
      <c r="CF25" s="687"/>
      <c r="CG25" s="687"/>
      <c r="CH25" s="687"/>
      <c r="CI25" s="687"/>
      <c r="CJ25" s="687"/>
      <c r="CK25" s="687"/>
      <c r="CL25" s="687"/>
      <c r="CM25" s="687"/>
      <c r="CN25" s="687"/>
      <c r="CO25" s="687"/>
      <c r="CP25" s="687"/>
      <c r="CQ25" s="688"/>
      <c r="CR25" s="654">
        <v>2101432</v>
      </c>
      <c r="CS25" s="667"/>
      <c r="CT25" s="667"/>
      <c r="CU25" s="667"/>
      <c r="CV25" s="667"/>
      <c r="CW25" s="667"/>
      <c r="CX25" s="667"/>
      <c r="CY25" s="668"/>
      <c r="CZ25" s="657">
        <v>16.2</v>
      </c>
      <c r="DA25" s="669"/>
      <c r="DB25" s="669"/>
      <c r="DC25" s="670"/>
      <c r="DD25" s="660">
        <v>1873285</v>
      </c>
      <c r="DE25" s="667"/>
      <c r="DF25" s="667"/>
      <c r="DG25" s="667"/>
      <c r="DH25" s="667"/>
      <c r="DI25" s="667"/>
      <c r="DJ25" s="667"/>
      <c r="DK25" s="668"/>
      <c r="DL25" s="660">
        <v>1861458</v>
      </c>
      <c r="DM25" s="667"/>
      <c r="DN25" s="667"/>
      <c r="DO25" s="667"/>
      <c r="DP25" s="667"/>
      <c r="DQ25" s="667"/>
      <c r="DR25" s="667"/>
      <c r="DS25" s="667"/>
      <c r="DT25" s="667"/>
      <c r="DU25" s="667"/>
      <c r="DV25" s="668"/>
      <c r="DW25" s="657">
        <v>21.3</v>
      </c>
      <c r="DX25" s="669"/>
      <c r="DY25" s="669"/>
      <c r="DZ25" s="669"/>
      <c r="EA25" s="669"/>
      <c r="EB25" s="669"/>
      <c r="EC25" s="677"/>
    </row>
    <row r="26" spans="2:133" ht="11.25" customHeight="1" x14ac:dyDescent="0.15">
      <c r="B26" s="651" t="s">
        <v>202</v>
      </c>
      <c r="C26" s="652"/>
      <c r="D26" s="652"/>
      <c r="E26" s="652"/>
      <c r="F26" s="652"/>
      <c r="G26" s="652"/>
      <c r="H26" s="652"/>
      <c r="I26" s="652"/>
      <c r="J26" s="652"/>
      <c r="K26" s="652"/>
      <c r="L26" s="652"/>
      <c r="M26" s="652"/>
      <c r="N26" s="652"/>
      <c r="O26" s="652"/>
      <c r="P26" s="652"/>
      <c r="Q26" s="653"/>
      <c r="R26" s="654">
        <v>17284</v>
      </c>
      <c r="S26" s="655"/>
      <c r="T26" s="655"/>
      <c r="U26" s="655"/>
      <c r="V26" s="655"/>
      <c r="W26" s="655"/>
      <c r="X26" s="655"/>
      <c r="Y26" s="656"/>
      <c r="Z26" s="703">
        <v>0.1</v>
      </c>
      <c r="AA26" s="703"/>
      <c r="AB26" s="703"/>
      <c r="AC26" s="703"/>
      <c r="AD26" s="704" t="s">
        <v>85</v>
      </c>
      <c r="AE26" s="704"/>
      <c r="AF26" s="704"/>
      <c r="AG26" s="704"/>
      <c r="AH26" s="704"/>
      <c r="AI26" s="704"/>
      <c r="AJ26" s="704"/>
      <c r="AK26" s="704"/>
      <c r="AL26" s="657" t="s">
        <v>85</v>
      </c>
      <c r="AM26" s="658"/>
      <c r="AN26" s="658"/>
      <c r="AO26" s="705"/>
      <c r="AP26" s="749" t="s">
        <v>203</v>
      </c>
      <c r="AQ26" s="750"/>
      <c r="AR26" s="750"/>
      <c r="AS26" s="750"/>
      <c r="AT26" s="750"/>
      <c r="AU26" s="750"/>
      <c r="AV26" s="750"/>
      <c r="AW26" s="750"/>
      <c r="AX26" s="750"/>
      <c r="AY26" s="750"/>
      <c r="AZ26" s="750"/>
      <c r="BA26" s="750"/>
      <c r="BB26" s="750"/>
      <c r="BC26" s="750"/>
      <c r="BD26" s="750"/>
      <c r="BE26" s="750"/>
      <c r="BF26" s="751"/>
      <c r="BG26" s="654" t="s">
        <v>85</v>
      </c>
      <c r="BH26" s="655"/>
      <c r="BI26" s="655"/>
      <c r="BJ26" s="655"/>
      <c r="BK26" s="655"/>
      <c r="BL26" s="655"/>
      <c r="BM26" s="655"/>
      <c r="BN26" s="656"/>
      <c r="BO26" s="703" t="s">
        <v>434</v>
      </c>
      <c r="BP26" s="703"/>
      <c r="BQ26" s="703"/>
      <c r="BR26" s="703"/>
      <c r="BS26" s="660" t="s">
        <v>85</v>
      </c>
      <c r="BT26" s="655"/>
      <c r="BU26" s="655"/>
      <c r="BV26" s="655"/>
      <c r="BW26" s="655"/>
      <c r="BX26" s="655"/>
      <c r="BY26" s="655"/>
      <c r="BZ26" s="655"/>
      <c r="CA26" s="655"/>
      <c r="CB26" s="693"/>
      <c r="CD26" s="686" t="s">
        <v>204</v>
      </c>
      <c r="CE26" s="687"/>
      <c r="CF26" s="687"/>
      <c r="CG26" s="687"/>
      <c r="CH26" s="687"/>
      <c r="CI26" s="687"/>
      <c r="CJ26" s="687"/>
      <c r="CK26" s="687"/>
      <c r="CL26" s="687"/>
      <c r="CM26" s="687"/>
      <c r="CN26" s="687"/>
      <c r="CO26" s="687"/>
      <c r="CP26" s="687"/>
      <c r="CQ26" s="688"/>
      <c r="CR26" s="654">
        <v>1419784</v>
      </c>
      <c r="CS26" s="655"/>
      <c r="CT26" s="655"/>
      <c r="CU26" s="655"/>
      <c r="CV26" s="655"/>
      <c r="CW26" s="655"/>
      <c r="CX26" s="655"/>
      <c r="CY26" s="656"/>
      <c r="CZ26" s="657">
        <v>10.9</v>
      </c>
      <c r="DA26" s="669"/>
      <c r="DB26" s="669"/>
      <c r="DC26" s="670"/>
      <c r="DD26" s="660">
        <v>1203353</v>
      </c>
      <c r="DE26" s="655"/>
      <c r="DF26" s="655"/>
      <c r="DG26" s="655"/>
      <c r="DH26" s="655"/>
      <c r="DI26" s="655"/>
      <c r="DJ26" s="655"/>
      <c r="DK26" s="656"/>
      <c r="DL26" s="660" t="s">
        <v>434</v>
      </c>
      <c r="DM26" s="655"/>
      <c r="DN26" s="655"/>
      <c r="DO26" s="655"/>
      <c r="DP26" s="655"/>
      <c r="DQ26" s="655"/>
      <c r="DR26" s="655"/>
      <c r="DS26" s="655"/>
      <c r="DT26" s="655"/>
      <c r="DU26" s="655"/>
      <c r="DV26" s="656"/>
      <c r="DW26" s="657" t="s">
        <v>85</v>
      </c>
      <c r="DX26" s="669"/>
      <c r="DY26" s="669"/>
      <c r="DZ26" s="669"/>
      <c r="EA26" s="669"/>
      <c r="EB26" s="669"/>
      <c r="EC26" s="677"/>
    </row>
    <row r="27" spans="2:133" ht="11.25" customHeight="1" x14ac:dyDescent="0.15">
      <c r="B27" s="651" t="s">
        <v>205</v>
      </c>
      <c r="C27" s="652"/>
      <c r="D27" s="652"/>
      <c r="E27" s="652"/>
      <c r="F27" s="652"/>
      <c r="G27" s="652"/>
      <c r="H27" s="652"/>
      <c r="I27" s="652"/>
      <c r="J27" s="652"/>
      <c r="K27" s="652"/>
      <c r="L27" s="652"/>
      <c r="M27" s="652"/>
      <c r="N27" s="652"/>
      <c r="O27" s="652"/>
      <c r="P27" s="652"/>
      <c r="Q27" s="653"/>
      <c r="R27" s="654">
        <v>1494261</v>
      </c>
      <c r="S27" s="655"/>
      <c r="T27" s="655"/>
      <c r="U27" s="655"/>
      <c r="V27" s="655"/>
      <c r="W27" s="655"/>
      <c r="X27" s="655"/>
      <c r="Y27" s="656"/>
      <c r="Z27" s="703">
        <v>11.3</v>
      </c>
      <c r="AA27" s="703"/>
      <c r="AB27" s="703"/>
      <c r="AC27" s="703"/>
      <c r="AD27" s="704" t="s">
        <v>85</v>
      </c>
      <c r="AE27" s="704"/>
      <c r="AF27" s="704"/>
      <c r="AG27" s="704"/>
      <c r="AH27" s="704"/>
      <c r="AI27" s="704"/>
      <c r="AJ27" s="704"/>
      <c r="AK27" s="704"/>
      <c r="AL27" s="657" t="s">
        <v>85</v>
      </c>
      <c r="AM27" s="658"/>
      <c r="AN27" s="658"/>
      <c r="AO27" s="705"/>
      <c r="AP27" s="651" t="s">
        <v>206</v>
      </c>
      <c r="AQ27" s="652"/>
      <c r="AR27" s="652"/>
      <c r="AS27" s="652"/>
      <c r="AT27" s="652"/>
      <c r="AU27" s="652"/>
      <c r="AV27" s="652"/>
      <c r="AW27" s="652"/>
      <c r="AX27" s="652"/>
      <c r="AY27" s="652"/>
      <c r="AZ27" s="652"/>
      <c r="BA27" s="652"/>
      <c r="BB27" s="652"/>
      <c r="BC27" s="652"/>
      <c r="BD27" s="652"/>
      <c r="BE27" s="652"/>
      <c r="BF27" s="653"/>
      <c r="BG27" s="654">
        <v>4275434</v>
      </c>
      <c r="BH27" s="655"/>
      <c r="BI27" s="655"/>
      <c r="BJ27" s="655"/>
      <c r="BK27" s="655"/>
      <c r="BL27" s="655"/>
      <c r="BM27" s="655"/>
      <c r="BN27" s="656"/>
      <c r="BO27" s="703">
        <v>100</v>
      </c>
      <c r="BP27" s="703"/>
      <c r="BQ27" s="703"/>
      <c r="BR27" s="703"/>
      <c r="BS27" s="660">
        <v>28505</v>
      </c>
      <c r="BT27" s="655"/>
      <c r="BU27" s="655"/>
      <c r="BV27" s="655"/>
      <c r="BW27" s="655"/>
      <c r="BX27" s="655"/>
      <c r="BY27" s="655"/>
      <c r="BZ27" s="655"/>
      <c r="CA27" s="655"/>
      <c r="CB27" s="693"/>
      <c r="CD27" s="686" t="s">
        <v>207</v>
      </c>
      <c r="CE27" s="687"/>
      <c r="CF27" s="687"/>
      <c r="CG27" s="687"/>
      <c r="CH27" s="687"/>
      <c r="CI27" s="687"/>
      <c r="CJ27" s="687"/>
      <c r="CK27" s="687"/>
      <c r="CL27" s="687"/>
      <c r="CM27" s="687"/>
      <c r="CN27" s="687"/>
      <c r="CO27" s="687"/>
      <c r="CP27" s="687"/>
      <c r="CQ27" s="688"/>
      <c r="CR27" s="654">
        <v>2320355</v>
      </c>
      <c r="CS27" s="667"/>
      <c r="CT27" s="667"/>
      <c r="CU27" s="667"/>
      <c r="CV27" s="667"/>
      <c r="CW27" s="667"/>
      <c r="CX27" s="667"/>
      <c r="CY27" s="668"/>
      <c r="CZ27" s="657">
        <v>17.899999999999999</v>
      </c>
      <c r="DA27" s="669"/>
      <c r="DB27" s="669"/>
      <c r="DC27" s="670"/>
      <c r="DD27" s="660">
        <v>818403</v>
      </c>
      <c r="DE27" s="667"/>
      <c r="DF27" s="667"/>
      <c r="DG27" s="667"/>
      <c r="DH27" s="667"/>
      <c r="DI27" s="667"/>
      <c r="DJ27" s="667"/>
      <c r="DK27" s="668"/>
      <c r="DL27" s="660">
        <v>811828</v>
      </c>
      <c r="DM27" s="667"/>
      <c r="DN27" s="667"/>
      <c r="DO27" s="667"/>
      <c r="DP27" s="667"/>
      <c r="DQ27" s="667"/>
      <c r="DR27" s="667"/>
      <c r="DS27" s="667"/>
      <c r="DT27" s="667"/>
      <c r="DU27" s="667"/>
      <c r="DV27" s="668"/>
      <c r="DW27" s="657">
        <v>9.3000000000000007</v>
      </c>
      <c r="DX27" s="669"/>
      <c r="DY27" s="669"/>
      <c r="DZ27" s="669"/>
      <c r="EA27" s="669"/>
      <c r="EB27" s="669"/>
      <c r="EC27" s="677"/>
    </row>
    <row r="28" spans="2:133" ht="11.25" customHeight="1" x14ac:dyDescent="0.15">
      <c r="B28" s="746" t="s">
        <v>208</v>
      </c>
      <c r="C28" s="747"/>
      <c r="D28" s="747"/>
      <c r="E28" s="747"/>
      <c r="F28" s="747"/>
      <c r="G28" s="747"/>
      <c r="H28" s="747"/>
      <c r="I28" s="747"/>
      <c r="J28" s="747"/>
      <c r="K28" s="747"/>
      <c r="L28" s="747"/>
      <c r="M28" s="747"/>
      <c r="N28" s="747"/>
      <c r="O28" s="747"/>
      <c r="P28" s="747"/>
      <c r="Q28" s="748"/>
      <c r="R28" s="654" t="s">
        <v>85</v>
      </c>
      <c r="S28" s="655"/>
      <c r="T28" s="655"/>
      <c r="U28" s="655"/>
      <c r="V28" s="655"/>
      <c r="W28" s="655"/>
      <c r="X28" s="655"/>
      <c r="Y28" s="656"/>
      <c r="Z28" s="703" t="s">
        <v>85</v>
      </c>
      <c r="AA28" s="703"/>
      <c r="AB28" s="703"/>
      <c r="AC28" s="703"/>
      <c r="AD28" s="704" t="s">
        <v>434</v>
      </c>
      <c r="AE28" s="704"/>
      <c r="AF28" s="704"/>
      <c r="AG28" s="704"/>
      <c r="AH28" s="704"/>
      <c r="AI28" s="704"/>
      <c r="AJ28" s="704"/>
      <c r="AK28" s="704"/>
      <c r="AL28" s="657" t="s">
        <v>85</v>
      </c>
      <c r="AM28" s="658"/>
      <c r="AN28" s="658"/>
      <c r="AO28" s="705"/>
      <c r="AP28" s="635"/>
      <c r="AQ28" s="636"/>
      <c r="AR28" s="636"/>
      <c r="AS28" s="636"/>
      <c r="AT28" s="636"/>
      <c r="AU28" s="636"/>
      <c r="AV28" s="636"/>
      <c r="AW28" s="636"/>
      <c r="AX28" s="636"/>
      <c r="AY28" s="636"/>
      <c r="AZ28" s="636"/>
      <c r="BA28" s="636"/>
      <c r="BB28" s="636"/>
      <c r="BC28" s="636"/>
      <c r="BD28" s="636"/>
      <c r="BE28" s="636"/>
      <c r="BF28" s="637"/>
      <c r="BG28" s="654"/>
      <c r="BH28" s="655"/>
      <c r="BI28" s="655"/>
      <c r="BJ28" s="655"/>
      <c r="BK28" s="655"/>
      <c r="BL28" s="655"/>
      <c r="BM28" s="655"/>
      <c r="BN28" s="656"/>
      <c r="BO28" s="703"/>
      <c r="BP28" s="703"/>
      <c r="BQ28" s="703"/>
      <c r="BR28" s="703"/>
      <c r="BS28" s="704"/>
      <c r="BT28" s="704"/>
      <c r="BU28" s="704"/>
      <c r="BV28" s="704"/>
      <c r="BW28" s="704"/>
      <c r="BX28" s="704"/>
      <c r="BY28" s="704"/>
      <c r="BZ28" s="704"/>
      <c r="CA28" s="704"/>
      <c r="CB28" s="745"/>
      <c r="CD28" s="686" t="s">
        <v>481</v>
      </c>
      <c r="CE28" s="687"/>
      <c r="CF28" s="687"/>
      <c r="CG28" s="687"/>
      <c r="CH28" s="687"/>
      <c r="CI28" s="687"/>
      <c r="CJ28" s="687"/>
      <c r="CK28" s="687"/>
      <c r="CL28" s="687"/>
      <c r="CM28" s="687"/>
      <c r="CN28" s="687"/>
      <c r="CO28" s="687"/>
      <c r="CP28" s="687"/>
      <c r="CQ28" s="688"/>
      <c r="CR28" s="654">
        <v>1818966</v>
      </c>
      <c r="CS28" s="655"/>
      <c r="CT28" s="655"/>
      <c r="CU28" s="655"/>
      <c r="CV28" s="655"/>
      <c r="CW28" s="655"/>
      <c r="CX28" s="655"/>
      <c r="CY28" s="656"/>
      <c r="CZ28" s="657">
        <v>14</v>
      </c>
      <c r="DA28" s="669"/>
      <c r="DB28" s="669"/>
      <c r="DC28" s="670"/>
      <c r="DD28" s="660">
        <v>1818966</v>
      </c>
      <c r="DE28" s="655"/>
      <c r="DF28" s="655"/>
      <c r="DG28" s="655"/>
      <c r="DH28" s="655"/>
      <c r="DI28" s="655"/>
      <c r="DJ28" s="655"/>
      <c r="DK28" s="656"/>
      <c r="DL28" s="660">
        <v>1818966</v>
      </c>
      <c r="DM28" s="655"/>
      <c r="DN28" s="655"/>
      <c r="DO28" s="655"/>
      <c r="DP28" s="655"/>
      <c r="DQ28" s="655"/>
      <c r="DR28" s="655"/>
      <c r="DS28" s="655"/>
      <c r="DT28" s="655"/>
      <c r="DU28" s="655"/>
      <c r="DV28" s="656"/>
      <c r="DW28" s="657">
        <v>20.8</v>
      </c>
      <c r="DX28" s="669"/>
      <c r="DY28" s="669"/>
      <c r="DZ28" s="669"/>
      <c r="EA28" s="669"/>
      <c r="EB28" s="669"/>
      <c r="EC28" s="677"/>
    </row>
    <row r="29" spans="2:133" ht="11.25" customHeight="1" x14ac:dyDescent="0.15">
      <c r="B29" s="651" t="s">
        <v>209</v>
      </c>
      <c r="C29" s="652"/>
      <c r="D29" s="652"/>
      <c r="E29" s="652"/>
      <c r="F29" s="652"/>
      <c r="G29" s="652"/>
      <c r="H29" s="652"/>
      <c r="I29" s="652"/>
      <c r="J29" s="652"/>
      <c r="K29" s="652"/>
      <c r="L29" s="652"/>
      <c r="M29" s="652"/>
      <c r="N29" s="652"/>
      <c r="O29" s="652"/>
      <c r="P29" s="652"/>
      <c r="Q29" s="653"/>
      <c r="R29" s="654">
        <v>1008795</v>
      </c>
      <c r="S29" s="655"/>
      <c r="T29" s="655"/>
      <c r="U29" s="655"/>
      <c r="V29" s="655"/>
      <c r="W29" s="655"/>
      <c r="X29" s="655"/>
      <c r="Y29" s="656"/>
      <c r="Z29" s="703">
        <v>7.7</v>
      </c>
      <c r="AA29" s="703"/>
      <c r="AB29" s="703"/>
      <c r="AC29" s="703"/>
      <c r="AD29" s="704" t="s">
        <v>85</v>
      </c>
      <c r="AE29" s="704"/>
      <c r="AF29" s="704"/>
      <c r="AG29" s="704"/>
      <c r="AH29" s="704"/>
      <c r="AI29" s="704"/>
      <c r="AJ29" s="704"/>
      <c r="AK29" s="704"/>
      <c r="AL29" s="657" t="s">
        <v>434</v>
      </c>
      <c r="AM29" s="658"/>
      <c r="AN29" s="658"/>
      <c r="AO29" s="705"/>
      <c r="AP29" s="715" t="s">
        <v>159</v>
      </c>
      <c r="AQ29" s="716"/>
      <c r="AR29" s="716"/>
      <c r="AS29" s="716"/>
      <c r="AT29" s="716"/>
      <c r="AU29" s="716"/>
      <c r="AV29" s="716"/>
      <c r="AW29" s="716"/>
      <c r="AX29" s="716"/>
      <c r="AY29" s="716"/>
      <c r="AZ29" s="716"/>
      <c r="BA29" s="716"/>
      <c r="BB29" s="716"/>
      <c r="BC29" s="716"/>
      <c r="BD29" s="716"/>
      <c r="BE29" s="716"/>
      <c r="BF29" s="717"/>
      <c r="BG29" s="715" t="s">
        <v>210</v>
      </c>
      <c r="BH29" s="737"/>
      <c r="BI29" s="737"/>
      <c r="BJ29" s="737"/>
      <c r="BK29" s="737"/>
      <c r="BL29" s="737"/>
      <c r="BM29" s="737"/>
      <c r="BN29" s="737"/>
      <c r="BO29" s="737"/>
      <c r="BP29" s="737"/>
      <c r="BQ29" s="738"/>
      <c r="BR29" s="715" t="s">
        <v>211</v>
      </c>
      <c r="BS29" s="737"/>
      <c r="BT29" s="737"/>
      <c r="BU29" s="737"/>
      <c r="BV29" s="737"/>
      <c r="BW29" s="737"/>
      <c r="BX29" s="737"/>
      <c r="BY29" s="737"/>
      <c r="BZ29" s="737"/>
      <c r="CA29" s="737"/>
      <c r="CB29" s="738"/>
      <c r="CD29" s="739" t="s">
        <v>212</v>
      </c>
      <c r="CE29" s="740"/>
      <c r="CF29" s="686" t="s">
        <v>482</v>
      </c>
      <c r="CG29" s="687"/>
      <c r="CH29" s="687"/>
      <c r="CI29" s="687"/>
      <c r="CJ29" s="687"/>
      <c r="CK29" s="687"/>
      <c r="CL29" s="687"/>
      <c r="CM29" s="687"/>
      <c r="CN29" s="687"/>
      <c r="CO29" s="687"/>
      <c r="CP29" s="687"/>
      <c r="CQ29" s="688"/>
      <c r="CR29" s="654">
        <v>1818914</v>
      </c>
      <c r="CS29" s="667"/>
      <c r="CT29" s="667"/>
      <c r="CU29" s="667"/>
      <c r="CV29" s="667"/>
      <c r="CW29" s="667"/>
      <c r="CX29" s="667"/>
      <c r="CY29" s="668"/>
      <c r="CZ29" s="657">
        <v>14</v>
      </c>
      <c r="DA29" s="669"/>
      <c r="DB29" s="669"/>
      <c r="DC29" s="670"/>
      <c r="DD29" s="660">
        <v>1818914</v>
      </c>
      <c r="DE29" s="667"/>
      <c r="DF29" s="667"/>
      <c r="DG29" s="667"/>
      <c r="DH29" s="667"/>
      <c r="DI29" s="667"/>
      <c r="DJ29" s="667"/>
      <c r="DK29" s="668"/>
      <c r="DL29" s="660">
        <v>1818914</v>
      </c>
      <c r="DM29" s="667"/>
      <c r="DN29" s="667"/>
      <c r="DO29" s="667"/>
      <c r="DP29" s="667"/>
      <c r="DQ29" s="667"/>
      <c r="DR29" s="667"/>
      <c r="DS29" s="667"/>
      <c r="DT29" s="667"/>
      <c r="DU29" s="667"/>
      <c r="DV29" s="668"/>
      <c r="DW29" s="657">
        <v>20.8</v>
      </c>
      <c r="DX29" s="669"/>
      <c r="DY29" s="669"/>
      <c r="DZ29" s="669"/>
      <c r="EA29" s="669"/>
      <c r="EB29" s="669"/>
      <c r="EC29" s="677"/>
    </row>
    <row r="30" spans="2:133" ht="11.25" customHeight="1" x14ac:dyDescent="0.15">
      <c r="B30" s="651" t="s">
        <v>213</v>
      </c>
      <c r="C30" s="652"/>
      <c r="D30" s="652"/>
      <c r="E30" s="652"/>
      <c r="F30" s="652"/>
      <c r="G30" s="652"/>
      <c r="H30" s="652"/>
      <c r="I30" s="652"/>
      <c r="J30" s="652"/>
      <c r="K30" s="652"/>
      <c r="L30" s="652"/>
      <c r="M30" s="652"/>
      <c r="N30" s="652"/>
      <c r="O30" s="652"/>
      <c r="P30" s="652"/>
      <c r="Q30" s="653"/>
      <c r="R30" s="654">
        <v>16160</v>
      </c>
      <c r="S30" s="655"/>
      <c r="T30" s="655"/>
      <c r="U30" s="655"/>
      <c r="V30" s="655"/>
      <c r="W30" s="655"/>
      <c r="X30" s="655"/>
      <c r="Y30" s="656"/>
      <c r="Z30" s="703">
        <v>0.1</v>
      </c>
      <c r="AA30" s="703"/>
      <c r="AB30" s="703"/>
      <c r="AC30" s="703"/>
      <c r="AD30" s="704">
        <v>2078</v>
      </c>
      <c r="AE30" s="704"/>
      <c r="AF30" s="704"/>
      <c r="AG30" s="704"/>
      <c r="AH30" s="704"/>
      <c r="AI30" s="704"/>
      <c r="AJ30" s="704"/>
      <c r="AK30" s="704"/>
      <c r="AL30" s="657">
        <v>0</v>
      </c>
      <c r="AM30" s="658"/>
      <c r="AN30" s="658"/>
      <c r="AO30" s="705"/>
      <c r="AP30" s="725" t="s">
        <v>214</v>
      </c>
      <c r="AQ30" s="726"/>
      <c r="AR30" s="726"/>
      <c r="AS30" s="726"/>
      <c r="AT30" s="731" t="s">
        <v>215</v>
      </c>
      <c r="AU30" s="359"/>
      <c r="AV30" s="359"/>
      <c r="AW30" s="359"/>
      <c r="AX30" s="734" t="s">
        <v>127</v>
      </c>
      <c r="AY30" s="735"/>
      <c r="AZ30" s="735"/>
      <c r="BA30" s="735"/>
      <c r="BB30" s="735"/>
      <c r="BC30" s="735"/>
      <c r="BD30" s="735"/>
      <c r="BE30" s="735"/>
      <c r="BF30" s="736"/>
      <c r="BG30" s="721">
        <v>99.2</v>
      </c>
      <c r="BH30" s="722"/>
      <c r="BI30" s="722"/>
      <c r="BJ30" s="722"/>
      <c r="BK30" s="722"/>
      <c r="BL30" s="722"/>
      <c r="BM30" s="723">
        <v>97.1</v>
      </c>
      <c r="BN30" s="722"/>
      <c r="BO30" s="722"/>
      <c r="BP30" s="722"/>
      <c r="BQ30" s="724"/>
      <c r="BR30" s="721">
        <v>99</v>
      </c>
      <c r="BS30" s="722"/>
      <c r="BT30" s="722"/>
      <c r="BU30" s="722"/>
      <c r="BV30" s="722"/>
      <c r="BW30" s="722"/>
      <c r="BX30" s="723">
        <v>96.4</v>
      </c>
      <c r="BY30" s="722"/>
      <c r="BZ30" s="722"/>
      <c r="CA30" s="722"/>
      <c r="CB30" s="724"/>
      <c r="CD30" s="741"/>
      <c r="CE30" s="742"/>
      <c r="CF30" s="686" t="s">
        <v>216</v>
      </c>
      <c r="CG30" s="687"/>
      <c r="CH30" s="687"/>
      <c r="CI30" s="687"/>
      <c r="CJ30" s="687"/>
      <c r="CK30" s="687"/>
      <c r="CL30" s="687"/>
      <c r="CM30" s="687"/>
      <c r="CN30" s="687"/>
      <c r="CO30" s="687"/>
      <c r="CP30" s="687"/>
      <c r="CQ30" s="688"/>
      <c r="CR30" s="654">
        <v>1669459</v>
      </c>
      <c r="CS30" s="655"/>
      <c r="CT30" s="655"/>
      <c r="CU30" s="655"/>
      <c r="CV30" s="655"/>
      <c r="CW30" s="655"/>
      <c r="CX30" s="655"/>
      <c r="CY30" s="656"/>
      <c r="CZ30" s="657">
        <v>12.9</v>
      </c>
      <c r="DA30" s="669"/>
      <c r="DB30" s="669"/>
      <c r="DC30" s="670"/>
      <c r="DD30" s="660">
        <v>1669459</v>
      </c>
      <c r="DE30" s="655"/>
      <c r="DF30" s="655"/>
      <c r="DG30" s="655"/>
      <c r="DH30" s="655"/>
      <c r="DI30" s="655"/>
      <c r="DJ30" s="655"/>
      <c r="DK30" s="656"/>
      <c r="DL30" s="660">
        <v>1669459</v>
      </c>
      <c r="DM30" s="655"/>
      <c r="DN30" s="655"/>
      <c r="DO30" s="655"/>
      <c r="DP30" s="655"/>
      <c r="DQ30" s="655"/>
      <c r="DR30" s="655"/>
      <c r="DS30" s="655"/>
      <c r="DT30" s="655"/>
      <c r="DU30" s="655"/>
      <c r="DV30" s="656"/>
      <c r="DW30" s="657">
        <v>19.100000000000001</v>
      </c>
      <c r="DX30" s="669"/>
      <c r="DY30" s="669"/>
      <c r="DZ30" s="669"/>
      <c r="EA30" s="669"/>
      <c r="EB30" s="669"/>
      <c r="EC30" s="677"/>
    </row>
    <row r="31" spans="2:133" ht="11.25" customHeight="1" x14ac:dyDescent="0.15">
      <c r="B31" s="651" t="s">
        <v>217</v>
      </c>
      <c r="C31" s="652"/>
      <c r="D31" s="652"/>
      <c r="E31" s="652"/>
      <c r="F31" s="652"/>
      <c r="G31" s="652"/>
      <c r="H31" s="652"/>
      <c r="I31" s="652"/>
      <c r="J31" s="652"/>
      <c r="K31" s="652"/>
      <c r="L31" s="652"/>
      <c r="M31" s="652"/>
      <c r="N31" s="652"/>
      <c r="O31" s="652"/>
      <c r="P31" s="652"/>
      <c r="Q31" s="653"/>
      <c r="R31" s="654">
        <v>9445</v>
      </c>
      <c r="S31" s="655"/>
      <c r="T31" s="655"/>
      <c r="U31" s="655"/>
      <c r="V31" s="655"/>
      <c r="W31" s="655"/>
      <c r="X31" s="655"/>
      <c r="Y31" s="656"/>
      <c r="Z31" s="703">
        <v>0.1</v>
      </c>
      <c r="AA31" s="703"/>
      <c r="AB31" s="703"/>
      <c r="AC31" s="703"/>
      <c r="AD31" s="704" t="s">
        <v>434</v>
      </c>
      <c r="AE31" s="704"/>
      <c r="AF31" s="704"/>
      <c r="AG31" s="704"/>
      <c r="AH31" s="704"/>
      <c r="AI31" s="704"/>
      <c r="AJ31" s="704"/>
      <c r="AK31" s="704"/>
      <c r="AL31" s="657" t="s">
        <v>85</v>
      </c>
      <c r="AM31" s="658"/>
      <c r="AN31" s="658"/>
      <c r="AO31" s="705"/>
      <c r="AP31" s="727"/>
      <c r="AQ31" s="728"/>
      <c r="AR31" s="728"/>
      <c r="AS31" s="728"/>
      <c r="AT31" s="732"/>
      <c r="AU31" s="356" t="s">
        <v>483</v>
      </c>
      <c r="AV31" s="356"/>
      <c r="AW31" s="356"/>
      <c r="AX31" s="651" t="s">
        <v>218</v>
      </c>
      <c r="AY31" s="652"/>
      <c r="AZ31" s="652"/>
      <c r="BA31" s="652"/>
      <c r="BB31" s="652"/>
      <c r="BC31" s="652"/>
      <c r="BD31" s="652"/>
      <c r="BE31" s="652"/>
      <c r="BF31" s="653"/>
      <c r="BG31" s="719">
        <v>99.2</v>
      </c>
      <c r="BH31" s="667"/>
      <c r="BI31" s="667"/>
      <c r="BJ31" s="667"/>
      <c r="BK31" s="667"/>
      <c r="BL31" s="667"/>
      <c r="BM31" s="658">
        <v>97.3</v>
      </c>
      <c r="BN31" s="720"/>
      <c r="BO31" s="720"/>
      <c r="BP31" s="720"/>
      <c r="BQ31" s="692"/>
      <c r="BR31" s="719">
        <v>98.9</v>
      </c>
      <c r="BS31" s="667"/>
      <c r="BT31" s="667"/>
      <c r="BU31" s="667"/>
      <c r="BV31" s="667"/>
      <c r="BW31" s="667"/>
      <c r="BX31" s="658">
        <v>96.7</v>
      </c>
      <c r="BY31" s="720"/>
      <c r="BZ31" s="720"/>
      <c r="CA31" s="720"/>
      <c r="CB31" s="692"/>
      <c r="CD31" s="741"/>
      <c r="CE31" s="742"/>
      <c r="CF31" s="686" t="s">
        <v>484</v>
      </c>
      <c r="CG31" s="687"/>
      <c r="CH31" s="687"/>
      <c r="CI31" s="687"/>
      <c r="CJ31" s="687"/>
      <c r="CK31" s="687"/>
      <c r="CL31" s="687"/>
      <c r="CM31" s="687"/>
      <c r="CN31" s="687"/>
      <c r="CO31" s="687"/>
      <c r="CP31" s="687"/>
      <c r="CQ31" s="688"/>
      <c r="CR31" s="654">
        <v>149455</v>
      </c>
      <c r="CS31" s="667"/>
      <c r="CT31" s="667"/>
      <c r="CU31" s="667"/>
      <c r="CV31" s="667"/>
      <c r="CW31" s="667"/>
      <c r="CX31" s="667"/>
      <c r="CY31" s="668"/>
      <c r="CZ31" s="657">
        <v>1.2</v>
      </c>
      <c r="DA31" s="669"/>
      <c r="DB31" s="669"/>
      <c r="DC31" s="670"/>
      <c r="DD31" s="660">
        <v>149455</v>
      </c>
      <c r="DE31" s="667"/>
      <c r="DF31" s="667"/>
      <c r="DG31" s="667"/>
      <c r="DH31" s="667"/>
      <c r="DI31" s="667"/>
      <c r="DJ31" s="667"/>
      <c r="DK31" s="668"/>
      <c r="DL31" s="660">
        <v>149455</v>
      </c>
      <c r="DM31" s="667"/>
      <c r="DN31" s="667"/>
      <c r="DO31" s="667"/>
      <c r="DP31" s="667"/>
      <c r="DQ31" s="667"/>
      <c r="DR31" s="667"/>
      <c r="DS31" s="667"/>
      <c r="DT31" s="667"/>
      <c r="DU31" s="667"/>
      <c r="DV31" s="668"/>
      <c r="DW31" s="657">
        <v>1.7</v>
      </c>
      <c r="DX31" s="669"/>
      <c r="DY31" s="669"/>
      <c r="DZ31" s="669"/>
      <c r="EA31" s="669"/>
      <c r="EB31" s="669"/>
      <c r="EC31" s="677"/>
    </row>
    <row r="32" spans="2:133" ht="11.25" customHeight="1" x14ac:dyDescent="0.15">
      <c r="B32" s="651" t="s">
        <v>219</v>
      </c>
      <c r="C32" s="652"/>
      <c r="D32" s="652"/>
      <c r="E32" s="652"/>
      <c r="F32" s="652"/>
      <c r="G32" s="652"/>
      <c r="H32" s="652"/>
      <c r="I32" s="652"/>
      <c r="J32" s="652"/>
      <c r="K32" s="652"/>
      <c r="L32" s="652"/>
      <c r="M32" s="652"/>
      <c r="N32" s="652"/>
      <c r="O32" s="652"/>
      <c r="P32" s="652"/>
      <c r="Q32" s="653"/>
      <c r="R32" s="654">
        <v>501871</v>
      </c>
      <c r="S32" s="655"/>
      <c r="T32" s="655"/>
      <c r="U32" s="655"/>
      <c r="V32" s="655"/>
      <c r="W32" s="655"/>
      <c r="X32" s="655"/>
      <c r="Y32" s="656"/>
      <c r="Z32" s="703">
        <v>3.8</v>
      </c>
      <c r="AA32" s="703"/>
      <c r="AB32" s="703"/>
      <c r="AC32" s="703"/>
      <c r="AD32" s="704" t="s">
        <v>85</v>
      </c>
      <c r="AE32" s="704"/>
      <c r="AF32" s="704"/>
      <c r="AG32" s="704"/>
      <c r="AH32" s="704"/>
      <c r="AI32" s="704"/>
      <c r="AJ32" s="704"/>
      <c r="AK32" s="704"/>
      <c r="AL32" s="657" t="s">
        <v>434</v>
      </c>
      <c r="AM32" s="658"/>
      <c r="AN32" s="658"/>
      <c r="AO32" s="705"/>
      <c r="AP32" s="729"/>
      <c r="AQ32" s="730"/>
      <c r="AR32" s="730"/>
      <c r="AS32" s="730"/>
      <c r="AT32" s="733"/>
      <c r="AU32" s="355"/>
      <c r="AV32" s="355"/>
      <c r="AW32" s="355"/>
      <c r="AX32" s="635" t="s">
        <v>220</v>
      </c>
      <c r="AY32" s="636"/>
      <c r="AZ32" s="636"/>
      <c r="BA32" s="636"/>
      <c r="BB32" s="636"/>
      <c r="BC32" s="636"/>
      <c r="BD32" s="636"/>
      <c r="BE32" s="636"/>
      <c r="BF32" s="637"/>
      <c r="BG32" s="718">
        <v>99.2</v>
      </c>
      <c r="BH32" s="639"/>
      <c r="BI32" s="639"/>
      <c r="BJ32" s="639"/>
      <c r="BK32" s="639"/>
      <c r="BL32" s="639"/>
      <c r="BM32" s="701">
        <v>96.8</v>
      </c>
      <c r="BN32" s="639"/>
      <c r="BO32" s="639"/>
      <c r="BP32" s="639"/>
      <c r="BQ32" s="682"/>
      <c r="BR32" s="718">
        <v>99</v>
      </c>
      <c r="BS32" s="639"/>
      <c r="BT32" s="639"/>
      <c r="BU32" s="639"/>
      <c r="BV32" s="639"/>
      <c r="BW32" s="639"/>
      <c r="BX32" s="701">
        <v>95.9</v>
      </c>
      <c r="BY32" s="639"/>
      <c r="BZ32" s="639"/>
      <c r="CA32" s="639"/>
      <c r="CB32" s="682"/>
      <c r="CD32" s="743"/>
      <c r="CE32" s="744"/>
      <c r="CF32" s="686" t="s">
        <v>485</v>
      </c>
      <c r="CG32" s="687"/>
      <c r="CH32" s="687"/>
      <c r="CI32" s="687"/>
      <c r="CJ32" s="687"/>
      <c r="CK32" s="687"/>
      <c r="CL32" s="687"/>
      <c r="CM32" s="687"/>
      <c r="CN32" s="687"/>
      <c r="CO32" s="687"/>
      <c r="CP32" s="687"/>
      <c r="CQ32" s="688"/>
      <c r="CR32" s="654">
        <v>52</v>
      </c>
      <c r="CS32" s="655"/>
      <c r="CT32" s="655"/>
      <c r="CU32" s="655"/>
      <c r="CV32" s="655"/>
      <c r="CW32" s="655"/>
      <c r="CX32" s="655"/>
      <c r="CY32" s="656"/>
      <c r="CZ32" s="657">
        <v>0</v>
      </c>
      <c r="DA32" s="669"/>
      <c r="DB32" s="669"/>
      <c r="DC32" s="670"/>
      <c r="DD32" s="660">
        <v>52</v>
      </c>
      <c r="DE32" s="655"/>
      <c r="DF32" s="655"/>
      <c r="DG32" s="655"/>
      <c r="DH32" s="655"/>
      <c r="DI32" s="655"/>
      <c r="DJ32" s="655"/>
      <c r="DK32" s="656"/>
      <c r="DL32" s="660">
        <v>52</v>
      </c>
      <c r="DM32" s="655"/>
      <c r="DN32" s="655"/>
      <c r="DO32" s="655"/>
      <c r="DP32" s="655"/>
      <c r="DQ32" s="655"/>
      <c r="DR32" s="655"/>
      <c r="DS32" s="655"/>
      <c r="DT32" s="655"/>
      <c r="DU32" s="655"/>
      <c r="DV32" s="656"/>
      <c r="DW32" s="657">
        <v>0</v>
      </c>
      <c r="DX32" s="669"/>
      <c r="DY32" s="669"/>
      <c r="DZ32" s="669"/>
      <c r="EA32" s="669"/>
      <c r="EB32" s="669"/>
      <c r="EC32" s="677"/>
    </row>
    <row r="33" spans="2:133" ht="11.25" customHeight="1" x14ac:dyDescent="0.15">
      <c r="B33" s="651" t="s">
        <v>221</v>
      </c>
      <c r="C33" s="652"/>
      <c r="D33" s="652"/>
      <c r="E33" s="652"/>
      <c r="F33" s="652"/>
      <c r="G33" s="652"/>
      <c r="H33" s="652"/>
      <c r="I33" s="652"/>
      <c r="J33" s="652"/>
      <c r="K33" s="652"/>
      <c r="L33" s="652"/>
      <c r="M33" s="652"/>
      <c r="N33" s="652"/>
      <c r="O33" s="652"/>
      <c r="P33" s="652"/>
      <c r="Q33" s="653"/>
      <c r="R33" s="654">
        <v>100623</v>
      </c>
      <c r="S33" s="655"/>
      <c r="T33" s="655"/>
      <c r="U33" s="655"/>
      <c r="V33" s="655"/>
      <c r="W33" s="655"/>
      <c r="X33" s="655"/>
      <c r="Y33" s="656"/>
      <c r="Z33" s="703">
        <v>0.8</v>
      </c>
      <c r="AA33" s="703"/>
      <c r="AB33" s="703"/>
      <c r="AC33" s="703"/>
      <c r="AD33" s="704" t="s">
        <v>85</v>
      </c>
      <c r="AE33" s="704"/>
      <c r="AF33" s="704"/>
      <c r="AG33" s="704"/>
      <c r="AH33" s="704"/>
      <c r="AI33" s="704"/>
      <c r="AJ33" s="704"/>
      <c r="AK33" s="704"/>
      <c r="AL33" s="657" t="s">
        <v>434</v>
      </c>
      <c r="AM33" s="658"/>
      <c r="AN33" s="658"/>
      <c r="AO33" s="705"/>
      <c r="AP33" s="200"/>
      <c r="AQ33" s="201"/>
      <c r="AR33" s="356"/>
      <c r="AS33" s="359"/>
      <c r="AT33" s="359"/>
      <c r="AU33" s="359"/>
      <c r="AV33" s="359"/>
      <c r="AW33" s="359"/>
      <c r="AX33" s="359"/>
      <c r="AY33" s="359"/>
      <c r="AZ33" s="359"/>
      <c r="BA33" s="359"/>
      <c r="BB33" s="359"/>
      <c r="BC33" s="359"/>
      <c r="BD33" s="359"/>
      <c r="BE33" s="359"/>
      <c r="BF33" s="359"/>
      <c r="BG33" s="201"/>
      <c r="BH33" s="201"/>
      <c r="BI33" s="201"/>
      <c r="BJ33" s="201"/>
      <c r="BK33" s="201"/>
      <c r="BL33" s="201"/>
      <c r="BM33" s="201"/>
      <c r="BN33" s="201"/>
      <c r="BO33" s="201"/>
      <c r="BP33" s="201"/>
      <c r="BQ33" s="201"/>
      <c r="BR33" s="201"/>
      <c r="BS33" s="201"/>
      <c r="BT33" s="201"/>
      <c r="BU33" s="201"/>
      <c r="BV33" s="201"/>
      <c r="BW33" s="201"/>
      <c r="BX33" s="201"/>
      <c r="BY33" s="201"/>
      <c r="BZ33" s="201"/>
      <c r="CA33" s="201"/>
      <c r="CB33" s="201"/>
      <c r="CD33" s="686" t="s">
        <v>222</v>
      </c>
      <c r="CE33" s="687"/>
      <c r="CF33" s="687"/>
      <c r="CG33" s="687"/>
      <c r="CH33" s="687"/>
      <c r="CI33" s="687"/>
      <c r="CJ33" s="687"/>
      <c r="CK33" s="687"/>
      <c r="CL33" s="687"/>
      <c r="CM33" s="687"/>
      <c r="CN33" s="687"/>
      <c r="CO33" s="687"/>
      <c r="CP33" s="687"/>
      <c r="CQ33" s="688"/>
      <c r="CR33" s="654">
        <v>5921442</v>
      </c>
      <c r="CS33" s="667"/>
      <c r="CT33" s="667"/>
      <c r="CU33" s="667"/>
      <c r="CV33" s="667"/>
      <c r="CW33" s="667"/>
      <c r="CX33" s="667"/>
      <c r="CY33" s="668"/>
      <c r="CZ33" s="657">
        <v>45.6</v>
      </c>
      <c r="DA33" s="669"/>
      <c r="DB33" s="669"/>
      <c r="DC33" s="670"/>
      <c r="DD33" s="660">
        <v>4808984</v>
      </c>
      <c r="DE33" s="667"/>
      <c r="DF33" s="667"/>
      <c r="DG33" s="667"/>
      <c r="DH33" s="667"/>
      <c r="DI33" s="667"/>
      <c r="DJ33" s="667"/>
      <c r="DK33" s="668"/>
      <c r="DL33" s="660">
        <v>3567920</v>
      </c>
      <c r="DM33" s="667"/>
      <c r="DN33" s="667"/>
      <c r="DO33" s="667"/>
      <c r="DP33" s="667"/>
      <c r="DQ33" s="667"/>
      <c r="DR33" s="667"/>
      <c r="DS33" s="667"/>
      <c r="DT33" s="667"/>
      <c r="DU33" s="667"/>
      <c r="DV33" s="668"/>
      <c r="DW33" s="657">
        <v>40.799999999999997</v>
      </c>
      <c r="DX33" s="669"/>
      <c r="DY33" s="669"/>
      <c r="DZ33" s="669"/>
      <c r="EA33" s="669"/>
      <c r="EB33" s="669"/>
      <c r="EC33" s="677"/>
    </row>
    <row r="34" spans="2:133" ht="11.25" customHeight="1" x14ac:dyDescent="0.15">
      <c r="B34" s="651" t="s">
        <v>223</v>
      </c>
      <c r="C34" s="652"/>
      <c r="D34" s="652"/>
      <c r="E34" s="652"/>
      <c r="F34" s="652"/>
      <c r="G34" s="652"/>
      <c r="H34" s="652"/>
      <c r="I34" s="652"/>
      <c r="J34" s="652"/>
      <c r="K34" s="652"/>
      <c r="L34" s="652"/>
      <c r="M34" s="652"/>
      <c r="N34" s="652"/>
      <c r="O34" s="652"/>
      <c r="P34" s="652"/>
      <c r="Q34" s="653"/>
      <c r="R34" s="654">
        <v>169540</v>
      </c>
      <c r="S34" s="655"/>
      <c r="T34" s="655"/>
      <c r="U34" s="655"/>
      <c r="V34" s="655"/>
      <c r="W34" s="655"/>
      <c r="X34" s="655"/>
      <c r="Y34" s="656"/>
      <c r="Z34" s="703">
        <v>1.3</v>
      </c>
      <c r="AA34" s="703"/>
      <c r="AB34" s="703"/>
      <c r="AC34" s="703"/>
      <c r="AD34" s="704">
        <v>7461</v>
      </c>
      <c r="AE34" s="704"/>
      <c r="AF34" s="704"/>
      <c r="AG34" s="704"/>
      <c r="AH34" s="704"/>
      <c r="AI34" s="704"/>
      <c r="AJ34" s="704"/>
      <c r="AK34" s="704"/>
      <c r="AL34" s="657">
        <v>0.1</v>
      </c>
      <c r="AM34" s="658"/>
      <c r="AN34" s="658"/>
      <c r="AO34" s="705"/>
      <c r="AP34" s="202"/>
      <c r="AQ34" s="715" t="s">
        <v>224</v>
      </c>
      <c r="AR34" s="716"/>
      <c r="AS34" s="716"/>
      <c r="AT34" s="716"/>
      <c r="AU34" s="716"/>
      <c r="AV34" s="716"/>
      <c r="AW34" s="716"/>
      <c r="AX34" s="716"/>
      <c r="AY34" s="716"/>
      <c r="AZ34" s="716"/>
      <c r="BA34" s="716"/>
      <c r="BB34" s="716"/>
      <c r="BC34" s="716"/>
      <c r="BD34" s="716"/>
      <c r="BE34" s="716"/>
      <c r="BF34" s="717"/>
      <c r="BG34" s="715" t="s">
        <v>225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6" t="s">
        <v>226</v>
      </c>
      <c r="CE34" s="687"/>
      <c r="CF34" s="687"/>
      <c r="CG34" s="687"/>
      <c r="CH34" s="687"/>
      <c r="CI34" s="687"/>
      <c r="CJ34" s="687"/>
      <c r="CK34" s="687"/>
      <c r="CL34" s="687"/>
      <c r="CM34" s="687"/>
      <c r="CN34" s="687"/>
      <c r="CO34" s="687"/>
      <c r="CP34" s="687"/>
      <c r="CQ34" s="688"/>
      <c r="CR34" s="654">
        <v>1911736</v>
      </c>
      <c r="CS34" s="655"/>
      <c r="CT34" s="655"/>
      <c r="CU34" s="655"/>
      <c r="CV34" s="655"/>
      <c r="CW34" s="655"/>
      <c r="CX34" s="655"/>
      <c r="CY34" s="656"/>
      <c r="CZ34" s="657">
        <v>14.7</v>
      </c>
      <c r="DA34" s="669"/>
      <c r="DB34" s="669"/>
      <c r="DC34" s="670"/>
      <c r="DD34" s="660">
        <v>1508476</v>
      </c>
      <c r="DE34" s="655"/>
      <c r="DF34" s="655"/>
      <c r="DG34" s="655"/>
      <c r="DH34" s="655"/>
      <c r="DI34" s="655"/>
      <c r="DJ34" s="655"/>
      <c r="DK34" s="656"/>
      <c r="DL34" s="660">
        <v>1098692</v>
      </c>
      <c r="DM34" s="655"/>
      <c r="DN34" s="655"/>
      <c r="DO34" s="655"/>
      <c r="DP34" s="655"/>
      <c r="DQ34" s="655"/>
      <c r="DR34" s="655"/>
      <c r="DS34" s="655"/>
      <c r="DT34" s="655"/>
      <c r="DU34" s="655"/>
      <c r="DV34" s="656"/>
      <c r="DW34" s="657">
        <v>12.6</v>
      </c>
      <c r="DX34" s="669"/>
      <c r="DY34" s="669"/>
      <c r="DZ34" s="669"/>
      <c r="EA34" s="669"/>
      <c r="EB34" s="669"/>
      <c r="EC34" s="677"/>
    </row>
    <row r="35" spans="2:133" ht="11.25" customHeight="1" x14ac:dyDescent="0.15">
      <c r="B35" s="651" t="s">
        <v>227</v>
      </c>
      <c r="C35" s="652"/>
      <c r="D35" s="652"/>
      <c r="E35" s="652"/>
      <c r="F35" s="652"/>
      <c r="G35" s="652"/>
      <c r="H35" s="652"/>
      <c r="I35" s="652"/>
      <c r="J35" s="652"/>
      <c r="K35" s="652"/>
      <c r="L35" s="652"/>
      <c r="M35" s="652"/>
      <c r="N35" s="652"/>
      <c r="O35" s="652"/>
      <c r="P35" s="652"/>
      <c r="Q35" s="653"/>
      <c r="R35" s="654">
        <v>752282</v>
      </c>
      <c r="S35" s="655"/>
      <c r="T35" s="655"/>
      <c r="U35" s="655"/>
      <c r="V35" s="655"/>
      <c r="W35" s="655"/>
      <c r="X35" s="655"/>
      <c r="Y35" s="656"/>
      <c r="Z35" s="703">
        <v>5.7</v>
      </c>
      <c r="AA35" s="703"/>
      <c r="AB35" s="703"/>
      <c r="AC35" s="703"/>
      <c r="AD35" s="704" t="s">
        <v>85</v>
      </c>
      <c r="AE35" s="704"/>
      <c r="AF35" s="704"/>
      <c r="AG35" s="704"/>
      <c r="AH35" s="704"/>
      <c r="AI35" s="704"/>
      <c r="AJ35" s="704"/>
      <c r="AK35" s="704"/>
      <c r="AL35" s="657" t="s">
        <v>434</v>
      </c>
      <c r="AM35" s="658"/>
      <c r="AN35" s="658"/>
      <c r="AO35" s="705"/>
      <c r="AP35" s="202"/>
      <c r="AQ35" s="709" t="s">
        <v>486</v>
      </c>
      <c r="AR35" s="710"/>
      <c r="AS35" s="710"/>
      <c r="AT35" s="710"/>
      <c r="AU35" s="710"/>
      <c r="AV35" s="710"/>
      <c r="AW35" s="710"/>
      <c r="AX35" s="710"/>
      <c r="AY35" s="711"/>
      <c r="AZ35" s="706">
        <v>1994767</v>
      </c>
      <c r="BA35" s="707"/>
      <c r="BB35" s="707"/>
      <c r="BC35" s="707"/>
      <c r="BD35" s="707"/>
      <c r="BE35" s="707"/>
      <c r="BF35" s="708"/>
      <c r="BG35" s="712" t="s">
        <v>228</v>
      </c>
      <c r="BH35" s="713"/>
      <c r="BI35" s="713"/>
      <c r="BJ35" s="713"/>
      <c r="BK35" s="713"/>
      <c r="BL35" s="713"/>
      <c r="BM35" s="713"/>
      <c r="BN35" s="713"/>
      <c r="BO35" s="713"/>
      <c r="BP35" s="713"/>
      <c r="BQ35" s="713"/>
      <c r="BR35" s="713"/>
      <c r="BS35" s="713"/>
      <c r="BT35" s="713"/>
      <c r="BU35" s="714"/>
      <c r="BV35" s="706">
        <v>91270</v>
      </c>
      <c r="BW35" s="707"/>
      <c r="BX35" s="707"/>
      <c r="BY35" s="707"/>
      <c r="BZ35" s="707"/>
      <c r="CA35" s="707"/>
      <c r="CB35" s="708"/>
      <c r="CD35" s="686" t="s">
        <v>487</v>
      </c>
      <c r="CE35" s="687"/>
      <c r="CF35" s="687"/>
      <c r="CG35" s="687"/>
      <c r="CH35" s="687"/>
      <c r="CI35" s="687"/>
      <c r="CJ35" s="687"/>
      <c r="CK35" s="687"/>
      <c r="CL35" s="687"/>
      <c r="CM35" s="687"/>
      <c r="CN35" s="687"/>
      <c r="CO35" s="687"/>
      <c r="CP35" s="687"/>
      <c r="CQ35" s="688"/>
      <c r="CR35" s="654">
        <v>313161</v>
      </c>
      <c r="CS35" s="667"/>
      <c r="CT35" s="667"/>
      <c r="CU35" s="667"/>
      <c r="CV35" s="667"/>
      <c r="CW35" s="667"/>
      <c r="CX35" s="667"/>
      <c r="CY35" s="668"/>
      <c r="CZ35" s="657">
        <v>2.4</v>
      </c>
      <c r="DA35" s="669"/>
      <c r="DB35" s="669"/>
      <c r="DC35" s="670"/>
      <c r="DD35" s="660">
        <v>236885</v>
      </c>
      <c r="DE35" s="667"/>
      <c r="DF35" s="667"/>
      <c r="DG35" s="667"/>
      <c r="DH35" s="667"/>
      <c r="DI35" s="667"/>
      <c r="DJ35" s="667"/>
      <c r="DK35" s="668"/>
      <c r="DL35" s="660">
        <v>99336</v>
      </c>
      <c r="DM35" s="667"/>
      <c r="DN35" s="667"/>
      <c r="DO35" s="667"/>
      <c r="DP35" s="667"/>
      <c r="DQ35" s="667"/>
      <c r="DR35" s="667"/>
      <c r="DS35" s="667"/>
      <c r="DT35" s="667"/>
      <c r="DU35" s="667"/>
      <c r="DV35" s="668"/>
      <c r="DW35" s="657">
        <v>1.1000000000000001</v>
      </c>
      <c r="DX35" s="669"/>
      <c r="DY35" s="669"/>
      <c r="DZ35" s="669"/>
      <c r="EA35" s="669"/>
      <c r="EB35" s="669"/>
      <c r="EC35" s="677"/>
    </row>
    <row r="36" spans="2:133" ht="11.25" customHeight="1" x14ac:dyDescent="0.15">
      <c r="B36" s="651" t="s">
        <v>229</v>
      </c>
      <c r="C36" s="652"/>
      <c r="D36" s="652"/>
      <c r="E36" s="652"/>
      <c r="F36" s="652"/>
      <c r="G36" s="652"/>
      <c r="H36" s="652"/>
      <c r="I36" s="652"/>
      <c r="J36" s="652"/>
      <c r="K36" s="652"/>
      <c r="L36" s="652"/>
      <c r="M36" s="652"/>
      <c r="N36" s="652"/>
      <c r="O36" s="652"/>
      <c r="P36" s="652"/>
      <c r="Q36" s="653"/>
      <c r="R36" s="654" t="s">
        <v>85</v>
      </c>
      <c r="S36" s="655"/>
      <c r="T36" s="655"/>
      <c r="U36" s="655"/>
      <c r="V36" s="655"/>
      <c r="W36" s="655"/>
      <c r="X36" s="655"/>
      <c r="Y36" s="656"/>
      <c r="Z36" s="703" t="s">
        <v>85</v>
      </c>
      <c r="AA36" s="703"/>
      <c r="AB36" s="703"/>
      <c r="AC36" s="703"/>
      <c r="AD36" s="704" t="s">
        <v>434</v>
      </c>
      <c r="AE36" s="704"/>
      <c r="AF36" s="704"/>
      <c r="AG36" s="704"/>
      <c r="AH36" s="704"/>
      <c r="AI36" s="704"/>
      <c r="AJ36" s="704"/>
      <c r="AK36" s="704"/>
      <c r="AL36" s="657" t="s">
        <v>85</v>
      </c>
      <c r="AM36" s="658"/>
      <c r="AN36" s="658"/>
      <c r="AO36" s="705"/>
      <c r="AQ36" s="689" t="s">
        <v>488</v>
      </c>
      <c r="AR36" s="690"/>
      <c r="AS36" s="690"/>
      <c r="AT36" s="690"/>
      <c r="AU36" s="690"/>
      <c r="AV36" s="690"/>
      <c r="AW36" s="690"/>
      <c r="AX36" s="690"/>
      <c r="AY36" s="691"/>
      <c r="AZ36" s="654">
        <v>749824</v>
      </c>
      <c r="BA36" s="655"/>
      <c r="BB36" s="655"/>
      <c r="BC36" s="655"/>
      <c r="BD36" s="667"/>
      <c r="BE36" s="667"/>
      <c r="BF36" s="692"/>
      <c r="BG36" s="686" t="s">
        <v>230</v>
      </c>
      <c r="BH36" s="687"/>
      <c r="BI36" s="687"/>
      <c r="BJ36" s="687"/>
      <c r="BK36" s="687"/>
      <c r="BL36" s="687"/>
      <c r="BM36" s="687"/>
      <c r="BN36" s="687"/>
      <c r="BO36" s="687"/>
      <c r="BP36" s="687"/>
      <c r="BQ36" s="687"/>
      <c r="BR36" s="687"/>
      <c r="BS36" s="687"/>
      <c r="BT36" s="687"/>
      <c r="BU36" s="688"/>
      <c r="BV36" s="654">
        <v>64056</v>
      </c>
      <c r="BW36" s="655"/>
      <c r="BX36" s="655"/>
      <c r="BY36" s="655"/>
      <c r="BZ36" s="655"/>
      <c r="CA36" s="655"/>
      <c r="CB36" s="693"/>
      <c r="CD36" s="686" t="s">
        <v>231</v>
      </c>
      <c r="CE36" s="687"/>
      <c r="CF36" s="687"/>
      <c r="CG36" s="687"/>
      <c r="CH36" s="687"/>
      <c r="CI36" s="687"/>
      <c r="CJ36" s="687"/>
      <c r="CK36" s="687"/>
      <c r="CL36" s="687"/>
      <c r="CM36" s="687"/>
      <c r="CN36" s="687"/>
      <c r="CO36" s="687"/>
      <c r="CP36" s="687"/>
      <c r="CQ36" s="688"/>
      <c r="CR36" s="654">
        <v>2313086</v>
      </c>
      <c r="CS36" s="655"/>
      <c r="CT36" s="655"/>
      <c r="CU36" s="655"/>
      <c r="CV36" s="655"/>
      <c r="CW36" s="655"/>
      <c r="CX36" s="655"/>
      <c r="CY36" s="656"/>
      <c r="CZ36" s="657">
        <v>17.8</v>
      </c>
      <c r="DA36" s="669"/>
      <c r="DB36" s="669"/>
      <c r="DC36" s="670"/>
      <c r="DD36" s="660">
        <v>2044507</v>
      </c>
      <c r="DE36" s="655"/>
      <c r="DF36" s="655"/>
      <c r="DG36" s="655"/>
      <c r="DH36" s="655"/>
      <c r="DI36" s="655"/>
      <c r="DJ36" s="655"/>
      <c r="DK36" s="656"/>
      <c r="DL36" s="660">
        <v>1606185</v>
      </c>
      <c r="DM36" s="655"/>
      <c r="DN36" s="655"/>
      <c r="DO36" s="655"/>
      <c r="DP36" s="655"/>
      <c r="DQ36" s="655"/>
      <c r="DR36" s="655"/>
      <c r="DS36" s="655"/>
      <c r="DT36" s="655"/>
      <c r="DU36" s="655"/>
      <c r="DV36" s="656"/>
      <c r="DW36" s="657">
        <v>18.399999999999999</v>
      </c>
      <c r="DX36" s="669"/>
      <c r="DY36" s="669"/>
      <c r="DZ36" s="669"/>
      <c r="EA36" s="669"/>
      <c r="EB36" s="669"/>
      <c r="EC36" s="677"/>
    </row>
    <row r="37" spans="2:133" ht="11.25" customHeight="1" x14ac:dyDescent="0.15">
      <c r="B37" s="651" t="s">
        <v>232</v>
      </c>
      <c r="C37" s="652"/>
      <c r="D37" s="652"/>
      <c r="E37" s="652"/>
      <c r="F37" s="652"/>
      <c r="G37" s="652"/>
      <c r="H37" s="652"/>
      <c r="I37" s="652"/>
      <c r="J37" s="652"/>
      <c r="K37" s="652"/>
      <c r="L37" s="652"/>
      <c r="M37" s="652"/>
      <c r="N37" s="652"/>
      <c r="O37" s="652"/>
      <c r="P37" s="652"/>
      <c r="Q37" s="653"/>
      <c r="R37" s="654">
        <v>483382</v>
      </c>
      <c r="S37" s="655"/>
      <c r="T37" s="655"/>
      <c r="U37" s="655"/>
      <c r="V37" s="655"/>
      <c r="W37" s="655"/>
      <c r="X37" s="655"/>
      <c r="Y37" s="656"/>
      <c r="Z37" s="703">
        <v>3.7</v>
      </c>
      <c r="AA37" s="703"/>
      <c r="AB37" s="703"/>
      <c r="AC37" s="703"/>
      <c r="AD37" s="704" t="s">
        <v>434</v>
      </c>
      <c r="AE37" s="704"/>
      <c r="AF37" s="704"/>
      <c r="AG37" s="704"/>
      <c r="AH37" s="704"/>
      <c r="AI37" s="704"/>
      <c r="AJ37" s="704"/>
      <c r="AK37" s="704"/>
      <c r="AL37" s="657" t="s">
        <v>434</v>
      </c>
      <c r="AM37" s="658"/>
      <c r="AN37" s="658"/>
      <c r="AO37" s="705"/>
      <c r="AQ37" s="689" t="s">
        <v>489</v>
      </c>
      <c r="AR37" s="690"/>
      <c r="AS37" s="690"/>
      <c r="AT37" s="690"/>
      <c r="AU37" s="690"/>
      <c r="AV37" s="690"/>
      <c r="AW37" s="690"/>
      <c r="AX37" s="690"/>
      <c r="AY37" s="691"/>
      <c r="AZ37" s="654">
        <v>213117</v>
      </c>
      <c r="BA37" s="655"/>
      <c r="BB37" s="655"/>
      <c r="BC37" s="655"/>
      <c r="BD37" s="667"/>
      <c r="BE37" s="667"/>
      <c r="BF37" s="692"/>
      <c r="BG37" s="686" t="s">
        <v>233</v>
      </c>
      <c r="BH37" s="687"/>
      <c r="BI37" s="687"/>
      <c r="BJ37" s="687"/>
      <c r="BK37" s="687"/>
      <c r="BL37" s="687"/>
      <c r="BM37" s="687"/>
      <c r="BN37" s="687"/>
      <c r="BO37" s="687"/>
      <c r="BP37" s="687"/>
      <c r="BQ37" s="687"/>
      <c r="BR37" s="687"/>
      <c r="BS37" s="687"/>
      <c r="BT37" s="687"/>
      <c r="BU37" s="688"/>
      <c r="BV37" s="654">
        <v>4019</v>
      </c>
      <c r="BW37" s="655"/>
      <c r="BX37" s="655"/>
      <c r="BY37" s="655"/>
      <c r="BZ37" s="655"/>
      <c r="CA37" s="655"/>
      <c r="CB37" s="693"/>
      <c r="CD37" s="686" t="s">
        <v>490</v>
      </c>
      <c r="CE37" s="687"/>
      <c r="CF37" s="687"/>
      <c r="CG37" s="687"/>
      <c r="CH37" s="687"/>
      <c r="CI37" s="687"/>
      <c r="CJ37" s="687"/>
      <c r="CK37" s="687"/>
      <c r="CL37" s="687"/>
      <c r="CM37" s="687"/>
      <c r="CN37" s="687"/>
      <c r="CO37" s="687"/>
      <c r="CP37" s="687"/>
      <c r="CQ37" s="688"/>
      <c r="CR37" s="654">
        <v>506351</v>
      </c>
      <c r="CS37" s="667"/>
      <c r="CT37" s="667"/>
      <c r="CU37" s="667"/>
      <c r="CV37" s="667"/>
      <c r="CW37" s="667"/>
      <c r="CX37" s="667"/>
      <c r="CY37" s="668"/>
      <c r="CZ37" s="657">
        <v>3.9</v>
      </c>
      <c r="DA37" s="669"/>
      <c r="DB37" s="669"/>
      <c r="DC37" s="670"/>
      <c r="DD37" s="660">
        <v>506351</v>
      </c>
      <c r="DE37" s="667"/>
      <c r="DF37" s="667"/>
      <c r="DG37" s="667"/>
      <c r="DH37" s="667"/>
      <c r="DI37" s="667"/>
      <c r="DJ37" s="667"/>
      <c r="DK37" s="668"/>
      <c r="DL37" s="660">
        <v>490648</v>
      </c>
      <c r="DM37" s="667"/>
      <c r="DN37" s="667"/>
      <c r="DO37" s="667"/>
      <c r="DP37" s="667"/>
      <c r="DQ37" s="667"/>
      <c r="DR37" s="667"/>
      <c r="DS37" s="667"/>
      <c r="DT37" s="667"/>
      <c r="DU37" s="667"/>
      <c r="DV37" s="668"/>
      <c r="DW37" s="657">
        <v>5.6</v>
      </c>
      <c r="DX37" s="669"/>
      <c r="DY37" s="669"/>
      <c r="DZ37" s="669"/>
      <c r="EA37" s="669"/>
      <c r="EB37" s="669"/>
      <c r="EC37" s="677"/>
    </row>
    <row r="38" spans="2:133" ht="11.25" customHeight="1" x14ac:dyDescent="0.15">
      <c r="B38" s="635" t="s">
        <v>234</v>
      </c>
      <c r="C38" s="636"/>
      <c r="D38" s="636"/>
      <c r="E38" s="636"/>
      <c r="F38" s="636"/>
      <c r="G38" s="636"/>
      <c r="H38" s="636"/>
      <c r="I38" s="636"/>
      <c r="J38" s="636"/>
      <c r="K38" s="636"/>
      <c r="L38" s="636"/>
      <c r="M38" s="636"/>
      <c r="N38" s="636"/>
      <c r="O38" s="636"/>
      <c r="P38" s="636"/>
      <c r="Q38" s="637"/>
      <c r="R38" s="638">
        <v>13167053</v>
      </c>
      <c r="S38" s="681"/>
      <c r="T38" s="681"/>
      <c r="U38" s="681"/>
      <c r="V38" s="681"/>
      <c r="W38" s="681"/>
      <c r="X38" s="681"/>
      <c r="Y38" s="698"/>
      <c r="Z38" s="699">
        <v>100</v>
      </c>
      <c r="AA38" s="699"/>
      <c r="AB38" s="699"/>
      <c r="AC38" s="699"/>
      <c r="AD38" s="700">
        <v>8256232</v>
      </c>
      <c r="AE38" s="700"/>
      <c r="AF38" s="700"/>
      <c r="AG38" s="700"/>
      <c r="AH38" s="700"/>
      <c r="AI38" s="700"/>
      <c r="AJ38" s="700"/>
      <c r="AK38" s="700"/>
      <c r="AL38" s="641">
        <v>100</v>
      </c>
      <c r="AM38" s="701"/>
      <c r="AN38" s="701"/>
      <c r="AO38" s="702"/>
      <c r="AQ38" s="689" t="s">
        <v>235</v>
      </c>
      <c r="AR38" s="690"/>
      <c r="AS38" s="690"/>
      <c r="AT38" s="690"/>
      <c r="AU38" s="690"/>
      <c r="AV38" s="690"/>
      <c r="AW38" s="690"/>
      <c r="AX38" s="690"/>
      <c r="AY38" s="691"/>
      <c r="AZ38" s="654">
        <v>34218</v>
      </c>
      <c r="BA38" s="655"/>
      <c r="BB38" s="655"/>
      <c r="BC38" s="655"/>
      <c r="BD38" s="667"/>
      <c r="BE38" s="667"/>
      <c r="BF38" s="692"/>
      <c r="BG38" s="686" t="s">
        <v>236</v>
      </c>
      <c r="BH38" s="687"/>
      <c r="BI38" s="687"/>
      <c r="BJ38" s="687"/>
      <c r="BK38" s="687"/>
      <c r="BL38" s="687"/>
      <c r="BM38" s="687"/>
      <c r="BN38" s="687"/>
      <c r="BO38" s="687"/>
      <c r="BP38" s="687"/>
      <c r="BQ38" s="687"/>
      <c r="BR38" s="687"/>
      <c r="BS38" s="687"/>
      <c r="BT38" s="687"/>
      <c r="BU38" s="688"/>
      <c r="BV38" s="654">
        <v>6528</v>
      </c>
      <c r="BW38" s="655"/>
      <c r="BX38" s="655"/>
      <c r="BY38" s="655"/>
      <c r="BZ38" s="655"/>
      <c r="CA38" s="655"/>
      <c r="CB38" s="693"/>
      <c r="CD38" s="686" t="s">
        <v>237</v>
      </c>
      <c r="CE38" s="687"/>
      <c r="CF38" s="687"/>
      <c r="CG38" s="687"/>
      <c r="CH38" s="687"/>
      <c r="CI38" s="687"/>
      <c r="CJ38" s="687"/>
      <c r="CK38" s="687"/>
      <c r="CL38" s="687"/>
      <c r="CM38" s="687"/>
      <c r="CN38" s="687"/>
      <c r="CO38" s="687"/>
      <c r="CP38" s="687"/>
      <c r="CQ38" s="688"/>
      <c r="CR38" s="654">
        <v>997608</v>
      </c>
      <c r="CS38" s="655"/>
      <c r="CT38" s="655"/>
      <c r="CU38" s="655"/>
      <c r="CV38" s="655"/>
      <c r="CW38" s="655"/>
      <c r="CX38" s="655"/>
      <c r="CY38" s="656"/>
      <c r="CZ38" s="657">
        <v>7.7</v>
      </c>
      <c r="DA38" s="669"/>
      <c r="DB38" s="669"/>
      <c r="DC38" s="670"/>
      <c r="DD38" s="660">
        <v>810575</v>
      </c>
      <c r="DE38" s="655"/>
      <c r="DF38" s="655"/>
      <c r="DG38" s="655"/>
      <c r="DH38" s="655"/>
      <c r="DI38" s="655"/>
      <c r="DJ38" s="655"/>
      <c r="DK38" s="656"/>
      <c r="DL38" s="660">
        <v>763707</v>
      </c>
      <c r="DM38" s="655"/>
      <c r="DN38" s="655"/>
      <c r="DO38" s="655"/>
      <c r="DP38" s="655"/>
      <c r="DQ38" s="655"/>
      <c r="DR38" s="655"/>
      <c r="DS38" s="655"/>
      <c r="DT38" s="655"/>
      <c r="DU38" s="655"/>
      <c r="DV38" s="656"/>
      <c r="DW38" s="657">
        <v>8.6999999999999993</v>
      </c>
      <c r="DX38" s="669"/>
      <c r="DY38" s="669"/>
      <c r="DZ38" s="669"/>
      <c r="EA38" s="669"/>
      <c r="EB38" s="669"/>
      <c r="EC38" s="677"/>
    </row>
    <row r="39" spans="2:133" ht="11.25" customHeight="1" x14ac:dyDescent="0.15">
      <c r="AQ39" s="689" t="s">
        <v>491</v>
      </c>
      <c r="AR39" s="690"/>
      <c r="AS39" s="690"/>
      <c r="AT39" s="690"/>
      <c r="AU39" s="690"/>
      <c r="AV39" s="690"/>
      <c r="AW39" s="690"/>
      <c r="AX39" s="690"/>
      <c r="AY39" s="691"/>
      <c r="AZ39" s="654">
        <v>847</v>
      </c>
      <c r="BA39" s="655"/>
      <c r="BB39" s="655"/>
      <c r="BC39" s="655"/>
      <c r="BD39" s="667"/>
      <c r="BE39" s="667"/>
      <c r="BF39" s="692"/>
      <c r="BG39" s="694" t="s">
        <v>492</v>
      </c>
      <c r="BH39" s="695"/>
      <c r="BI39" s="695"/>
      <c r="BJ39" s="695"/>
      <c r="BK39" s="695"/>
      <c r="BL39" s="357"/>
      <c r="BM39" s="687" t="s">
        <v>493</v>
      </c>
      <c r="BN39" s="687"/>
      <c r="BO39" s="687"/>
      <c r="BP39" s="687"/>
      <c r="BQ39" s="687"/>
      <c r="BR39" s="687"/>
      <c r="BS39" s="687"/>
      <c r="BT39" s="687"/>
      <c r="BU39" s="688"/>
      <c r="BV39" s="654">
        <v>108</v>
      </c>
      <c r="BW39" s="655"/>
      <c r="BX39" s="655"/>
      <c r="BY39" s="655"/>
      <c r="BZ39" s="655"/>
      <c r="CA39" s="655"/>
      <c r="CB39" s="693"/>
      <c r="CD39" s="686" t="s">
        <v>494</v>
      </c>
      <c r="CE39" s="687"/>
      <c r="CF39" s="687"/>
      <c r="CG39" s="687"/>
      <c r="CH39" s="687"/>
      <c r="CI39" s="687"/>
      <c r="CJ39" s="687"/>
      <c r="CK39" s="687"/>
      <c r="CL39" s="687"/>
      <c r="CM39" s="687"/>
      <c r="CN39" s="687"/>
      <c r="CO39" s="687"/>
      <c r="CP39" s="687"/>
      <c r="CQ39" s="688"/>
      <c r="CR39" s="654">
        <v>359610</v>
      </c>
      <c r="CS39" s="667"/>
      <c r="CT39" s="667"/>
      <c r="CU39" s="667"/>
      <c r="CV39" s="667"/>
      <c r="CW39" s="667"/>
      <c r="CX39" s="667"/>
      <c r="CY39" s="668"/>
      <c r="CZ39" s="657">
        <v>2.8</v>
      </c>
      <c r="DA39" s="669"/>
      <c r="DB39" s="669"/>
      <c r="DC39" s="670"/>
      <c r="DD39" s="660">
        <v>208541</v>
      </c>
      <c r="DE39" s="667"/>
      <c r="DF39" s="667"/>
      <c r="DG39" s="667"/>
      <c r="DH39" s="667"/>
      <c r="DI39" s="667"/>
      <c r="DJ39" s="667"/>
      <c r="DK39" s="668"/>
      <c r="DL39" s="660" t="s">
        <v>85</v>
      </c>
      <c r="DM39" s="667"/>
      <c r="DN39" s="667"/>
      <c r="DO39" s="667"/>
      <c r="DP39" s="667"/>
      <c r="DQ39" s="667"/>
      <c r="DR39" s="667"/>
      <c r="DS39" s="667"/>
      <c r="DT39" s="667"/>
      <c r="DU39" s="667"/>
      <c r="DV39" s="668"/>
      <c r="DW39" s="657" t="s">
        <v>434</v>
      </c>
      <c r="DX39" s="669"/>
      <c r="DY39" s="669"/>
      <c r="DZ39" s="669"/>
      <c r="EA39" s="669"/>
      <c r="EB39" s="669"/>
      <c r="EC39" s="677"/>
    </row>
    <row r="40" spans="2:133" ht="11.25" customHeight="1" x14ac:dyDescent="0.15">
      <c r="AQ40" s="689" t="s">
        <v>238</v>
      </c>
      <c r="AR40" s="690"/>
      <c r="AS40" s="690"/>
      <c r="AT40" s="690"/>
      <c r="AU40" s="690"/>
      <c r="AV40" s="690"/>
      <c r="AW40" s="690"/>
      <c r="AX40" s="690"/>
      <c r="AY40" s="691"/>
      <c r="AZ40" s="654">
        <v>202716</v>
      </c>
      <c r="BA40" s="655"/>
      <c r="BB40" s="655"/>
      <c r="BC40" s="655"/>
      <c r="BD40" s="667"/>
      <c r="BE40" s="667"/>
      <c r="BF40" s="692"/>
      <c r="BG40" s="694"/>
      <c r="BH40" s="695"/>
      <c r="BI40" s="695"/>
      <c r="BJ40" s="695"/>
      <c r="BK40" s="695"/>
      <c r="BL40" s="357"/>
      <c r="BM40" s="687" t="s">
        <v>239</v>
      </c>
      <c r="BN40" s="687"/>
      <c r="BO40" s="687"/>
      <c r="BP40" s="687"/>
      <c r="BQ40" s="687"/>
      <c r="BR40" s="687"/>
      <c r="BS40" s="687"/>
      <c r="BT40" s="687"/>
      <c r="BU40" s="688"/>
      <c r="BV40" s="654">
        <v>111</v>
      </c>
      <c r="BW40" s="655"/>
      <c r="BX40" s="655"/>
      <c r="BY40" s="655"/>
      <c r="BZ40" s="655"/>
      <c r="CA40" s="655"/>
      <c r="CB40" s="693"/>
      <c r="CD40" s="686" t="s">
        <v>495</v>
      </c>
      <c r="CE40" s="687"/>
      <c r="CF40" s="687"/>
      <c r="CG40" s="687"/>
      <c r="CH40" s="687"/>
      <c r="CI40" s="687"/>
      <c r="CJ40" s="687"/>
      <c r="CK40" s="687"/>
      <c r="CL40" s="687"/>
      <c r="CM40" s="687"/>
      <c r="CN40" s="687"/>
      <c r="CO40" s="687"/>
      <c r="CP40" s="687"/>
      <c r="CQ40" s="688"/>
      <c r="CR40" s="654">
        <v>26241</v>
      </c>
      <c r="CS40" s="655"/>
      <c r="CT40" s="655"/>
      <c r="CU40" s="655"/>
      <c r="CV40" s="655"/>
      <c r="CW40" s="655"/>
      <c r="CX40" s="655"/>
      <c r="CY40" s="656"/>
      <c r="CZ40" s="657">
        <v>0.2</v>
      </c>
      <c r="DA40" s="669"/>
      <c r="DB40" s="669"/>
      <c r="DC40" s="670"/>
      <c r="DD40" s="660" t="s">
        <v>85</v>
      </c>
      <c r="DE40" s="655"/>
      <c r="DF40" s="655"/>
      <c r="DG40" s="655"/>
      <c r="DH40" s="655"/>
      <c r="DI40" s="655"/>
      <c r="DJ40" s="655"/>
      <c r="DK40" s="656"/>
      <c r="DL40" s="660" t="s">
        <v>434</v>
      </c>
      <c r="DM40" s="655"/>
      <c r="DN40" s="655"/>
      <c r="DO40" s="655"/>
      <c r="DP40" s="655"/>
      <c r="DQ40" s="655"/>
      <c r="DR40" s="655"/>
      <c r="DS40" s="655"/>
      <c r="DT40" s="655"/>
      <c r="DU40" s="655"/>
      <c r="DV40" s="656"/>
      <c r="DW40" s="657" t="s">
        <v>85</v>
      </c>
      <c r="DX40" s="669"/>
      <c r="DY40" s="669"/>
      <c r="DZ40" s="669"/>
      <c r="EA40" s="669"/>
      <c r="EB40" s="669"/>
      <c r="EC40" s="677"/>
    </row>
    <row r="41" spans="2:133" ht="11.25" customHeight="1" x14ac:dyDescent="0.15">
      <c r="AQ41" s="678" t="s">
        <v>496</v>
      </c>
      <c r="AR41" s="679"/>
      <c r="AS41" s="679"/>
      <c r="AT41" s="679"/>
      <c r="AU41" s="679"/>
      <c r="AV41" s="679"/>
      <c r="AW41" s="679"/>
      <c r="AX41" s="679"/>
      <c r="AY41" s="680"/>
      <c r="AZ41" s="638">
        <v>794045</v>
      </c>
      <c r="BA41" s="681"/>
      <c r="BB41" s="681"/>
      <c r="BC41" s="681"/>
      <c r="BD41" s="639"/>
      <c r="BE41" s="639"/>
      <c r="BF41" s="682"/>
      <c r="BG41" s="696"/>
      <c r="BH41" s="697"/>
      <c r="BI41" s="697"/>
      <c r="BJ41" s="697"/>
      <c r="BK41" s="697"/>
      <c r="BL41" s="358"/>
      <c r="BM41" s="683" t="s">
        <v>497</v>
      </c>
      <c r="BN41" s="683"/>
      <c r="BO41" s="683"/>
      <c r="BP41" s="683"/>
      <c r="BQ41" s="683"/>
      <c r="BR41" s="683"/>
      <c r="BS41" s="683"/>
      <c r="BT41" s="683"/>
      <c r="BU41" s="684"/>
      <c r="BV41" s="638">
        <v>358</v>
      </c>
      <c r="BW41" s="681"/>
      <c r="BX41" s="681"/>
      <c r="BY41" s="681"/>
      <c r="BZ41" s="681"/>
      <c r="CA41" s="681"/>
      <c r="CB41" s="685"/>
      <c r="CD41" s="686" t="s">
        <v>240</v>
      </c>
      <c r="CE41" s="687"/>
      <c r="CF41" s="687"/>
      <c r="CG41" s="687"/>
      <c r="CH41" s="687"/>
      <c r="CI41" s="687"/>
      <c r="CJ41" s="687"/>
      <c r="CK41" s="687"/>
      <c r="CL41" s="687"/>
      <c r="CM41" s="687"/>
      <c r="CN41" s="687"/>
      <c r="CO41" s="687"/>
      <c r="CP41" s="687"/>
      <c r="CQ41" s="688"/>
      <c r="CR41" s="654" t="s">
        <v>85</v>
      </c>
      <c r="CS41" s="667"/>
      <c r="CT41" s="667"/>
      <c r="CU41" s="667"/>
      <c r="CV41" s="667"/>
      <c r="CW41" s="667"/>
      <c r="CX41" s="667"/>
      <c r="CY41" s="668"/>
      <c r="CZ41" s="657" t="s">
        <v>434</v>
      </c>
      <c r="DA41" s="669"/>
      <c r="DB41" s="669"/>
      <c r="DC41" s="670"/>
      <c r="DD41" s="660" t="s">
        <v>85</v>
      </c>
      <c r="DE41" s="667"/>
      <c r="DF41" s="667"/>
      <c r="DG41" s="667"/>
      <c r="DH41" s="667"/>
      <c r="DI41" s="667"/>
      <c r="DJ41" s="667"/>
      <c r="DK41" s="668"/>
      <c r="DL41" s="661"/>
      <c r="DM41" s="662"/>
      <c r="DN41" s="662"/>
      <c r="DO41" s="662"/>
      <c r="DP41" s="662"/>
      <c r="DQ41" s="662"/>
      <c r="DR41" s="662"/>
      <c r="DS41" s="662"/>
      <c r="DT41" s="662"/>
      <c r="DU41" s="662"/>
      <c r="DV41" s="663"/>
      <c r="DW41" s="664"/>
      <c r="DX41" s="665"/>
      <c r="DY41" s="665"/>
      <c r="DZ41" s="665"/>
      <c r="EA41" s="665"/>
      <c r="EB41" s="665"/>
      <c r="EC41" s="666"/>
    </row>
    <row r="42" spans="2:133" ht="11.25" customHeight="1" x14ac:dyDescent="0.15">
      <c r="B42" s="356" t="s">
        <v>241</v>
      </c>
      <c r="C42" s="356"/>
      <c r="D42" s="356"/>
      <c r="E42" s="356"/>
      <c r="F42" s="356"/>
      <c r="G42" s="356"/>
      <c r="H42" s="356"/>
      <c r="I42" s="356"/>
      <c r="J42" s="356"/>
      <c r="K42" s="356"/>
      <c r="L42" s="356"/>
      <c r="M42" s="356"/>
      <c r="N42" s="356"/>
      <c r="O42" s="356"/>
      <c r="P42" s="356"/>
      <c r="Q42" s="356"/>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BV42" s="204"/>
      <c r="BW42" s="204"/>
      <c r="BX42" s="204"/>
      <c r="BY42" s="204"/>
      <c r="BZ42" s="204"/>
      <c r="CA42" s="204"/>
      <c r="CB42" s="204"/>
      <c r="CD42" s="651" t="s">
        <v>242</v>
      </c>
      <c r="CE42" s="652"/>
      <c r="CF42" s="652"/>
      <c r="CG42" s="652"/>
      <c r="CH42" s="652"/>
      <c r="CI42" s="652"/>
      <c r="CJ42" s="652"/>
      <c r="CK42" s="652"/>
      <c r="CL42" s="652"/>
      <c r="CM42" s="652"/>
      <c r="CN42" s="652"/>
      <c r="CO42" s="652"/>
      <c r="CP42" s="652"/>
      <c r="CQ42" s="653"/>
      <c r="CR42" s="654">
        <v>814908</v>
      </c>
      <c r="CS42" s="655"/>
      <c r="CT42" s="655"/>
      <c r="CU42" s="655"/>
      <c r="CV42" s="655"/>
      <c r="CW42" s="655"/>
      <c r="CX42" s="655"/>
      <c r="CY42" s="656"/>
      <c r="CZ42" s="657">
        <v>6.3</v>
      </c>
      <c r="DA42" s="658"/>
      <c r="DB42" s="658"/>
      <c r="DC42" s="659"/>
      <c r="DD42" s="660">
        <v>219311</v>
      </c>
      <c r="DE42" s="655"/>
      <c r="DF42" s="655"/>
      <c r="DG42" s="655"/>
      <c r="DH42" s="655"/>
      <c r="DI42" s="655"/>
      <c r="DJ42" s="655"/>
      <c r="DK42" s="656"/>
      <c r="DL42" s="661"/>
      <c r="DM42" s="662"/>
      <c r="DN42" s="662"/>
      <c r="DO42" s="662"/>
      <c r="DP42" s="662"/>
      <c r="DQ42" s="662"/>
      <c r="DR42" s="662"/>
      <c r="DS42" s="662"/>
      <c r="DT42" s="662"/>
      <c r="DU42" s="662"/>
      <c r="DV42" s="663"/>
      <c r="DW42" s="664"/>
      <c r="DX42" s="665"/>
      <c r="DY42" s="665"/>
      <c r="DZ42" s="665"/>
      <c r="EA42" s="665"/>
      <c r="EB42" s="665"/>
      <c r="EC42" s="666"/>
    </row>
    <row r="43" spans="2:133" ht="11.25" customHeight="1" x14ac:dyDescent="0.15">
      <c r="B43" s="205" t="s">
        <v>243</v>
      </c>
      <c r="C43" s="356"/>
      <c r="D43" s="356"/>
      <c r="E43" s="356"/>
      <c r="F43" s="356"/>
      <c r="G43" s="356"/>
      <c r="H43" s="356"/>
      <c r="I43" s="356"/>
      <c r="J43" s="356"/>
      <c r="K43" s="356"/>
      <c r="L43" s="356"/>
      <c r="M43" s="356"/>
      <c r="N43" s="356"/>
      <c r="O43" s="356"/>
      <c r="P43" s="356"/>
      <c r="Q43" s="356"/>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CD43" s="651" t="s">
        <v>498</v>
      </c>
      <c r="CE43" s="652"/>
      <c r="CF43" s="652"/>
      <c r="CG43" s="652"/>
      <c r="CH43" s="652"/>
      <c r="CI43" s="652"/>
      <c r="CJ43" s="652"/>
      <c r="CK43" s="652"/>
      <c r="CL43" s="652"/>
      <c r="CM43" s="652"/>
      <c r="CN43" s="652"/>
      <c r="CO43" s="652"/>
      <c r="CP43" s="652"/>
      <c r="CQ43" s="653"/>
      <c r="CR43" s="654">
        <v>32272</v>
      </c>
      <c r="CS43" s="667"/>
      <c r="CT43" s="667"/>
      <c r="CU43" s="667"/>
      <c r="CV43" s="667"/>
      <c r="CW43" s="667"/>
      <c r="CX43" s="667"/>
      <c r="CY43" s="668"/>
      <c r="CZ43" s="657">
        <v>0.2</v>
      </c>
      <c r="DA43" s="669"/>
      <c r="DB43" s="669"/>
      <c r="DC43" s="670"/>
      <c r="DD43" s="660">
        <v>26336</v>
      </c>
      <c r="DE43" s="667"/>
      <c r="DF43" s="667"/>
      <c r="DG43" s="667"/>
      <c r="DH43" s="667"/>
      <c r="DI43" s="667"/>
      <c r="DJ43" s="667"/>
      <c r="DK43" s="668"/>
      <c r="DL43" s="661"/>
      <c r="DM43" s="662"/>
      <c r="DN43" s="662"/>
      <c r="DO43" s="662"/>
      <c r="DP43" s="662"/>
      <c r="DQ43" s="662"/>
      <c r="DR43" s="662"/>
      <c r="DS43" s="662"/>
      <c r="DT43" s="662"/>
      <c r="DU43" s="662"/>
      <c r="DV43" s="663"/>
      <c r="DW43" s="664"/>
      <c r="DX43" s="665"/>
      <c r="DY43" s="665"/>
      <c r="DZ43" s="665"/>
      <c r="EA43" s="665"/>
      <c r="EB43" s="665"/>
      <c r="EC43" s="666"/>
    </row>
    <row r="44" spans="2:133" ht="11.25" customHeight="1" x14ac:dyDescent="0.15">
      <c r="B44" s="206" t="s">
        <v>244</v>
      </c>
      <c r="CD44" s="671" t="s">
        <v>212</v>
      </c>
      <c r="CE44" s="672"/>
      <c r="CF44" s="651" t="s">
        <v>245</v>
      </c>
      <c r="CG44" s="652"/>
      <c r="CH44" s="652"/>
      <c r="CI44" s="652"/>
      <c r="CJ44" s="652"/>
      <c r="CK44" s="652"/>
      <c r="CL44" s="652"/>
      <c r="CM44" s="652"/>
      <c r="CN44" s="652"/>
      <c r="CO44" s="652"/>
      <c r="CP44" s="652"/>
      <c r="CQ44" s="653"/>
      <c r="CR44" s="654">
        <v>720970</v>
      </c>
      <c r="CS44" s="655"/>
      <c r="CT44" s="655"/>
      <c r="CU44" s="655"/>
      <c r="CV44" s="655"/>
      <c r="CW44" s="655"/>
      <c r="CX44" s="655"/>
      <c r="CY44" s="656"/>
      <c r="CZ44" s="657">
        <v>5.6</v>
      </c>
      <c r="DA44" s="658"/>
      <c r="DB44" s="658"/>
      <c r="DC44" s="659"/>
      <c r="DD44" s="660">
        <v>189951</v>
      </c>
      <c r="DE44" s="655"/>
      <c r="DF44" s="655"/>
      <c r="DG44" s="655"/>
      <c r="DH44" s="655"/>
      <c r="DI44" s="655"/>
      <c r="DJ44" s="655"/>
      <c r="DK44" s="656"/>
      <c r="DL44" s="661"/>
      <c r="DM44" s="662"/>
      <c r="DN44" s="662"/>
      <c r="DO44" s="662"/>
      <c r="DP44" s="662"/>
      <c r="DQ44" s="662"/>
      <c r="DR44" s="662"/>
      <c r="DS44" s="662"/>
      <c r="DT44" s="662"/>
      <c r="DU44" s="662"/>
      <c r="DV44" s="663"/>
      <c r="DW44" s="664"/>
      <c r="DX44" s="665"/>
      <c r="DY44" s="665"/>
      <c r="DZ44" s="665"/>
      <c r="EA44" s="665"/>
      <c r="EB44" s="665"/>
      <c r="EC44" s="666"/>
    </row>
    <row r="45" spans="2:133" ht="11.25" customHeight="1" x14ac:dyDescent="0.15">
      <c r="CD45" s="673"/>
      <c r="CE45" s="674"/>
      <c r="CF45" s="651" t="s">
        <v>499</v>
      </c>
      <c r="CG45" s="652"/>
      <c r="CH45" s="652"/>
      <c r="CI45" s="652"/>
      <c r="CJ45" s="652"/>
      <c r="CK45" s="652"/>
      <c r="CL45" s="652"/>
      <c r="CM45" s="652"/>
      <c r="CN45" s="652"/>
      <c r="CO45" s="652"/>
      <c r="CP45" s="652"/>
      <c r="CQ45" s="653"/>
      <c r="CR45" s="654">
        <v>414431</v>
      </c>
      <c r="CS45" s="667"/>
      <c r="CT45" s="667"/>
      <c r="CU45" s="667"/>
      <c r="CV45" s="667"/>
      <c r="CW45" s="667"/>
      <c r="CX45" s="667"/>
      <c r="CY45" s="668"/>
      <c r="CZ45" s="657">
        <v>3.2</v>
      </c>
      <c r="DA45" s="669"/>
      <c r="DB45" s="669"/>
      <c r="DC45" s="670"/>
      <c r="DD45" s="660">
        <v>36537</v>
      </c>
      <c r="DE45" s="667"/>
      <c r="DF45" s="667"/>
      <c r="DG45" s="667"/>
      <c r="DH45" s="667"/>
      <c r="DI45" s="667"/>
      <c r="DJ45" s="667"/>
      <c r="DK45" s="668"/>
      <c r="DL45" s="661"/>
      <c r="DM45" s="662"/>
      <c r="DN45" s="662"/>
      <c r="DO45" s="662"/>
      <c r="DP45" s="662"/>
      <c r="DQ45" s="662"/>
      <c r="DR45" s="662"/>
      <c r="DS45" s="662"/>
      <c r="DT45" s="662"/>
      <c r="DU45" s="662"/>
      <c r="DV45" s="663"/>
      <c r="DW45" s="664"/>
      <c r="DX45" s="665"/>
      <c r="DY45" s="665"/>
      <c r="DZ45" s="665"/>
      <c r="EA45" s="665"/>
      <c r="EB45" s="665"/>
      <c r="EC45" s="666"/>
    </row>
    <row r="46" spans="2:133" ht="11.25" customHeight="1" x14ac:dyDescent="0.15">
      <c r="CD46" s="673"/>
      <c r="CE46" s="674"/>
      <c r="CF46" s="651" t="s">
        <v>246</v>
      </c>
      <c r="CG46" s="652"/>
      <c r="CH46" s="652"/>
      <c r="CI46" s="652"/>
      <c r="CJ46" s="652"/>
      <c r="CK46" s="652"/>
      <c r="CL46" s="652"/>
      <c r="CM46" s="652"/>
      <c r="CN46" s="652"/>
      <c r="CO46" s="652"/>
      <c r="CP46" s="652"/>
      <c r="CQ46" s="653"/>
      <c r="CR46" s="654">
        <v>256196</v>
      </c>
      <c r="CS46" s="655"/>
      <c r="CT46" s="655"/>
      <c r="CU46" s="655"/>
      <c r="CV46" s="655"/>
      <c r="CW46" s="655"/>
      <c r="CX46" s="655"/>
      <c r="CY46" s="656"/>
      <c r="CZ46" s="657">
        <v>2</v>
      </c>
      <c r="DA46" s="658"/>
      <c r="DB46" s="658"/>
      <c r="DC46" s="659"/>
      <c r="DD46" s="660">
        <v>150365</v>
      </c>
      <c r="DE46" s="655"/>
      <c r="DF46" s="655"/>
      <c r="DG46" s="655"/>
      <c r="DH46" s="655"/>
      <c r="DI46" s="655"/>
      <c r="DJ46" s="655"/>
      <c r="DK46" s="656"/>
      <c r="DL46" s="661"/>
      <c r="DM46" s="662"/>
      <c r="DN46" s="662"/>
      <c r="DO46" s="662"/>
      <c r="DP46" s="662"/>
      <c r="DQ46" s="662"/>
      <c r="DR46" s="662"/>
      <c r="DS46" s="662"/>
      <c r="DT46" s="662"/>
      <c r="DU46" s="662"/>
      <c r="DV46" s="663"/>
      <c r="DW46" s="664"/>
      <c r="DX46" s="665"/>
      <c r="DY46" s="665"/>
      <c r="DZ46" s="665"/>
      <c r="EA46" s="665"/>
      <c r="EB46" s="665"/>
      <c r="EC46" s="666"/>
    </row>
    <row r="47" spans="2:133" ht="11.25" customHeight="1" x14ac:dyDescent="0.15">
      <c r="CD47" s="673"/>
      <c r="CE47" s="674"/>
      <c r="CF47" s="651" t="s">
        <v>500</v>
      </c>
      <c r="CG47" s="652"/>
      <c r="CH47" s="652"/>
      <c r="CI47" s="652"/>
      <c r="CJ47" s="652"/>
      <c r="CK47" s="652"/>
      <c r="CL47" s="652"/>
      <c r="CM47" s="652"/>
      <c r="CN47" s="652"/>
      <c r="CO47" s="652"/>
      <c r="CP47" s="652"/>
      <c r="CQ47" s="653"/>
      <c r="CR47" s="654">
        <v>93938</v>
      </c>
      <c r="CS47" s="667"/>
      <c r="CT47" s="667"/>
      <c r="CU47" s="667"/>
      <c r="CV47" s="667"/>
      <c r="CW47" s="667"/>
      <c r="CX47" s="667"/>
      <c r="CY47" s="668"/>
      <c r="CZ47" s="657">
        <v>0.7</v>
      </c>
      <c r="DA47" s="669"/>
      <c r="DB47" s="669"/>
      <c r="DC47" s="670"/>
      <c r="DD47" s="660">
        <v>29360</v>
      </c>
      <c r="DE47" s="667"/>
      <c r="DF47" s="667"/>
      <c r="DG47" s="667"/>
      <c r="DH47" s="667"/>
      <c r="DI47" s="667"/>
      <c r="DJ47" s="667"/>
      <c r="DK47" s="668"/>
      <c r="DL47" s="661"/>
      <c r="DM47" s="662"/>
      <c r="DN47" s="662"/>
      <c r="DO47" s="662"/>
      <c r="DP47" s="662"/>
      <c r="DQ47" s="662"/>
      <c r="DR47" s="662"/>
      <c r="DS47" s="662"/>
      <c r="DT47" s="662"/>
      <c r="DU47" s="662"/>
      <c r="DV47" s="663"/>
      <c r="DW47" s="664"/>
      <c r="DX47" s="665"/>
      <c r="DY47" s="665"/>
      <c r="DZ47" s="665"/>
      <c r="EA47" s="665"/>
      <c r="EB47" s="665"/>
      <c r="EC47" s="666"/>
    </row>
    <row r="48" spans="2:133" x14ac:dyDescent="0.15">
      <c r="CD48" s="675"/>
      <c r="CE48" s="676"/>
      <c r="CF48" s="651" t="s">
        <v>501</v>
      </c>
      <c r="CG48" s="652"/>
      <c r="CH48" s="652"/>
      <c r="CI48" s="652"/>
      <c r="CJ48" s="652"/>
      <c r="CK48" s="652"/>
      <c r="CL48" s="652"/>
      <c r="CM48" s="652"/>
      <c r="CN48" s="652"/>
      <c r="CO48" s="652"/>
      <c r="CP48" s="652"/>
      <c r="CQ48" s="653"/>
      <c r="CR48" s="654" t="s">
        <v>85</v>
      </c>
      <c r="CS48" s="655"/>
      <c r="CT48" s="655"/>
      <c r="CU48" s="655"/>
      <c r="CV48" s="655"/>
      <c r="CW48" s="655"/>
      <c r="CX48" s="655"/>
      <c r="CY48" s="656"/>
      <c r="CZ48" s="657" t="s">
        <v>85</v>
      </c>
      <c r="DA48" s="658"/>
      <c r="DB48" s="658"/>
      <c r="DC48" s="659"/>
      <c r="DD48" s="660" t="s">
        <v>85</v>
      </c>
      <c r="DE48" s="655"/>
      <c r="DF48" s="655"/>
      <c r="DG48" s="655"/>
      <c r="DH48" s="655"/>
      <c r="DI48" s="655"/>
      <c r="DJ48" s="655"/>
      <c r="DK48" s="656"/>
      <c r="DL48" s="661"/>
      <c r="DM48" s="662"/>
      <c r="DN48" s="662"/>
      <c r="DO48" s="662"/>
      <c r="DP48" s="662"/>
      <c r="DQ48" s="662"/>
      <c r="DR48" s="662"/>
      <c r="DS48" s="662"/>
      <c r="DT48" s="662"/>
      <c r="DU48" s="662"/>
      <c r="DV48" s="663"/>
      <c r="DW48" s="664"/>
      <c r="DX48" s="665"/>
      <c r="DY48" s="665"/>
      <c r="DZ48" s="665"/>
      <c r="EA48" s="665"/>
      <c r="EB48" s="665"/>
      <c r="EC48" s="666"/>
    </row>
    <row r="49" spans="82:133" ht="11.25" customHeight="1" x14ac:dyDescent="0.15">
      <c r="CD49" s="635" t="s">
        <v>502</v>
      </c>
      <c r="CE49" s="636"/>
      <c r="CF49" s="636"/>
      <c r="CG49" s="636"/>
      <c r="CH49" s="636"/>
      <c r="CI49" s="636"/>
      <c r="CJ49" s="636"/>
      <c r="CK49" s="636"/>
      <c r="CL49" s="636"/>
      <c r="CM49" s="636"/>
      <c r="CN49" s="636"/>
      <c r="CO49" s="636"/>
      <c r="CP49" s="636"/>
      <c r="CQ49" s="637"/>
      <c r="CR49" s="638">
        <v>12977103</v>
      </c>
      <c r="CS49" s="639"/>
      <c r="CT49" s="639"/>
      <c r="CU49" s="639"/>
      <c r="CV49" s="639"/>
      <c r="CW49" s="639"/>
      <c r="CX49" s="639"/>
      <c r="CY49" s="640"/>
      <c r="CZ49" s="641">
        <v>100</v>
      </c>
      <c r="DA49" s="642"/>
      <c r="DB49" s="642"/>
      <c r="DC49" s="643"/>
      <c r="DD49" s="644">
        <v>9538949</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Zq78WMMjg+xDgGRH25D2R0IomyPBnnx0SIDv2rifmGccDSItka/sPK9wHcK11v5dTD5GHSPAi5rGX0+aPDYkrA==" saltValue="ugteW/gzsnTLupdBPnGBt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49" zoomScale="70" zoomScaleNormal="25" zoomScaleSheetLayoutView="70" workbookViewId="0"/>
  </sheetViews>
  <sheetFormatPr defaultColWidth="0" defaultRowHeight="13.5" zeroHeight="1" x14ac:dyDescent="0.15"/>
  <cols>
    <col min="1" max="130" width="2.7109375" style="250" customWidth="1"/>
    <col min="131" max="131" width="1.5703125" style="250" customWidth="1"/>
    <col min="132" max="16384" width="9" style="250" hidden="1"/>
  </cols>
  <sheetData>
    <row r="1" spans="1:131" s="213" customFormat="1" ht="11.25" customHeight="1" thickBot="1" x14ac:dyDescent="0.2">
      <c r="A1" s="208"/>
      <c r="B1" s="208"/>
      <c r="C1" s="208"/>
      <c r="D1" s="208"/>
      <c r="E1" s="208"/>
      <c r="F1" s="208"/>
      <c r="G1" s="208"/>
      <c r="H1" s="208"/>
      <c r="I1" s="208"/>
      <c r="J1" s="208"/>
      <c r="K1" s="208"/>
      <c r="L1" s="208"/>
      <c r="M1" s="208"/>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209"/>
      <c r="DI1" s="209"/>
      <c r="DJ1" s="209"/>
      <c r="DK1" s="209"/>
      <c r="DL1" s="209"/>
      <c r="DM1" s="209"/>
      <c r="DN1" s="209"/>
      <c r="DO1" s="209"/>
      <c r="DP1" s="210"/>
      <c r="DQ1" s="211"/>
      <c r="DR1" s="211"/>
      <c r="DS1" s="211"/>
      <c r="DT1" s="211"/>
      <c r="DU1" s="211"/>
      <c r="DV1" s="211"/>
      <c r="DW1" s="211"/>
      <c r="DX1" s="211"/>
      <c r="DY1" s="211"/>
      <c r="DZ1" s="211"/>
      <c r="EA1" s="212"/>
    </row>
    <row r="2" spans="1:131" s="217" customFormat="1" ht="26.25" customHeight="1" thickBot="1" x14ac:dyDescent="0.2">
      <c r="A2" s="214" t="s">
        <v>247</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215"/>
      <c r="BM2" s="215"/>
      <c r="BN2" s="215"/>
      <c r="BO2" s="215"/>
      <c r="BP2" s="215"/>
      <c r="BQ2" s="215"/>
      <c r="BR2" s="215"/>
      <c r="BS2" s="215"/>
      <c r="BT2" s="215"/>
      <c r="BU2" s="215"/>
      <c r="BV2" s="215"/>
      <c r="BW2" s="215"/>
      <c r="BX2" s="215"/>
      <c r="BY2" s="215"/>
      <c r="BZ2" s="215"/>
      <c r="CA2" s="215"/>
      <c r="CB2" s="215"/>
      <c r="CC2" s="215"/>
      <c r="CD2" s="215"/>
      <c r="CE2" s="215"/>
      <c r="CF2" s="215"/>
      <c r="CG2" s="215"/>
      <c r="CH2" s="215"/>
      <c r="CI2" s="215"/>
      <c r="CJ2" s="215"/>
      <c r="CK2" s="215"/>
      <c r="CL2" s="215"/>
      <c r="CM2" s="215"/>
      <c r="CN2" s="215"/>
      <c r="CO2" s="215"/>
      <c r="CP2" s="215"/>
      <c r="CQ2" s="215"/>
      <c r="CR2" s="215"/>
      <c r="CS2" s="215"/>
      <c r="CT2" s="215"/>
      <c r="CU2" s="215"/>
      <c r="CV2" s="215"/>
      <c r="CW2" s="215"/>
      <c r="CX2" s="215"/>
      <c r="CY2" s="215"/>
      <c r="CZ2" s="215"/>
      <c r="DA2" s="215"/>
      <c r="DB2" s="215"/>
      <c r="DC2" s="215"/>
      <c r="DD2" s="215"/>
      <c r="DE2" s="215"/>
      <c r="DF2" s="215"/>
      <c r="DG2" s="215"/>
      <c r="DH2" s="215"/>
      <c r="DI2" s="215"/>
      <c r="DJ2" s="1182" t="s">
        <v>248</v>
      </c>
      <c r="DK2" s="1183"/>
      <c r="DL2" s="1183"/>
      <c r="DM2" s="1183"/>
      <c r="DN2" s="1183"/>
      <c r="DO2" s="1184"/>
      <c r="DP2" s="215"/>
      <c r="DQ2" s="1182" t="s">
        <v>249</v>
      </c>
      <c r="DR2" s="1183"/>
      <c r="DS2" s="1183"/>
      <c r="DT2" s="1183"/>
      <c r="DU2" s="1183"/>
      <c r="DV2" s="1183"/>
      <c r="DW2" s="1183"/>
      <c r="DX2" s="1183"/>
      <c r="DY2" s="1183"/>
      <c r="DZ2" s="1184"/>
      <c r="EA2" s="216"/>
    </row>
    <row r="3" spans="1:131" s="213" customFormat="1" ht="11.25" customHeight="1" x14ac:dyDescent="0.15">
      <c r="A3" s="209"/>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209"/>
      <c r="CA3" s="209"/>
      <c r="CB3" s="209"/>
      <c r="CC3" s="209"/>
      <c r="CD3" s="209"/>
      <c r="CE3" s="209"/>
      <c r="CF3" s="209"/>
      <c r="CG3" s="209"/>
      <c r="CH3" s="209"/>
      <c r="CI3" s="209"/>
      <c r="CJ3" s="209"/>
      <c r="CK3" s="209"/>
      <c r="CL3" s="209"/>
      <c r="CM3" s="209"/>
      <c r="CN3" s="209"/>
      <c r="CO3" s="209"/>
      <c r="CP3" s="209"/>
      <c r="CQ3" s="209"/>
      <c r="CR3" s="209"/>
      <c r="CS3" s="209"/>
      <c r="CT3" s="209"/>
      <c r="CU3" s="209"/>
      <c r="CV3" s="209"/>
      <c r="CW3" s="209"/>
      <c r="CX3" s="209"/>
      <c r="CY3" s="209"/>
      <c r="CZ3" s="209"/>
      <c r="DA3" s="209"/>
      <c r="DB3" s="209"/>
      <c r="DC3" s="209"/>
      <c r="DD3" s="209"/>
      <c r="DE3" s="209"/>
      <c r="DF3" s="209"/>
      <c r="DG3" s="209"/>
      <c r="DH3" s="209"/>
      <c r="DI3" s="209"/>
      <c r="DJ3" s="209"/>
      <c r="DK3" s="209"/>
      <c r="DL3" s="209"/>
      <c r="DM3" s="209"/>
      <c r="DN3" s="209"/>
      <c r="DO3" s="209"/>
      <c r="DP3" s="209"/>
      <c r="DQ3" s="209"/>
      <c r="DR3" s="209"/>
      <c r="DS3" s="209"/>
      <c r="DT3" s="209"/>
      <c r="DU3" s="209"/>
      <c r="DV3" s="209"/>
      <c r="DW3" s="209"/>
      <c r="DX3" s="209"/>
      <c r="DY3" s="209"/>
      <c r="DZ3" s="209"/>
      <c r="EA3" s="212"/>
    </row>
    <row r="4" spans="1:131" s="220" customFormat="1" ht="26.25" customHeight="1" thickBot="1" x14ac:dyDescent="0.2">
      <c r="A4" s="1132" t="s">
        <v>250</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364"/>
      <c r="BA4" s="364"/>
      <c r="BB4" s="364"/>
      <c r="BC4" s="364"/>
      <c r="BD4" s="364"/>
      <c r="BE4" s="218"/>
      <c r="BF4" s="218"/>
      <c r="BG4" s="218"/>
      <c r="BH4" s="218"/>
      <c r="BI4" s="218"/>
      <c r="BJ4" s="218"/>
      <c r="BK4" s="218"/>
      <c r="BL4" s="218"/>
      <c r="BM4" s="218"/>
      <c r="BN4" s="218"/>
      <c r="BO4" s="218"/>
      <c r="BP4" s="218"/>
      <c r="BQ4" s="364" t="s">
        <v>251</v>
      </c>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c r="DF4" s="364"/>
      <c r="DG4" s="364"/>
      <c r="DH4" s="364"/>
      <c r="DI4" s="364"/>
      <c r="DJ4" s="364"/>
      <c r="DK4" s="364"/>
      <c r="DL4" s="364"/>
      <c r="DM4" s="364"/>
      <c r="DN4" s="364"/>
      <c r="DO4" s="364"/>
      <c r="DP4" s="364"/>
      <c r="DQ4" s="364"/>
      <c r="DR4" s="364"/>
      <c r="DS4" s="364"/>
      <c r="DT4" s="364"/>
      <c r="DU4" s="364"/>
      <c r="DV4" s="364"/>
      <c r="DW4" s="364"/>
      <c r="DX4" s="364"/>
      <c r="DY4" s="364"/>
      <c r="DZ4" s="364"/>
      <c r="EA4" s="219"/>
    </row>
    <row r="5" spans="1:131" s="220" customFormat="1" ht="26.25" customHeight="1" x14ac:dyDescent="0.15">
      <c r="A5" s="1072" t="s">
        <v>252</v>
      </c>
      <c r="B5" s="1073"/>
      <c r="C5" s="1073"/>
      <c r="D5" s="1073"/>
      <c r="E5" s="1073"/>
      <c r="F5" s="1073"/>
      <c r="G5" s="1073"/>
      <c r="H5" s="1073"/>
      <c r="I5" s="1073"/>
      <c r="J5" s="1073"/>
      <c r="K5" s="1073"/>
      <c r="L5" s="1073"/>
      <c r="M5" s="1073"/>
      <c r="N5" s="1073"/>
      <c r="O5" s="1073"/>
      <c r="P5" s="1074"/>
      <c r="Q5" s="1058" t="s">
        <v>253</v>
      </c>
      <c r="R5" s="1059"/>
      <c r="S5" s="1059"/>
      <c r="T5" s="1059"/>
      <c r="U5" s="1060"/>
      <c r="V5" s="1058" t="s">
        <v>503</v>
      </c>
      <c r="W5" s="1059"/>
      <c r="X5" s="1059"/>
      <c r="Y5" s="1059"/>
      <c r="Z5" s="1060"/>
      <c r="AA5" s="1058" t="s">
        <v>254</v>
      </c>
      <c r="AB5" s="1059"/>
      <c r="AC5" s="1059"/>
      <c r="AD5" s="1059"/>
      <c r="AE5" s="1059"/>
      <c r="AF5" s="1185" t="s">
        <v>504</v>
      </c>
      <c r="AG5" s="1059"/>
      <c r="AH5" s="1059"/>
      <c r="AI5" s="1059"/>
      <c r="AJ5" s="1064"/>
      <c r="AK5" s="1059" t="s">
        <v>255</v>
      </c>
      <c r="AL5" s="1059"/>
      <c r="AM5" s="1059"/>
      <c r="AN5" s="1059"/>
      <c r="AO5" s="1060"/>
      <c r="AP5" s="1058" t="s">
        <v>505</v>
      </c>
      <c r="AQ5" s="1059"/>
      <c r="AR5" s="1059"/>
      <c r="AS5" s="1059"/>
      <c r="AT5" s="1060"/>
      <c r="AU5" s="1058" t="s">
        <v>256</v>
      </c>
      <c r="AV5" s="1059"/>
      <c r="AW5" s="1059"/>
      <c r="AX5" s="1059"/>
      <c r="AY5" s="1064"/>
      <c r="AZ5" s="361"/>
      <c r="BA5" s="361"/>
      <c r="BB5" s="361"/>
      <c r="BC5" s="361"/>
      <c r="BD5" s="361"/>
      <c r="BE5" s="221"/>
      <c r="BF5" s="221"/>
      <c r="BG5" s="221"/>
      <c r="BH5" s="221"/>
      <c r="BI5" s="221"/>
      <c r="BJ5" s="221"/>
      <c r="BK5" s="221"/>
      <c r="BL5" s="221"/>
      <c r="BM5" s="221"/>
      <c r="BN5" s="221"/>
      <c r="BO5" s="221"/>
      <c r="BP5" s="221"/>
      <c r="BQ5" s="1072" t="s">
        <v>257</v>
      </c>
      <c r="BR5" s="1073"/>
      <c r="BS5" s="1073"/>
      <c r="BT5" s="1073"/>
      <c r="BU5" s="1073"/>
      <c r="BV5" s="1073"/>
      <c r="BW5" s="1073"/>
      <c r="BX5" s="1073"/>
      <c r="BY5" s="1073"/>
      <c r="BZ5" s="1073"/>
      <c r="CA5" s="1073"/>
      <c r="CB5" s="1073"/>
      <c r="CC5" s="1073"/>
      <c r="CD5" s="1073"/>
      <c r="CE5" s="1073"/>
      <c r="CF5" s="1073"/>
      <c r="CG5" s="1074"/>
      <c r="CH5" s="1058" t="s">
        <v>506</v>
      </c>
      <c r="CI5" s="1059"/>
      <c r="CJ5" s="1059"/>
      <c r="CK5" s="1059"/>
      <c r="CL5" s="1060"/>
      <c r="CM5" s="1058" t="s">
        <v>507</v>
      </c>
      <c r="CN5" s="1059"/>
      <c r="CO5" s="1059"/>
      <c r="CP5" s="1059"/>
      <c r="CQ5" s="1060"/>
      <c r="CR5" s="1058" t="s">
        <v>258</v>
      </c>
      <c r="CS5" s="1059"/>
      <c r="CT5" s="1059"/>
      <c r="CU5" s="1059"/>
      <c r="CV5" s="1060"/>
      <c r="CW5" s="1058" t="s">
        <v>508</v>
      </c>
      <c r="CX5" s="1059"/>
      <c r="CY5" s="1059"/>
      <c r="CZ5" s="1059"/>
      <c r="DA5" s="1060"/>
      <c r="DB5" s="1058" t="s">
        <v>509</v>
      </c>
      <c r="DC5" s="1059"/>
      <c r="DD5" s="1059"/>
      <c r="DE5" s="1059"/>
      <c r="DF5" s="1060"/>
      <c r="DG5" s="1170" t="s">
        <v>259</v>
      </c>
      <c r="DH5" s="1171"/>
      <c r="DI5" s="1171"/>
      <c r="DJ5" s="1171"/>
      <c r="DK5" s="1172"/>
      <c r="DL5" s="1170" t="s">
        <v>510</v>
      </c>
      <c r="DM5" s="1171"/>
      <c r="DN5" s="1171"/>
      <c r="DO5" s="1171"/>
      <c r="DP5" s="1172"/>
      <c r="DQ5" s="1058" t="s">
        <v>511</v>
      </c>
      <c r="DR5" s="1059"/>
      <c r="DS5" s="1059"/>
      <c r="DT5" s="1059"/>
      <c r="DU5" s="1060"/>
      <c r="DV5" s="1058" t="s">
        <v>256</v>
      </c>
      <c r="DW5" s="1059"/>
      <c r="DX5" s="1059"/>
      <c r="DY5" s="1059"/>
      <c r="DZ5" s="1064"/>
      <c r="EA5" s="219"/>
    </row>
    <row r="6" spans="1:131" s="220" customFormat="1" ht="26.25" customHeight="1" thickBot="1" x14ac:dyDescent="0.2">
      <c r="A6" s="1075"/>
      <c r="B6" s="1076"/>
      <c r="C6" s="1076"/>
      <c r="D6" s="1076"/>
      <c r="E6" s="1076"/>
      <c r="F6" s="1076"/>
      <c r="G6" s="1076"/>
      <c r="H6" s="1076"/>
      <c r="I6" s="1076"/>
      <c r="J6" s="1076"/>
      <c r="K6" s="1076"/>
      <c r="L6" s="1076"/>
      <c r="M6" s="1076"/>
      <c r="N6" s="1076"/>
      <c r="O6" s="1076"/>
      <c r="P6" s="1077"/>
      <c r="Q6" s="1061"/>
      <c r="R6" s="1062"/>
      <c r="S6" s="1062"/>
      <c r="T6" s="1062"/>
      <c r="U6" s="1063"/>
      <c r="V6" s="1061"/>
      <c r="W6" s="1062"/>
      <c r="X6" s="1062"/>
      <c r="Y6" s="1062"/>
      <c r="Z6" s="1063"/>
      <c r="AA6" s="1061"/>
      <c r="AB6" s="1062"/>
      <c r="AC6" s="1062"/>
      <c r="AD6" s="1062"/>
      <c r="AE6" s="1062"/>
      <c r="AF6" s="1186"/>
      <c r="AG6" s="1062"/>
      <c r="AH6" s="1062"/>
      <c r="AI6" s="1062"/>
      <c r="AJ6" s="1065"/>
      <c r="AK6" s="1062"/>
      <c r="AL6" s="1062"/>
      <c r="AM6" s="1062"/>
      <c r="AN6" s="1062"/>
      <c r="AO6" s="1063"/>
      <c r="AP6" s="1061"/>
      <c r="AQ6" s="1062"/>
      <c r="AR6" s="1062"/>
      <c r="AS6" s="1062"/>
      <c r="AT6" s="1063"/>
      <c r="AU6" s="1061"/>
      <c r="AV6" s="1062"/>
      <c r="AW6" s="1062"/>
      <c r="AX6" s="1062"/>
      <c r="AY6" s="1065"/>
      <c r="AZ6" s="364"/>
      <c r="BA6" s="364"/>
      <c r="BB6" s="364"/>
      <c r="BC6" s="364"/>
      <c r="BD6" s="364"/>
      <c r="BE6" s="218"/>
      <c r="BF6" s="218"/>
      <c r="BG6" s="218"/>
      <c r="BH6" s="218"/>
      <c r="BI6" s="218"/>
      <c r="BJ6" s="218"/>
      <c r="BK6" s="218"/>
      <c r="BL6" s="218"/>
      <c r="BM6" s="218"/>
      <c r="BN6" s="218"/>
      <c r="BO6" s="218"/>
      <c r="BP6" s="218"/>
      <c r="BQ6" s="1075"/>
      <c r="BR6" s="1076"/>
      <c r="BS6" s="1076"/>
      <c r="BT6" s="1076"/>
      <c r="BU6" s="1076"/>
      <c r="BV6" s="1076"/>
      <c r="BW6" s="1076"/>
      <c r="BX6" s="1076"/>
      <c r="BY6" s="1076"/>
      <c r="BZ6" s="1076"/>
      <c r="CA6" s="1076"/>
      <c r="CB6" s="1076"/>
      <c r="CC6" s="1076"/>
      <c r="CD6" s="1076"/>
      <c r="CE6" s="1076"/>
      <c r="CF6" s="1076"/>
      <c r="CG6" s="107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73"/>
      <c r="DH6" s="1174"/>
      <c r="DI6" s="1174"/>
      <c r="DJ6" s="1174"/>
      <c r="DK6" s="1175"/>
      <c r="DL6" s="1173"/>
      <c r="DM6" s="1174"/>
      <c r="DN6" s="1174"/>
      <c r="DO6" s="1174"/>
      <c r="DP6" s="1175"/>
      <c r="DQ6" s="1061"/>
      <c r="DR6" s="1062"/>
      <c r="DS6" s="1062"/>
      <c r="DT6" s="1062"/>
      <c r="DU6" s="1063"/>
      <c r="DV6" s="1061"/>
      <c r="DW6" s="1062"/>
      <c r="DX6" s="1062"/>
      <c r="DY6" s="1062"/>
      <c r="DZ6" s="1065"/>
      <c r="EA6" s="219"/>
    </row>
    <row r="7" spans="1:131" s="220" customFormat="1" ht="26.25" customHeight="1" thickTop="1" x14ac:dyDescent="0.15">
      <c r="A7" s="222">
        <v>1</v>
      </c>
      <c r="B7" s="1119" t="s">
        <v>512</v>
      </c>
      <c r="C7" s="1120"/>
      <c r="D7" s="1120"/>
      <c r="E7" s="1120"/>
      <c r="F7" s="1120"/>
      <c r="G7" s="1120"/>
      <c r="H7" s="1120"/>
      <c r="I7" s="1120"/>
      <c r="J7" s="1120"/>
      <c r="K7" s="1120"/>
      <c r="L7" s="1120"/>
      <c r="M7" s="1120"/>
      <c r="N7" s="1120"/>
      <c r="O7" s="1120"/>
      <c r="P7" s="1121"/>
      <c r="Q7" s="1176">
        <v>13107</v>
      </c>
      <c r="R7" s="1177"/>
      <c r="S7" s="1177"/>
      <c r="T7" s="1177"/>
      <c r="U7" s="1177"/>
      <c r="V7" s="1177">
        <v>12920</v>
      </c>
      <c r="W7" s="1177"/>
      <c r="X7" s="1177"/>
      <c r="Y7" s="1177"/>
      <c r="Z7" s="1177"/>
      <c r="AA7" s="1177">
        <v>186</v>
      </c>
      <c r="AB7" s="1177"/>
      <c r="AC7" s="1177"/>
      <c r="AD7" s="1177"/>
      <c r="AE7" s="1178"/>
      <c r="AF7" s="1179">
        <v>144</v>
      </c>
      <c r="AG7" s="1180"/>
      <c r="AH7" s="1180"/>
      <c r="AI7" s="1180"/>
      <c r="AJ7" s="1181"/>
      <c r="AK7" s="1163">
        <v>520</v>
      </c>
      <c r="AL7" s="1164"/>
      <c r="AM7" s="1164"/>
      <c r="AN7" s="1164"/>
      <c r="AO7" s="1164"/>
      <c r="AP7" s="1164">
        <v>14810</v>
      </c>
      <c r="AQ7" s="1164"/>
      <c r="AR7" s="1164"/>
      <c r="AS7" s="1164"/>
      <c r="AT7" s="1164"/>
      <c r="AU7" s="1165"/>
      <c r="AV7" s="1165"/>
      <c r="AW7" s="1165"/>
      <c r="AX7" s="1165"/>
      <c r="AY7" s="1166"/>
      <c r="AZ7" s="364"/>
      <c r="BA7" s="364"/>
      <c r="BB7" s="364"/>
      <c r="BC7" s="364"/>
      <c r="BD7" s="364"/>
      <c r="BE7" s="218"/>
      <c r="BF7" s="218"/>
      <c r="BG7" s="218"/>
      <c r="BH7" s="218"/>
      <c r="BI7" s="218"/>
      <c r="BJ7" s="218"/>
      <c r="BK7" s="218"/>
      <c r="BL7" s="218"/>
      <c r="BM7" s="218"/>
      <c r="BN7" s="218"/>
      <c r="BO7" s="218"/>
      <c r="BP7" s="218"/>
      <c r="BQ7" s="223">
        <v>1</v>
      </c>
      <c r="BR7" s="224" t="s">
        <v>513</v>
      </c>
      <c r="BS7" s="1167" t="s">
        <v>514</v>
      </c>
      <c r="BT7" s="1168"/>
      <c r="BU7" s="1168"/>
      <c r="BV7" s="1168"/>
      <c r="BW7" s="1168"/>
      <c r="BX7" s="1168"/>
      <c r="BY7" s="1168"/>
      <c r="BZ7" s="1168"/>
      <c r="CA7" s="1168"/>
      <c r="CB7" s="1168"/>
      <c r="CC7" s="1168"/>
      <c r="CD7" s="1168"/>
      <c r="CE7" s="1168"/>
      <c r="CF7" s="1168"/>
      <c r="CG7" s="1169"/>
      <c r="CH7" s="1160">
        <v>12</v>
      </c>
      <c r="CI7" s="1161"/>
      <c r="CJ7" s="1161"/>
      <c r="CK7" s="1161"/>
      <c r="CL7" s="1162"/>
      <c r="CM7" s="1160">
        <v>-291</v>
      </c>
      <c r="CN7" s="1161"/>
      <c r="CO7" s="1161"/>
      <c r="CP7" s="1161"/>
      <c r="CQ7" s="1162"/>
      <c r="CR7" s="1160">
        <v>2</v>
      </c>
      <c r="CS7" s="1161"/>
      <c r="CT7" s="1161"/>
      <c r="CU7" s="1161"/>
      <c r="CV7" s="1162"/>
      <c r="CW7" s="1160">
        <v>30</v>
      </c>
      <c r="CX7" s="1161"/>
      <c r="CY7" s="1161"/>
      <c r="CZ7" s="1161"/>
      <c r="DA7" s="1162"/>
      <c r="DB7" s="1160" t="s">
        <v>516</v>
      </c>
      <c r="DC7" s="1161"/>
      <c r="DD7" s="1161"/>
      <c r="DE7" s="1161"/>
      <c r="DF7" s="1162"/>
      <c r="DG7" s="1160">
        <v>595</v>
      </c>
      <c r="DH7" s="1161"/>
      <c r="DI7" s="1161"/>
      <c r="DJ7" s="1161"/>
      <c r="DK7" s="1162"/>
      <c r="DL7" s="1160" t="s">
        <v>515</v>
      </c>
      <c r="DM7" s="1161"/>
      <c r="DN7" s="1161"/>
      <c r="DO7" s="1161"/>
      <c r="DP7" s="1162"/>
      <c r="DQ7" s="1160">
        <v>291</v>
      </c>
      <c r="DR7" s="1161"/>
      <c r="DS7" s="1161"/>
      <c r="DT7" s="1161"/>
      <c r="DU7" s="1162"/>
      <c r="DV7" s="1157"/>
      <c r="DW7" s="1158"/>
      <c r="DX7" s="1158"/>
      <c r="DY7" s="1158"/>
      <c r="DZ7" s="1159"/>
      <c r="EA7" s="219"/>
    </row>
    <row r="8" spans="1:131" s="220" customFormat="1" ht="26.25" customHeight="1" x14ac:dyDescent="0.15">
      <c r="A8" s="225">
        <v>2</v>
      </c>
      <c r="B8" s="1100" t="s">
        <v>517</v>
      </c>
      <c r="C8" s="1101"/>
      <c r="D8" s="1101"/>
      <c r="E8" s="1101"/>
      <c r="F8" s="1101"/>
      <c r="G8" s="1101"/>
      <c r="H8" s="1101"/>
      <c r="I8" s="1101"/>
      <c r="J8" s="1101"/>
      <c r="K8" s="1101"/>
      <c r="L8" s="1101"/>
      <c r="M8" s="1101"/>
      <c r="N8" s="1101"/>
      <c r="O8" s="1101"/>
      <c r="P8" s="1102"/>
      <c r="Q8" s="1112">
        <v>108</v>
      </c>
      <c r="R8" s="1113"/>
      <c r="S8" s="1113"/>
      <c r="T8" s="1113"/>
      <c r="U8" s="1113"/>
      <c r="V8" s="1113">
        <v>104</v>
      </c>
      <c r="W8" s="1113"/>
      <c r="X8" s="1113"/>
      <c r="Y8" s="1113"/>
      <c r="Z8" s="1113"/>
      <c r="AA8" s="1113">
        <v>3</v>
      </c>
      <c r="AB8" s="1113"/>
      <c r="AC8" s="1113"/>
      <c r="AD8" s="1113"/>
      <c r="AE8" s="1114"/>
      <c r="AF8" s="1106">
        <v>3</v>
      </c>
      <c r="AG8" s="1107"/>
      <c r="AH8" s="1107"/>
      <c r="AI8" s="1107"/>
      <c r="AJ8" s="1108"/>
      <c r="AK8" s="1155">
        <v>49</v>
      </c>
      <c r="AL8" s="1156"/>
      <c r="AM8" s="1156"/>
      <c r="AN8" s="1156"/>
      <c r="AO8" s="1156"/>
      <c r="AP8" s="1156">
        <v>50</v>
      </c>
      <c r="AQ8" s="1156"/>
      <c r="AR8" s="1156"/>
      <c r="AS8" s="1156"/>
      <c r="AT8" s="1156"/>
      <c r="AU8" s="1153"/>
      <c r="AV8" s="1153"/>
      <c r="AW8" s="1153"/>
      <c r="AX8" s="1153"/>
      <c r="AY8" s="1154"/>
      <c r="AZ8" s="364"/>
      <c r="BA8" s="364"/>
      <c r="BB8" s="364"/>
      <c r="BC8" s="364"/>
      <c r="BD8" s="364"/>
      <c r="BE8" s="218"/>
      <c r="BF8" s="218"/>
      <c r="BG8" s="218"/>
      <c r="BH8" s="218"/>
      <c r="BI8" s="218"/>
      <c r="BJ8" s="218"/>
      <c r="BK8" s="218"/>
      <c r="BL8" s="218"/>
      <c r="BM8" s="218"/>
      <c r="BN8" s="218"/>
      <c r="BO8" s="218"/>
      <c r="BP8" s="218"/>
      <c r="BQ8" s="226">
        <v>2</v>
      </c>
      <c r="BR8" s="227"/>
      <c r="BS8" s="1085" t="s">
        <v>518</v>
      </c>
      <c r="BT8" s="1086"/>
      <c r="BU8" s="1086"/>
      <c r="BV8" s="1086"/>
      <c r="BW8" s="1086"/>
      <c r="BX8" s="1086"/>
      <c r="BY8" s="1086"/>
      <c r="BZ8" s="1086"/>
      <c r="CA8" s="1086"/>
      <c r="CB8" s="1086"/>
      <c r="CC8" s="1086"/>
      <c r="CD8" s="1086"/>
      <c r="CE8" s="1086"/>
      <c r="CF8" s="1086"/>
      <c r="CG8" s="1087"/>
      <c r="CH8" s="1066">
        <v>2</v>
      </c>
      <c r="CI8" s="1067"/>
      <c r="CJ8" s="1067"/>
      <c r="CK8" s="1067"/>
      <c r="CL8" s="1068"/>
      <c r="CM8" s="1066">
        <v>56</v>
      </c>
      <c r="CN8" s="1067"/>
      <c r="CO8" s="1067"/>
      <c r="CP8" s="1067"/>
      <c r="CQ8" s="1068"/>
      <c r="CR8" s="1066">
        <v>30</v>
      </c>
      <c r="CS8" s="1067"/>
      <c r="CT8" s="1067"/>
      <c r="CU8" s="1067"/>
      <c r="CV8" s="1068"/>
      <c r="CW8" s="1066" t="s">
        <v>516</v>
      </c>
      <c r="CX8" s="1067"/>
      <c r="CY8" s="1067"/>
      <c r="CZ8" s="1067"/>
      <c r="DA8" s="1068"/>
      <c r="DB8" s="1066" t="s">
        <v>516</v>
      </c>
      <c r="DC8" s="1067"/>
      <c r="DD8" s="1067"/>
      <c r="DE8" s="1067"/>
      <c r="DF8" s="1068"/>
      <c r="DG8" s="1066" t="s">
        <v>516</v>
      </c>
      <c r="DH8" s="1067"/>
      <c r="DI8" s="1067"/>
      <c r="DJ8" s="1067"/>
      <c r="DK8" s="1068"/>
      <c r="DL8" s="1066" t="s">
        <v>516</v>
      </c>
      <c r="DM8" s="1067"/>
      <c r="DN8" s="1067"/>
      <c r="DO8" s="1067"/>
      <c r="DP8" s="1068"/>
      <c r="DQ8" s="1066" t="s">
        <v>516</v>
      </c>
      <c r="DR8" s="1067"/>
      <c r="DS8" s="1067"/>
      <c r="DT8" s="1067"/>
      <c r="DU8" s="1068"/>
      <c r="DV8" s="1069"/>
      <c r="DW8" s="1070"/>
      <c r="DX8" s="1070"/>
      <c r="DY8" s="1070"/>
      <c r="DZ8" s="1071"/>
      <c r="EA8" s="219"/>
    </row>
    <row r="9" spans="1:131" s="220" customFormat="1" ht="26.25" customHeight="1" x14ac:dyDescent="0.15">
      <c r="A9" s="225">
        <v>3</v>
      </c>
      <c r="B9" s="1100" t="s">
        <v>519</v>
      </c>
      <c r="C9" s="1101"/>
      <c r="D9" s="1101"/>
      <c r="E9" s="1101"/>
      <c r="F9" s="1101"/>
      <c r="G9" s="1101"/>
      <c r="H9" s="1101"/>
      <c r="I9" s="1101"/>
      <c r="J9" s="1101"/>
      <c r="K9" s="1101"/>
      <c r="L9" s="1101"/>
      <c r="M9" s="1101"/>
      <c r="N9" s="1101"/>
      <c r="O9" s="1101"/>
      <c r="P9" s="1102"/>
      <c r="Q9" s="1112">
        <v>47</v>
      </c>
      <c r="R9" s="1113"/>
      <c r="S9" s="1113"/>
      <c r="T9" s="1113"/>
      <c r="U9" s="1113"/>
      <c r="V9" s="1113">
        <v>47</v>
      </c>
      <c r="W9" s="1113"/>
      <c r="X9" s="1113"/>
      <c r="Y9" s="1113"/>
      <c r="Z9" s="1113"/>
      <c r="AA9" s="1113" t="s">
        <v>516</v>
      </c>
      <c r="AB9" s="1113"/>
      <c r="AC9" s="1113"/>
      <c r="AD9" s="1113"/>
      <c r="AE9" s="1114"/>
      <c r="AF9" s="1106" t="s">
        <v>85</v>
      </c>
      <c r="AG9" s="1107"/>
      <c r="AH9" s="1107"/>
      <c r="AI9" s="1107"/>
      <c r="AJ9" s="1108"/>
      <c r="AK9" s="1155">
        <v>12</v>
      </c>
      <c r="AL9" s="1156"/>
      <c r="AM9" s="1156"/>
      <c r="AN9" s="1156"/>
      <c r="AO9" s="1156"/>
      <c r="AP9" s="1156" t="s">
        <v>516</v>
      </c>
      <c r="AQ9" s="1156"/>
      <c r="AR9" s="1156"/>
      <c r="AS9" s="1156"/>
      <c r="AT9" s="1156"/>
      <c r="AU9" s="1153"/>
      <c r="AV9" s="1153"/>
      <c r="AW9" s="1153"/>
      <c r="AX9" s="1153"/>
      <c r="AY9" s="1154"/>
      <c r="AZ9" s="364"/>
      <c r="BA9" s="364"/>
      <c r="BB9" s="364"/>
      <c r="BC9" s="364"/>
      <c r="BD9" s="364"/>
      <c r="BE9" s="218"/>
      <c r="BF9" s="218"/>
      <c r="BG9" s="218"/>
      <c r="BH9" s="218"/>
      <c r="BI9" s="218"/>
      <c r="BJ9" s="218"/>
      <c r="BK9" s="218"/>
      <c r="BL9" s="218"/>
      <c r="BM9" s="218"/>
      <c r="BN9" s="218"/>
      <c r="BO9" s="218"/>
      <c r="BP9" s="218"/>
      <c r="BQ9" s="226">
        <v>3</v>
      </c>
      <c r="BR9" s="227"/>
      <c r="BS9" s="1085" t="s">
        <v>520</v>
      </c>
      <c r="BT9" s="1086"/>
      <c r="BU9" s="1086"/>
      <c r="BV9" s="1086"/>
      <c r="BW9" s="1086"/>
      <c r="BX9" s="1086"/>
      <c r="BY9" s="1086"/>
      <c r="BZ9" s="1086"/>
      <c r="CA9" s="1086"/>
      <c r="CB9" s="1086"/>
      <c r="CC9" s="1086"/>
      <c r="CD9" s="1086"/>
      <c r="CE9" s="1086"/>
      <c r="CF9" s="1086"/>
      <c r="CG9" s="1087"/>
      <c r="CH9" s="1066">
        <v>1</v>
      </c>
      <c r="CI9" s="1067"/>
      <c r="CJ9" s="1067"/>
      <c r="CK9" s="1067"/>
      <c r="CL9" s="1068"/>
      <c r="CM9" s="1066">
        <v>11</v>
      </c>
      <c r="CN9" s="1067"/>
      <c r="CO9" s="1067"/>
      <c r="CP9" s="1067"/>
      <c r="CQ9" s="1068"/>
      <c r="CR9" s="1066">
        <v>15</v>
      </c>
      <c r="CS9" s="1067"/>
      <c r="CT9" s="1067"/>
      <c r="CU9" s="1067"/>
      <c r="CV9" s="1068"/>
      <c r="CW9" s="1066" t="s">
        <v>515</v>
      </c>
      <c r="CX9" s="1067"/>
      <c r="CY9" s="1067"/>
      <c r="CZ9" s="1067"/>
      <c r="DA9" s="1068"/>
      <c r="DB9" s="1066" t="s">
        <v>516</v>
      </c>
      <c r="DC9" s="1067"/>
      <c r="DD9" s="1067"/>
      <c r="DE9" s="1067"/>
      <c r="DF9" s="1068"/>
      <c r="DG9" s="1066" t="s">
        <v>516</v>
      </c>
      <c r="DH9" s="1067"/>
      <c r="DI9" s="1067"/>
      <c r="DJ9" s="1067"/>
      <c r="DK9" s="1068"/>
      <c r="DL9" s="1066" t="s">
        <v>516</v>
      </c>
      <c r="DM9" s="1067"/>
      <c r="DN9" s="1067"/>
      <c r="DO9" s="1067"/>
      <c r="DP9" s="1068"/>
      <c r="DQ9" s="1066" t="s">
        <v>515</v>
      </c>
      <c r="DR9" s="1067"/>
      <c r="DS9" s="1067"/>
      <c r="DT9" s="1067"/>
      <c r="DU9" s="1068"/>
      <c r="DV9" s="1069"/>
      <c r="DW9" s="1070"/>
      <c r="DX9" s="1070"/>
      <c r="DY9" s="1070"/>
      <c r="DZ9" s="1071"/>
      <c r="EA9" s="219"/>
    </row>
    <row r="10" spans="1:131" s="220" customFormat="1" ht="26.25" customHeight="1" x14ac:dyDescent="0.15">
      <c r="A10" s="225">
        <v>4</v>
      </c>
      <c r="B10" s="1100"/>
      <c r="C10" s="1101"/>
      <c r="D10" s="1101"/>
      <c r="E10" s="1101"/>
      <c r="F10" s="1101"/>
      <c r="G10" s="1101"/>
      <c r="H10" s="1101"/>
      <c r="I10" s="1101"/>
      <c r="J10" s="1101"/>
      <c r="K10" s="1101"/>
      <c r="L10" s="1101"/>
      <c r="M10" s="1101"/>
      <c r="N10" s="1101"/>
      <c r="O10" s="1101"/>
      <c r="P10" s="1102"/>
      <c r="Q10" s="1112"/>
      <c r="R10" s="1113"/>
      <c r="S10" s="1113"/>
      <c r="T10" s="1113"/>
      <c r="U10" s="1113"/>
      <c r="V10" s="1113"/>
      <c r="W10" s="1113"/>
      <c r="X10" s="1113"/>
      <c r="Y10" s="1113"/>
      <c r="Z10" s="1113"/>
      <c r="AA10" s="1113"/>
      <c r="AB10" s="1113"/>
      <c r="AC10" s="1113"/>
      <c r="AD10" s="1113"/>
      <c r="AE10" s="1114"/>
      <c r="AF10" s="1106"/>
      <c r="AG10" s="1107"/>
      <c r="AH10" s="1107"/>
      <c r="AI10" s="1107"/>
      <c r="AJ10" s="1108"/>
      <c r="AK10" s="1155"/>
      <c r="AL10" s="1156"/>
      <c r="AM10" s="1156"/>
      <c r="AN10" s="1156"/>
      <c r="AO10" s="1156"/>
      <c r="AP10" s="1156"/>
      <c r="AQ10" s="1156"/>
      <c r="AR10" s="1156"/>
      <c r="AS10" s="1156"/>
      <c r="AT10" s="1156"/>
      <c r="AU10" s="1153"/>
      <c r="AV10" s="1153"/>
      <c r="AW10" s="1153"/>
      <c r="AX10" s="1153"/>
      <c r="AY10" s="1154"/>
      <c r="AZ10" s="364"/>
      <c r="BA10" s="364"/>
      <c r="BB10" s="364"/>
      <c r="BC10" s="364"/>
      <c r="BD10" s="364"/>
      <c r="BE10" s="218"/>
      <c r="BF10" s="218"/>
      <c r="BG10" s="218"/>
      <c r="BH10" s="218"/>
      <c r="BI10" s="218"/>
      <c r="BJ10" s="218"/>
      <c r="BK10" s="218"/>
      <c r="BL10" s="218"/>
      <c r="BM10" s="218"/>
      <c r="BN10" s="218"/>
      <c r="BO10" s="218"/>
      <c r="BP10" s="218"/>
      <c r="BQ10" s="226">
        <v>4</v>
      </c>
      <c r="BR10" s="227"/>
      <c r="BS10" s="1085"/>
      <c r="BT10" s="1086"/>
      <c r="BU10" s="1086"/>
      <c r="BV10" s="1086"/>
      <c r="BW10" s="1086"/>
      <c r="BX10" s="1086"/>
      <c r="BY10" s="1086"/>
      <c r="BZ10" s="1086"/>
      <c r="CA10" s="1086"/>
      <c r="CB10" s="1086"/>
      <c r="CC10" s="1086"/>
      <c r="CD10" s="1086"/>
      <c r="CE10" s="1086"/>
      <c r="CF10" s="1086"/>
      <c r="CG10" s="1087"/>
      <c r="CH10" s="1066"/>
      <c r="CI10" s="1067"/>
      <c r="CJ10" s="1067"/>
      <c r="CK10" s="1067"/>
      <c r="CL10" s="1068"/>
      <c r="CM10" s="1066"/>
      <c r="CN10" s="1067"/>
      <c r="CO10" s="1067"/>
      <c r="CP10" s="1067"/>
      <c r="CQ10" s="1068"/>
      <c r="CR10" s="1066"/>
      <c r="CS10" s="1067"/>
      <c r="CT10" s="1067"/>
      <c r="CU10" s="1067"/>
      <c r="CV10" s="1068"/>
      <c r="CW10" s="1066"/>
      <c r="CX10" s="1067"/>
      <c r="CY10" s="1067"/>
      <c r="CZ10" s="1067"/>
      <c r="DA10" s="1068"/>
      <c r="DB10" s="1066"/>
      <c r="DC10" s="1067"/>
      <c r="DD10" s="1067"/>
      <c r="DE10" s="1067"/>
      <c r="DF10" s="1068"/>
      <c r="DG10" s="1066"/>
      <c r="DH10" s="1067"/>
      <c r="DI10" s="1067"/>
      <c r="DJ10" s="1067"/>
      <c r="DK10" s="1068"/>
      <c r="DL10" s="1066"/>
      <c r="DM10" s="1067"/>
      <c r="DN10" s="1067"/>
      <c r="DO10" s="1067"/>
      <c r="DP10" s="1068"/>
      <c r="DQ10" s="1066"/>
      <c r="DR10" s="1067"/>
      <c r="DS10" s="1067"/>
      <c r="DT10" s="1067"/>
      <c r="DU10" s="1068"/>
      <c r="DV10" s="1069"/>
      <c r="DW10" s="1070"/>
      <c r="DX10" s="1070"/>
      <c r="DY10" s="1070"/>
      <c r="DZ10" s="1071"/>
      <c r="EA10" s="219"/>
    </row>
    <row r="11" spans="1:131" s="220" customFormat="1" ht="26.25" customHeight="1" x14ac:dyDescent="0.15">
      <c r="A11" s="225">
        <v>5</v>
      </c>
      <c r="B11" s="1100"/>
      <c r="C11" s="1101"/>
      <c r="D11" s="1101"/>
      <c r="E11" s="1101"/>
      <c r="F11" s="1101"/>
      <c r="G11" s="1101"/>
      <c r="H11" s="1101"/>
      <c r="I11" s="1101"/>
      <c r="J11" s="1101"/>
      <c r="K11" s="1101"/>
      <c r="L11" s="1101"/>
      <c r="M11" s="1101"/>
      <c r="N11" s="1101"/>
      <c r="O11" s="1101"/>
      <c r="P11" s="1102"/>
      <c r="Q11" s="1112"/>
      <c r="R11" s="1113"/>
      <c r="S11" s="1113"/>
      <c r="T11" s="1113"/>
      <c r="U11" s="1113"/>
      <c r="V11" s="1113"/>
      <c r="W11" s="1113"/>
      <c r="X11" s="1113"/>
      <c r="Y11" s="1113"/>
      <c r="Z11" s="1113"/>
      <c r="AA11" s="1113"/>
      <c r="AB11" s="1113"/>
      <c r="AC11" s="1113"/>
      <c r="AD11" s="1113"/>
      <c r="AE11" s="1114"/>
      <c r="AF11" s="1106"/>
      <c r="AG11" s="1107"/>
      <c r="AH11" s="1107"/>
      <c r="AI11" s="1107"/>
      <c r="AJ11" s="1108"/>
      <c r="AK11" s="1155"/>
      <c r="AL11" s="1156"/>
      <c r="AM11" s="1156"/>
      <c r="AN11" s="1156"/>
      <c r="AO11" s="1156"/>
      <c r="AP11" s="1156"/>
      <c r="AQ11" s="1156"/>
      <c r="AR11" s="1156"/>
      <c r="AS11" s="1156"/>
      <c r="AT11" s="1156"/>
      <c r="AU11" s="1153"/>
      <c r="AV11" s="1153"/>
      <c r="AW11" s="1153"/>
      <c r="AX11" s="1153"/>
      <c r="AY11" s="1154"/>
      <c r="AZ11" s="364"/>
      <c r="BA11" s="364"/>
      <c r="BB11" s="364"/>
      <c r="BC11" s="364"/>
      <c r="BD11" s="364"/>
      <c r="BE11" s="218"/>
      <c r="BF11" s="218"/>
      <c r="BG11" s="218"/>
      <c r="BH11" s="218"/>
      <c r="BI11" s="218"/>
      <c r="BJ11" s="218"/>
      <c r="BK11" s="218"/>
      <c r="BL11" s="218"/>
      <c r="BM11" s="218"/>
      <c r="BN11" s="218"/>
      <c r="BO11" s="218"/>
      <c r="BP11" s="218"/>
      <c r="BQ11" s="226">
        <v>5</v>
      </c>
      <c r="BR11" s="227"/>
      <c r="BS11" s="1085"/>
      <c r="BT11" s="1086"/>
      <c r="BU11" s="1086"/>
      <c r="BV11" s="1086"/>
      <c r="BW11" s="1086"/>
      <c r="BX11" s="1086"/>
      <c r="BY11" s="1086"/>
      <c r="BZ11" s="1086"/>
      <c r="CA11" s="1086"/>
      <c r="CB11" s="1086"/>
      <c r="CC11" s="1086"/>
      <c r="CD11" s="1086"/>
      <c r="CE11" s="1086"/>
      <c r="CF11" s="1086"/>
      <c r="CG11" s="1087"/>
      <c r="CH11" s="1066"/>
      <c r="CI11" s="1067"/>
      <c r="CJ11" s="1067"/>
      <c r="CK11" s="1067"/>
      <c r="CL11" s="1068"/>
      <c r="CM11" s="1066"/>
      <c r="CN11" s="1067"/>
      <c r="CO11" s="1067"/>
      <c r="CP11" s="1067"/>
      <c r="CQ11" s="1068"/>
      <c r="CR11" s="1066"/>
      <c r="CS11" s="1067"/>
      <c r="CT11" s="1067"/>
      <c r="CU11" s="1067"/>
      <c r="CV11" s="1068"/>
      <c r="CW11" s="1066"/>
      <c r="CX11" s="1067"/>
      <c r="CY11" s="1067"/>
      <c r="CZ11" s="1067"/>
      <c r="DA11" s="1068"/>
      <c r="DB11" s="1066"/>
      <c r="DC11" s="1067"/>
      <c r="DD11" s="1067"/>
      <c r="DE11" s="1067"/>
      <c r="DF11" s="1068"/>
      <c r="DG11" s="1066"/>
      <c r="DH11" s="1067"/>
      <c r="DI11" s="1067"/>
      <c r="DJ11" s="1067"/>
      <c r="DK11" s="1068"/>
      <c r="DL11" s="1066"/>
      <c r="DM11" s="1067"/>
      <c r="DN11" s="1067"/>
      <c r="DO11" s="1067"/>
      <c r="DP11" s="1068"/>
      <c r="DQ11" s="1066"/>
      <c r="DR11" s="1067"/>
      <c r="DS11" s="1067"/>
      <c r="DT11" s="1067"/>
      <c r="DU11" s="1068"/>
      <c r="DV11" s="1069"/>
      <c r="DW11" s="1070"/>
      <c r="DX11" s="1070"/>
      <c r="DY11" s="1070"/>
      <c r="DZ11" s="1071"/>
      <c r="EA11" s="219"/>
    </row>
    <row r="12" spans="1:131" s="220" customFormat="1" ht="26.25" customHeight="1" x14ac:dyDescent="0.15">
      <c r="A12" s="225">
        <v>6</v>
      </c>
      <c r="B12" s="1100"/>
      <c r="C12" s="1101"/>
      <c r="D12" s="1101"/>
      <c r="E12" s="1101"/>
      <c r="F12" s="1101"/>
      <c r="G12" s="1101"/>
      <c r="H12" s="1101"/>
      <c r="I12" s="1101"/>
      <c r="J12" s="1101"/>
      <c r="K12" s="1101"/>
      <c r="L12" s="1101"/>
      <c r="M12" s="1101"/>
      <c r="N12" s="1101"/>
      <c r="O12" s="1101"/>
      <c r="P12" s="1102"/>
      <c r="Q12" s="1112"/>
      <c r="R12" s="1113"/>
      <c r="S12" s="1113"/>
      <c r="T12" s="1113"/>
      <c r="U12" s="1113"/>
      <c r="V12" s="1113"/>
      <c r="W12" s="1113"/>
      <c r="X12" s="1113"/>
      <c r="Y12" s="1113"/>
      <c r="Z12" s="1113"/>
      <c r="AA12" s="1113"/>
      <c r="AB12" s="1113"/>
      <c r="AC12" s="1113"/>
      <c r="AD12" s="1113"/>
      <c r="AE12" s="1114"/>
      <c r="AF12" s="1106"/>
      <c r="AG12" s="1107"/>
      <c r="AH12" s="1107"/>
      <c r="AI12" s="1107"/>
      <c r="AJ12" s="1108"/>
      <c r="AK12" s="1155"/>
      <c r="AL12" s="1156"/>
      <c r="AM12" s="1156"/>
      <c r="AN12" s="1156"/>
      <c r="AO12" s="1156"/>
      <c r="AP12" s="1156"/>
      <c r="AQ12" s="1156"/>
      <c r="AR12" s="1156"/>
      <c r="AS12" s="1156"/>
      <c r="AT12" s="1156"/>
      <c r="AU12" s="1153"/>
      <c r="AV12" s="1153"/>
      <c r="AW12" s="1153"/>
      <c r="AX12" s="1153"/>
      <c r="AY12" s="1154"/>
      <c r="AZ12" s="364"/>
      <c r="BA12" s="364"/>
      <c r="BB12" s="364"/>
      <c r="BC12" s="364"/>
      <c r="BD12" s="364"/>
      <c r="BE12" s="218"/>
      <c r="BF12" s="218"/>
      <c r="BG12" s="218"/>
      <c r="BH12" s="218"/>
      <c r="BI12" s="218"/>
      <c r="BJ12" s="218"/>
      <c r="BK12" s="218"/>
      <c r="BL12" s="218"/>
      <c r="BM12" s="218"/>
      <c r="BN12" s="218"/>
      <c r="BO12" s="218"/>
      <c r="BP12" s="218"/>
      <c r="BQ12" s="226">
        <v>6</v>
      </c>
      <c r="BR12" s="227"/>
      <c r="BS12" s="1085"/>
      <c r="BT12" s="1086"/>
      <c r="BU12" s="1086"/>
      <c r="BV12" s="1086"/>
      <c r="BW12" s="1086"/>
      <c r="BX12" s="1086"/>
      <c r="BY12" s="1086"/>
      <c r="BZ12" s="1086"/>
      <c r="CA12" s="1086"/>
      <c r="CB12" s="1086"/>
      <c r="CC12" s="1086"/>
      <c r="CD12" s="1086"/>
      <c r="CE12" s="1086"/>
      <c r="CF12" s="1086"/>
      <c r="CG12" s="1087"/>
      <c r="CH12" s="1066"/>
      <c r="CI12" s="1067"/>
      <c r="CJ12" s="1067"/>
      <c r="CK12" s="1067"/>
      <c r="CL12" s="1068"/>
      <c r="CM12" s="1066"/>
      <c r="CN12" s="1067"/>
      <c r="CO12" s="1067"/>
      <c r="CP12" s="1067"/>
      <c r="CQ12" s="1068"/>
      <c r="CR12" s="1066"/>
      <c r="CS12" s="1067"/>
      <c r="CT12" s="1067"/>
      <c r="CU12" s="1067"/>
      <c r="CV12" s="1068"/>
      <c r="CW12" s="1066"/>
      <c r="CX12" s="1067"/>
      <c r="CY12" s="1067"/>
      <c r="CZ12" s="1067"/>
      <c r="DA12" s="1068"/>
      <c r="DB12" s="1066"/>
      <c r="DC12" s="1067"/>
      <c r="DD12" s="1067"/>
      <c r="DE12" s="1067"/>
      <c r="DF12" s="1068"/>
      <c r="DG12" s="1066"/>
      <c r="DH12" s="1067"/>
      <c r="DI12" s="1067"/>
      <c r="DJ12" s="1067"/>
      <c r="DK12" s="1068"/>
      <c r="DL12" s="1066"/>
      <c r="DM12" s="1067"/>
      <c r="DN12" s="1067"/>
      <c r="DO12" s="1067"/>
      <c r="DP12" s="1068"/>
      <c r="DQ12" s="1066"/>
      <c r="DR12" s="1067"/>
      <c r="DS12" s="1067"/>
      <c r="DT12" s="1067"/>
      <c r="DU12" s="1068"/>
      <c r="DV12" s="1069"/>
      <c r="DW12" s="1070"/>
      <c r="DX12" s="1070"/>
      <c r="DY12" s="1070"/>
      <c r="DZ12" s="1071"/>
      <c r="EA12" s="219"/>
    </row>
    <row r="13" spans="1:131" s="220" customFormat="1" ht="26.25" customHeight="1" x14ac:dyDescent="0.15">
      <c r="A13" s="225">
        <v>7</v>
      </c>
      <c r="B13" s="1100"/>
      <c r="C13" s="1101"/>
      <c r="D13" s="1101"/>
      <c r="E13" s="1101"/>
      <c r="F13" s="1101"/>
      <c r="G13" s="1101"/>
      <c r="H13" s="1101"/>
      <c r="I13" s="1101"/>
      <c r="J13" s="1101"/>
      <c r="K13" s="1101"/>
      <c r="L13" s="1101"/>
      <c r="M13" s="1101"/>
      <c r="N13" s="1101"/>
      <c r="O13" s="1101"/>
      <c r="P13" s="1102"/>
      <c r="Q13" s="1112"/>
      <c r="R13" s="1113"/>
      <c r="S13" s="1113"/>
      <c r="T13" s="1113"/>
      <c r="U13" s="1113"/>
      <c r="V13" s="1113"/>
      <c r="W13" s="1113"/>
      <c r="X13" s="1113"/>
      <c r="Y13" s="1113"/>
      <c r="Z13" s="1113"/>
      <c r="AA13" s="1113"/>
      <c r="AB13" s="1113"/>
      <c r="AC13" s="1113"/>
      <c r="AD13" s="1113"/>
      <c r="AE13" s="1114"/>
      <c r="AF13" s="1106"/>
      <c r="AG13" s="1107"/>
      <c r="AH13" s="1107"/>
      <c r="AI13" s="1107"/>
      <c r="AJ13" s="1108"/>
      <c r="AK13" s="1155"/>
      <c r="AL13" s="1156"/>
      <c r="AM13" s="1156"/>
      <c r="AN13" s="1156"/>
      <c r="AO13" s="1156"/>
      <c r="AP13" s="1156"/>
      <c r="AQ13" s="1156"/>
      <c r="AR13" s="1156"/>
      <c r="AS13" s="1156"/>
      <c r="AT13" s="1156"/>
      <c r="AU13" s="1153"/>
      <c r="AV13" s="1153"/>
      <c r="AW13" s="1153"/>
      <c r="AX13" s="1153"/>
      <c r="AY13" s="1154"/>
      <c r="AZ13" s="364"/>
      <c r="BA13" s="364"/>
      <c r="BB13" s="364"/>
      <c r="BC13" s="364"/>
      <c r="BD13" s="364"/>
      <c r="BE13" s="218"/>
      <c r="BF13" s="218"/>
      <c r="BG13" s="218"/>
      <c r="BH13" s="218"/>
      <c r="BI13" s="218"/>
      <c r="BJ13" s="218"/>
      <c r="BK13" s="218"/>
      <c r="BL13" s="218"/>
      <c r="BM13" s="218"/>
      <c r="BN13" s="218"/>
      <c r="BO13" s="218"/>
      <c r="BP13" s="218"/>
      <c r="BQ13" s="226">
        <v>7</v>
      </c>
      <c r="BR13" s="227"/>
      <c r="BS13" s="1085"/>
      <c r="BT13" s="1086"/>
      <c r="BU13" s="1086"/>
      <c r="BV13" s="1086"/>
      <c r="BW13" s="1086"/>
      <c r="BX13" s="1086"/>
      <c r="BY13" s="1086"/>
      <c r="BZ13" s="1086"/>
      <c r="CA13" s="1086"/>
      <c r="CB13" s="1086"/>
      <c r="CC13" s="1086"/>
      <c r="CD13" s="1086"/>
      <c r="CE13" s="1086"/>
      <c r="CF13" s="1086"/>
      <c r="CG13" s="1087"/>
      <c r="CH13" s="1066"/>
      <c r="CI13" s="1067"/>
      <c r="CJ13" s="1067"/>
      <c r="CK13" s="1067"/>
      <c r="CL13" s="1068"/>
      <c r="CM13" s="1066"/>
      <c r="CN13" s="1067"/>
      <c r="CO13" s="1067"/>
      <c r="CP13" s="1067"/>
      <c r="CQ13" s="1068"/>
      <c r="CR13" s="1066"/>
      <c r="CS13" s="1067"/>
      <c r="CT13" s="1067"/>
      <c r="CU13" s="1067"/>
      <c r="CV13" s="1068"/>
      <c r="CW13" s="1066"/>
      <c r="CX13" s="1067"/>
      <c r="CY13" s="1067"/>
      <c r="CZ13" s="1067"/>
      <c r="DA13" s="1068"/>
      <c r="DB13" s="1066"/>
      <c r="DC13" s="1067"/>
      <c r="DD13" s="1067"/>
      <c r="DE13" s="1067"/>
      <c r="DF13" s="1068"/>
      <c r="DG13" s="1066"/>
      <c r="DH13" s="1067"/>
      <c r="DI13" s="1067"/>
      <c r="DJ13" s="1067"/>
      <c r="DK13" s="1068"/>
      <c r="DL13" s="1066"/>
      <c r="DM13" s="1067"/>
      <c r="DN13" s="1067"/>
      <c r="DO13" s="1067"/>
      <c r="DP13" s="1068"/>
      <c r="DQ13" s="1066"/>
      <c r="DR13" s="1067"/>
      <c r="DS13" s="1067"/>
      <c r="DT13" s="1067"/>
      <c r="DU13" s="1068"/>
      <c r="DV13" s="1069"/>
      <c r="DW13" s="1070"/>
      <c r="DX13" s="1070"/>
      <c r="DY13" s="1070"/>
      <c r="DZ13" s="1071"/>
      <c r="EA13" s="219"/>
    </row>
    <row r="14" spans="1:131" s="220" customFormat="1" ht="26.25" customHeight="1" x14ac:dyDescent="0.15">
      <c r="A14" s="225">
        <v>8</v>
      </c>
      <c r="B14" s="1100"/>
      <c r="C14" s="1101"/>
      <c r="D14" s="1101"/>
      <c r="E14" s="1101"/>
      <c r="F14" s="1101"/>
      <c r="G14" s="1101"/>
      <c r="H14" s="1101"/>
      <c r="I14" s="1101"/>
      <c r="J14" s="1101"/>
      <c r="K14" s="1101"/>
      <c r="L14" s="1101"/>
      <c r="M14" s="1101"/>
      <c r="N14" s="1101"/>
      <c r="O14" s="1101"/>
      <c r="P14" s="1102"/>
      <c r="Q14" s="1112"/>
      <c r="R14" s="1113"/>
      <c r="S14" s="1113"/>
      <c r="T14" s="1113"/>
      <c r="U14" s="1113"/>
      <c r="V14" s="1113"/>
      <c r="W14" s="1113"/>
      <c r="X14" s="1113"/>
      <c r="Y14" s="1113"/>
      <c r="Z14" s="1113"/>
      <c r="AA14" s="1113"/>
      <c r="AB14" s="1113"/>
      <c r="AC14" s="1113"/>
      <c r="AD14" s="1113"/>
      <c r="AE14" s="1114"/>
      <c r="AF14" s="1106"/>
      <c r="AG14" s="1107"/>
      <c r="AH14" s="1107"/>
      <c r="AI14" s="1107"/>
      <c r="AJ14" s="1108"/>
      <c r="AK14" s="1155"/>
      <c r="AL14" s="1156"/>
      <c r="AM14" s="1156"/>
      <c r="AN14" s="1156"/>
      <c r="AO14" s="1156"/>
      <c r="AP14" s="1156"/>
      <c r="AQ14" s="1156"/>
      <c r="AR14" s="1156"/>
      <c r="AS14" s="1156"/>
      <c r="AT14" s="1156"/>
      <c r="AU14" s="1153"/>
      <c r="AV14" s="1153"/>
      <c r="AW14" s="1153"/>
      <c r="AX14" s="1153"/>
      <c r="AY14" s="1154"/>
      <c r="AZ14" s="364"/>
      <c r="BA14" s="364"/>
      <c r="BB14" s="364"/>
      <c r="BC14" s="364"/>
      <c r="BD14" s="364"/>
      <c r="BE14" s="218"/>
      <c r="BF14" s="218"/>
      <c r="BG14" s="218"/>
      <c r="BH14" s="218"/>
      <c r="BI14" s="218"/>
      <c r="BJ14" s="218"/>
      <c r="BK14" s="218"/>
      <c r="BL14" s="218"/>
      <c r="BM14" s="218"/>
      <c r="BN14" s="218"/>
      <c r="BO14" s="218"/>
      <c r="BP14" s="218"/>
      <c r="BQ14" s="226">
        <v>8</v>
      </c>
      <c r="BR14" s="227"/>
      <c r="BS14" s="1085"/>
      <c r="BT14" s="1086"/>
      <c r="BU14" s="1086"/>
      <c r="BV14" s="1086"/>
      <c r="BW14" s="1086"/>
      <c r="BX14" s="1086"/>
      <c r="BY14" s="1086"/>
      <c r="BZ14" s="1086"/>
      <c r="CA14" s="1086"/>
      <c r="CB14" s="1086"/>
      <c r="CC14" s="1086"/>
      <c r="CD14" s="1086"/>
      <c r="CE14" s="1086"/>
      <c r="CF14" s="1086"/>
      <c r="CG14" s="1087"/>
      <c r="CH14" s="1066"/>
      <c r="CI14" s="1067"/>
      <c r="CJ14" s="1067"/>
      <c r="CK14" s="1067"/>
      <c r="CL14" s="1068"/>
      <c r="CM14" s="1066"/>
      <c r="CN14" s="1067"/>
      <c r="CO14" s="1067"/>
      <c r="CP14" s="1067"/>
      <c r="CQ14" s="1068"/>
      <c r="CR14" s="1066"/>
      <c r="CS14" s="1067"/>
      <c r="CT14" s="1067"/>
      <c r="CU14" s="1067"/>
      <c r="CV14" s="1068"/>
      <c r="CW14" s="1066"/>
      <c r="CX14" s="1067"/>
      <c r="CY14" s="1067"/>
      <c r="CZ14" s="1067"/>
      <c r="DA14" s="1068"/>
      <c r="DB14" s="1066"/>
      <c r="DC14" s="1067"/>
      <c r="DD14" s="1067"/>
      <c r="DE14" s="1067"/>
      <c r="DF14" s="1068"/>
      <c r="DG14" s="1066"/>
      <c r="DH14" s="1067"/>
      <c r="DI14" s="1067"/>
      <c r="DJ14" s="1067"/>
      <c r="DK14" s="1068"/>
      <c r="DL14" s="1066"/>
      <c r="DM14" s="1067"/>
      <c r="DN14" s="1067"/>
      <c r="DO14" s="1067"/>
      <c r="DP14" s="1068"/>
      <c r="DQ14" s="1066"/>
      <c r="DR14" s="1067"/>
      <c r="DS14" s="1067"/>
      <c r="DT14" s="1067"/>
      <c r="DU14" s="1068"/>
      <c r="DV14" s="1069"/>
      <c r="DW14" s="1070"/>
      <c r="DX14" s="1070"/>
      <c r="DY14" s="1070"/>
      <c r="DZ14" s="1071"/>
      <c r="EA14" s="219"/>
    </row>
    <row r="15" spans="1:131" s="220" customFormat="1" ht="26.25" customHeight="1" x14ac:dyDescent="0.15">
      <c r="A15" s="225">
        <v>9</v>
      </c>
      <c r="B15" s="1100"/>
      <c r="C15" s="1101"/>
      <c r="D15" s="1101"/>
      <c r="E15" s="1101"/>
      <c r="F15" s="1101"/>
      <c r="G15" s="1101"/>
      <c r="H15" s="1101"/>
      <c r="I15" s="1101"/>
      <c r="J15" s="1101"/>
      <c r="K15" s="1101"/>
      <c r="L15" s="1101"/>
      <c r="M15" s="1101"/>
      <c r="N15" s="1101"/>
      <c r="O15" s="1101"/>
      <c r="P15" s="1102"/>
      <c r="Q15" s="1112"/>
      <c r="R15" s="1113"/>
      <c r="S15" s="1113"/>
      <c r="T15" s="1113"/>
      <c r="U15" s="1113"/>
      <c r="V15" s="1113"/>
      <c r="W15" s="1113"/>
      <c r="X15" s="1113"/>
      <c r="Y15" s="1113"/>
      <c r="Z15" s="1113"/>
      <c r="AA15" s="1113"/>
      <c r="AB15" s="1113"/>
      <c r="AC15" s="1113"/>
      <c r="AD15" s="1113"/>
      <c r="AE15" s="1114"/>
      <c r="AF15" s="1106"/>
      <c r="AG15" s="1107"/>
      <c r="AH15" s="1107"/>
      <c r="AI15" s="1107"/>
      <c r="AJ15" s="1108"/>
      <c r="AK15" s="1155"/>
      <c r="AL15" s="1156"/>
      <c r="AM15" s="1156"/>
      <c r="AN15" s="1156"/>
      <c r="AO15" s="1156"/>
      <c r="AP15" s="1156"/>
      <c r="AQ15" s="1156"/>
      <c r="AR15" s="1156"/>
      <c r="AS15" s="1156"/>
      <c r="AT15" s="1156"/>
      <c r="AU15" s="1153"/>
      <c r="AV15" s="1153"/>
      <c r="AW15" s="1153"/>
      <c r="AX15" s="1153"/>
      <c r="AY15" s="1154"/>
      <c r="AZ15" s="364"/>
      <c r="BA15" s="364"/>
      <c r="BB15" s="364"/>
      <c r="BC15" s="364"/>
      <c r="BD15" s="364"/>
      <c r="BE15" s="218"/>
      <c r="BF15" s="218"/>
      <c r="BG15" s="218"/>
      <c r="BH15" s="218"/>
      <c r="BI15" s="218"/>
      <c r="BJ15" s="218"/>
      <c r="BK15" s="218"/>
      <c r="BL15" s="218"/>
      <c r="BM15" s="218"/>
      <c r="BN15" s="218"/>
      <c r="BO15" s="218"/>
      <c r="BP15" s="218"/>
      <c r="BQ15" s="226">
        <v>9</v>
      </c>
      <c r="BR15" s="227"/>
      <c r="BS15" s="1085"/>
      <c r="BT15" s="1086"/>
      <c r="BU15" s="1086"/>
      <c r="BV15" s="1086"/>
      <c r="BW15" s="1086"/>
      <c r="BX15" s="1086"/>
      <c r="BY15" s="1086"/>
      <c r="BZ15" s="1086"/>
      <c r="CA15" s="1086"/>
      <c r="CB15" s="1086"/>
      <c r="CC15" s="1086"/>
      <c r="CD15" s="1086"/>
      <c r="CE15" s="1086"/>
      <c r="CF15" s="1086"/>
      <c r="CG15" s="1087"/>
      <c r="CH15" s="1066"/>
      <c r="CI15" s="1067"/>
      <c r="CJ15" s="1067"/>
      <c r="CK15" s="1067"/>
      <c r="CL15" s="1068"/>
      <c r="CM15" s="1066"/>
      <c r="CN15" s="1067"/>
      <c r="CO15" s="1067"/>
      <c r="CP15" s="1067"/>
      <c r="CQ15" s="1068"/>
      <c r="CR15" s="1066"/>
      <c r="CS15" s="1067"/>
      <c r="CT15" s="1067"/>
      <c r="CU15" s="1067"/>
      <c r="CV15" s="1068"/>
      <c r="CW15" s="1066"/>
      <c r="CX15" s="1067"/>
      <c r="CY15" s="1067"/>
      <c r="CZ15" s="1067"/>
      <c r="DA15" s="1068"/>
      <c r="DB15" s="1066"/>
      <c r="DC15" s="1067"/>
      <c r="DD15" s="1067"/>
      <c r="DE15" s="1067"/>
      <c r="DF15" s="1068"/>
      <c r="DG15" s="1066"/>
      <c r="DH15" s="1067"/>
      <c r="DI15" s="1067"/>
      <c r="DJ15" s="1067"/>
      <c r="DK15" s="1068"/>
      <c r="DL15" s="1066"/>
      <c r="DM15" s="1067"/>
      <c r="DN15" s="1067"/>
      <c r="DO15" s="1067"/>
      <c r="DP15" s="1068"/>
      <c r="DQ15" s="1066"/>
      <c r="DR15" s="1067"/>
      <c r="DS15" s="1067"/>
      <c r="DT15" s="1067"/>
      <c r="DU15" s="1068"/>
      <c r="DV15" s="1069"/>
      <c r="DW15" s="1070"/>
      <c r="DX15" s="1070"/>
      <c r="DY15" s="1070"/>
      <c r="DZ15" s="1071"/>
      <c r="EA15" s="219"/>
    </row>
    <row r="16" spans="1:131" s="220" customFormat="1" ht="26.25" customHeight="1" x14ac:dyDescent="0.15">
      <c r="A16" s="225">
        <v>10</v>
      </c>
      <c r="B16" s="1100"/>
      <c r="C16" s="1101"/>
      <c r="D16" s="1101"/>
      <c r="E16" s="1101"/>
      <c r="F16" s="1101"/>
      <c r="G16" s="1101"/>
      <c r="H16" s="1101"/>
      <c r="I16" s="1101"/>
      <c r="J16" s="1101"/>
      <c r="K16" s="1101"/>
      <c r="L16" s="1101"/>
      <c r="M16" s="1101"/>
      <c r="N16" s="1101"/>
      <c r="O16" s="1101"/>
      <c r="P16" s="1102"/>
      <c r="Q16" s="1112"/>
      <c r="R16" s="1113"/>
      <c r="S16" s="1113"/>
      <c r="T16" s="1113"/>
      <c r="U16" s="1113"/>
      <c r="V16" s="1113"/>
      <c r="W16" s="1113"/>
      <c r="X16" s="1113"/>
      <c r="Y16" s="1113"/>
      <c r="Z16" s="1113"/>
      <c r="AA16" s="1113"/>
      <c r="AB16" s="1113"/>
      <c r="AC16" s="1113"/>
      <c r="AD16" s="1113"/>
      <c r="AE16" s="1114"/>
      <c r="AF16" s="1106"/>
      <c r="AG16" s="1107"/>
      <c r="AH16" s="1107"/>
      <c r="AI16" s="1107"/>
      <c r="AJ16" s="1108"/>
      <c r="AK16" s="1155"/>
      <c r="AL16" s="1156"/>
      <c r="AM16" s="1156"/>
      <c r="AN16" s="1156"/>
      <c r="AO16" s="1156"/>
      <c r="AP16" s="1156"/>
      <c r="AQ16" s="1156"/>
      <c r="AR16" s="1156"/>
      <c r="AS16" s="1156"/>
      <c r="AT16" s="1156"/>
      <c r="AU16" s="1153"/>
      <c r="AV16" s="1153"/>
      <c r="AW16" s="1153"/>
      <c r="AX16" s="1153"/>
      <c r="AY16" s="1154"/>
      <c r="AZ16" s="364"/>
      <c r="BA16" s="364"/>
      <c r="BB16" s="364"/>
      <c r="BC16" s="364"/>
      <c r="BD16" s="364"/>
      <c r="BE16" s="218"/>
      <c r="BF16" s="218"/>
      <c r="BG16" s="218"/>
      <c r="BH16" s="218"/>
      <c r="BI16" s="218"/>
      <c r="BJ16" s="218"/>
      <c r="BK16" s="218"/>
      <c r="BL16" s="218"/>
      <c r="BM16" s="218"/>
      <c r="BN16" s="218"/>
      <c r="BO16" s="218"/>
      <c r="BP16" s="218"/>
      <c r="BQ16" s="226">
        <v>10</v>
      </c>
      <c r="BR16" s="227"/>
      <c r="BS16" s="1085"/>
      <c r="BT16" s="1086"/>
      <c r="BU16" s="1086"/>
      <c r="BV16" s="1086"/>
      <c r="BW16" s="1086"/>
      <c r="BX16" s="1086"/>
      <c r="BY16" s="1086"/>
      <c r="BZ16" s="1086"/>
      <c r="CA16" s="1086"/>
      <c r="CB16" s="1086"/>
      <c r="CC16" s="1086"/>
      <c r="CD16" s="1086"/>
      <c r="CE16" s="1086"/>
      <c r="CF16" s="1086"/>
      <c r="CG16" s="1087"/>
      <c r="CH16" s="1066"/>
      <c r="CI16" s="1067"/>
      <c r="CJ16" s="1067"/>
      <c r="CK16" s="1067"/>
      <c r="CL16" s="1068"/>
      <c r="CM16" s="1066"/>
      <c r="CN16" s="1067"/>
      <c r="CO16" s="1067"/>
      <c r="CP16" s="1067"/>
      <c r="CQ16" s="1068"/>
      <c r="CR16" s="1066"/>
      <c r="CS16" s="1067"/>
      <c r="CT16" s="1067"/>
      <c r="CU16" s="1067"/>
      <c r="CV16" s="1068"/>
      <c r="CW16" s="1066"/>
      <c r="CX16" s="1067"/>
      <c r="CY16" s="1067"/>
      <c r="CZ16" s="1067"/>
      <c r="DA16" s="1068"/>
      <c r="DB16" s="1066"/>
      <c r="DC16" s="1067"/>
      <c r="DD16" s="1067"/>
      <c r="DE16" s="1067"/>
      <c r="DF16" s="1068"/>
      <c r="DG16" s="1066"/>
      <c r="DH16" s="1067"/>
      <c r="DI16" s="1067"/>
      <c r="DJ16" s="1067"/>
      <c r="DK16" s="1068"/>
      <c r="DL16" s="1066"/>
      <c r="DM16" s="1067"/>
      <c r="DN16" s="1067"/>
      <c r="DO16" s="1067"/>
      <c r="DP16" s="1068"/>
      <c r="DQ16" s="1066"/>
      <c r="DR16" s="1067"/>
      <c r="DS16" s="1067"/>
      <c r="DT16" s="1067"/>
      <c r="DU16" s="1068"/>
      <c r="DV16" s="1069"/>
      <c r="DW16" s="1070"/>
      <c r="DX16" s="1070"/>
      <c r="DY16" s="1070"/>
      <c r="DZ16" s="1071"/>
      <c r="EA16" s="219"/>
    </row>
    <row r="17" spans="1:131" s="220" customFormat="1" ht="26.25" customHeight="1" x14ac:dyDescent="0.15">
      <c r="A17" s="225">
        <v>11</v>
      </c>
      <c r="B17" s="1100"/>
      <c r="C17" s="1101"/>
      <c r="D17" s="1101"/>
      <c r="E17" s="1101"/>
      <c r="F17" s="1101"/>
      <c r="G17" s="1101"/>
      <c r="H17" s="1101"/>
      <c r="I17" s="1101"/>
      <c r="J17" s="1101"/>
      <c r="K17" s="1101"/>
      <c r="L17" s="1101"/>
      <c r="M17" s="1101"/>
      <c r="N17" s="1101"/>
      <c r="O17" s="1101"/>
      <c r="P17" s="1102"/>
      <c r="Q17" s="1112"/>
      <c r="R17" s="1113"/>
      <c r="S17" s="1113"/>
      <c r="T17" s="1113"/>
      <c r="U17" s="1113"/>
      <c r="V17" s="1113"/>
      <c r="W17" s="1113"/>
      <c r="X17" s="1113"/>
      <c r="Y17" s="1113"/>
      <c r="Z17" s="1113"/>
      <c r="AA17" s="1113"/>
      <c r="AB17" s="1113"/>
      <c r="AC17" s="1113"/>
      <c r="AD17" s="1113"/>
      <c r="AE17" s="1114"/>
      <c r="AF17" s="1106"/>
      <c r="AG17" s="1107"/>
      <c r="AH17" s="1107"/>
      <c r="AI17" s="1107"/>
      <c r="AJ17" s="1108"/>
      <c r="AK17" s="1155"/>
      <c r="AL17" s="1156"/>
      <c r="AM17" s="1156"/>
      <c r="AN17" s="1156"/>
      <c r="AO17" s="1156"/>
      <c r="AP17" s="1156"/>
      <c r="AQ17" s="1156"/>
      <c r="AR17" s="1156"/>
      <c r="AS17" s="1156"/>
      <c r="AT17" s="1156"/>
      <c r="AU17" s="1153"/>
      <c r="AV17" s="1153"/>
      <c r="AW17" s="1153"/>
      <c r="AX17" s="1153"/>
      <c r="AY17" s="1154"/>
      <c r="AZ17" s="364"/>
      <c r="BA17" s="364"/>
      <c r="BB17" s="364"/>
      <c r="BC17" s="364"/>
      <c r="BD17" s="364"/>
      <c r="BE17" s="218"/>
      <c r="BF17" s="218"/>
      <c r="BG17" s="218"/>
      <c r="BH17" s="218"/>
      <c r="BI17" s="218"/>
      <c r="BJ17" s="218"/>
      <c r="BK17" s="218"/>
      <c r="BL17" s="218"/>
      <c r="BM17" s="218"/>
      <c r="BN17" s="218"/>
      <c r="BO17" s="218"/>
      <c r="BP17" s="218"/>
      <c r="BQ17" s="226">
        <v>11</v>
      </c>
      <c r="BR17" s="227"/>
      <c r="BS17" s="1085"/>
      <c r="BT17" s="1086"/>
      <c r="BU17" s="1086"/>
      <c r="BV17" s="1086"/>
      <c r="BW17" s="1086"/>
      <c r="BX17" s="1086"/>
      <c r="BY17" s="1086"/>
      <c r="BZ17" s="1086"/>
      <c r="CA17" s="1086"/>
      <c r="CB17" s="1086"/>
      <c r="CC17" s="1086"/>
      <c r="CD17" s="1086"/>
      <c r="CE17" s="1086"/>
      <c r="CF17" s="1086"/>
      <c r="CG17" s="1087"/>
      <c r="CH17" s="1066"/>
      <c r="CI17" s="1067"/>
      <c r="CJ17" s="1067"/>
      <c r="CK17" s="1067"/>
      <c r="CL17" s="1068"/>
      <c r="CM17" s="1066"/>
      <c r="CN17" s="1067"/>
      <c r="CO17" s="1067"/>
      <c r="CP17" s="1067"/>
      <c r="CQ17" s="1068"/>
      <c r="CR17" s="1066"/>
      <c r="CS17" s="1067"/>
      <c r="CT17" s="1067"/>
      <c r="CU17" s="1067"/>
      <c r="CV17" s="1068"/>
      <c r="CW17" s="1066"/>
      <c r="CX17" s="1067"/>
      <c r="CY17" s="1067"/>
      <c r="CZ17" s="1067"/>
      <c r="DA17" s="1068"/>
      <c r="DB17" s="1066"/>
      <c r="DC17" s="1067"/>
      <c r="DD17" s="1067"/>
      <c r="DE17" s="1067"/>
      <c r="DF17" s="1068"/>
      <c r="DG17" s="1066"/>
      <c r="DH17" s="1067"/>
      <c r="DI17" s="1067"/>
      <c r="DJ17" s="1067"/>
      <c r="DK17" s="1068"/>
      <c r="DL17" s="1066"/>
      <c r="DM17" s="1067"/>
      <c r="DN17" s="1067"/>
      <c r="DO17" s="1067"/>
      <c r="DP17" s="1068"/>
      <c r="DQ17" s="1066"/>
      <c r="DR17" s="1067"/>
      <c r="DS17" s="1067"/>
      <c r="DT17" s="1067"/>
      <c r="DU17" s="1068"/>
      <c r="DV17" s="1069"/>
      <c r="DW17" s="1070"/>
      <c r="DX17" s="1070"/>
      <c r="DY17" s="1070"/>
      <c r="DZ17" s="1071"/>
      <c r="EA17" s="219"/>
    </row>
    <row r="18" spans="1:131" s="220" customFormat="1" ht="26.25" customHeight="1" x14ac:dyDescent="0.15">
      <c r="A18" s="225">
        <v>12</v>
      </c>
      <c r="B18" s="1100"/>
      <c r="C18" s="1101"/>
      <c r="D18" s="1101"/>
      <c r="E18" s="1101"/>
      <c r="F18" s="1101"/>
      <c r="G18" s="1101"/>
      <c r="H18" s="1101"/>
      <c r="I18" s="1101"/>
      <c r="J18" s="1101"/>
      <c r="K18" s="1101"/>
      <c r="L18" s="1101"/>
      <c r="M18" s="1101"/>
      <c r="N18" s="1101"/>
      <c r="O18" s="1101"/>
      <c r="P18" s="1102"/>
      <c r="Q18" s="1112"/>
      <c r="R18" s="1113"/>
      <c r="S18" s="1113"/>
      <c r="T18" s="1113"/>
      <c r="U18" s="1113"/>
      <c r="V18" s="1113"/>
      <c r="W18" s="1113"/>
      <c r="X18" s="1113"/>
      <c r="Y18" s="1113"/>
      <c r="Z18" s="1113"/>
      <c r="AA18" s="1113"/>
      <c r="AB18" s="1113"/>
      <c r="AC18" s="1113"/>
      <c r="AD18" s="1113"/>
      <c r="AE18" s="1114"/>
      <c r="AF18" s="1106"/>
      <c r="AG18" s="1107"/>
      <c r="AH18" s="1107"/>
      <c r="AI18" s="1107"/>
      <c r="AJ18" s="1108"/>
      <c r="AK18" s="1155"/>
      <c r="AL18" s="1156"/>
      <c r="AM18" s="1156"/>
      <c r="AN18" s="1156"/>
      <c r="AO18" s="1156"/>
      <c r="AP18" s="1156"/>
      <c r="AQ18" s="1156"/>
      <c r="AR18" s="1156"/>
      <c r="AS18" s="1156"/>
      <c r="AT18" s="1156"/>
      <c r="AU18" s="1153"/>
      <c r="AV18" s="1153"/>
      <c r="AW18" s="1153"/>
      <c r="AX18" s="1153"/>
      <c r="AY18" s="1154"/>
      <c r="AZ18" s="364"/>
      <c r="BA18" s="364"/>
      <c r="BB18" s="364"/>
      <c r="BC18" s="364"/>
      <c r="BD18" s="364"/>
      <c r="BE18" s="218"/>
      <c r="BF18" s="218"/>
      <c r="BG18" s="218"/>
      <c r="BH18" s="218"/>
      <c r="BI18" s="218"/>
      <c r="BJ18" s="218"/>
      <c r="BK18" s="218"/>
      <c r="BL18" s="218"/>
      <c r="BM18" s="218"/>
      <c r="BN18" s="218"/>
      <c r="BO18" s="218"/>
      <c r="BP18" s="218"/>
      <c r="BQ18" s="226">
        <v>12</v>
      </c>
      <c r="BR18" s="227"/>
      <c r="BS18" s="1085"/>
      <c r="BT18" s="1086"/>
      <c r="BU18" s="1086"/>
      <c r="BV18" s="1086"/>
      <c r="BW18" s="1086"/>
      <c r="BX18" s="1086"/>
      <c r="BY18" s="1086"/>
      <c r="BZ18" s="1086"/>
      <c r="CA18" s="1086"/>
      <c r="CB18" s="1086"/>
      <c r="CC18" s="1086"/>
      <c r="CD18" s="1086"/>
      <c r="CE18" s="1086"/>
      <c r="CF18" s="1086"/>
      <c r="CG18" s="1087"/>
      <c r="CH18" s="1066"/>
      <c r="CI18" s="1067"/>
      <c r="CJ18" s="1067"/>
      <c r="CK18" s="1067"/>
      <c r="CL18" s="1068"/>
      <c r="CM18" s="1066"/>
      <c r="CN18" s="1067"/>
      <c r="CO18" s="1067"/>
      <c r="CP18" s="1067"/>
      <c r="CQ18" s="1068"/>
      <c r="CR18" s="1066"/>
      <c r="CS18" s="1067"/>
      <c r="CT18" s="1067"/>
      <c r="CU18" s="1067"/>
      <c r="CV18" s="1068"/>
      <c r="CW18" s="1066"/>
      <c r="CX18" s="1067"/>
      <c r="CY18" s="1067"/>
      <c r="CZ18" s="1067"/>
      <c r="DA18" s="1068"/>
      <c r="DB18" s="1066"/>
      <c r="DC18" s="1067"/>
      <c r="DD18" s="1067"/>
      <c r="DE18" s="1067"/>
      <c r="DF18" s="1068"/>
      <c r="DG18" s="1066"/>
      <c r="DH18" s="1067"/>
      <c r="DI18" s="1067"/>
      <c r="DJ18" s="1067"/>
      <c r="DK18" s="1068"/>
      <c r="DL18" s="1066"/>
      <c r="DM18" s="1067"/>
      <c r="DN18" s="1067"/>
      <c r="DO18" s="1067"/>
      <c r="DP18" s="1068"/>
      <c r="DQ18" s="1066"/>
      <c r="DR18" s="1067"/>
      <c r="DS18" s="1067"/>
      <c r="DT18" s="1067"/>
      <c r="DU18" s="1068"/>
      <c r="DV18" s="1069"/>
      <c r="DW18" s="1070"/>
      <c r="DX18" s="1070"/>
      <c r="DY18" s="1070"/>
      <c r="DZ18" s="1071"/>
      <c r="EA18" s="219"/>
    </row>
    <row r="19" spans="1:131" s="220" customFormat="1" ht="26.25" customHeight="1" x14ac:dyDescent="0.15">
      <c r="A19" s="225">
        <v>13</v>
      </c>
      <c r="B19" s="1100"/>
      <c r="C19" s="1101"/>
      <c r="D19" s="1101"/>
      <c r="E19" s="1101"/>
      <c r="F19" s="1101"/>
      <c r="G19" s="1101"/>
      <c r="H19" s="1101"/>
      <c r="I19" s="1101"/>
      <c r="J19" s="1101"/>
      <c r="K19" s="1101"/>
      <c r="L19" s="1101"/>
      <c r="M19" s="1101"/>
      <c r="N19" s="1101"/>
      <c r="O19" s="1101"/>
      <c r="P19" s="1102"/>
      <c r="Q19" s="1112"/>
      <c r="R19" s="1113"/>
      <c r="S19" s="1113"/>
      <c r="T19" s="1113"/>
      <c r="U19" s="1113"/>
      <c r="V19" s="1113"/>
      <c r="W19" s="1113"/>
      <c r="X19" s="1113"/>
      <c r="Y19" s="1113"/>
      <c r="Z19" s="1113"/>
      <c r="AA19" s="1113"/>
      <c r="AB19" s="1113"/>
      <c r="AC19" s="1113"/>
      <c r="AD19" s="1113"/>
      <c r="AE19" s="1114"/>
      <c r="AF19" s="1106"/>
      <c r="AG19" s="1107"/>
      <c r="AH19" s="1107"/>
      <c r="AI19" s="1107"/>
      <c r="AJ19" s="1108"/>
      <c r="AK19" s="1155"/>
      <c r="AL19" s="1156"/>
      <c r="AM19" s="1156"/>
      <c r="AN19" s="1156"/>
      <c r="AO19" s="1156"/>
      <c r="AP19" s="1156"/>
      <c r="AQ19" s="1156"/>
      <c r="AR19" s="1156"/>
      <c r="AS19" s="1156"/>
      <c r="AT19" s="1156"/>
      <c r="AU19" s="1153"/>
      <c r="AV19" s="1153"/>
      <c r="AW19" s="1153"/>
      <c r="AX19" s="1153"/>
      <c r="AY19" s="1154"/>
      <c r="AZ19" s="364"/>
      <c r="BA19" s="364"/>
      <c r="BB19" s="364"/>
      <c r="BC19" s="364"/>
      <c r="BD19" s="364"/>
      <c r="BE19" s="218"/>
      <c r="BF19" s="218"/>
      <c r="BG19" s="218"/>
      <c r="BH19" s="218"/>
      <c r="BI19" s="218"/>
      <c r="BJ19" s="218"/>
      <c r="BK19" s="218"/>
      <c r="BL19" s="218"/>
      <c r="BM19" s="218"/>
      <c r="BN19" s="218"/>
      <c r="BO19" s="218"/>
      <c r="BP19" s="218"/>
      <c r="BQ19" s="226">
        <v>13</v>
      </c>
      <c r="BR19" s="227"/>
      <c r="BS19" s="1085"/>
      <c r="BT19" s="1086"/>
      <c r="BU19" s="1086"/>
      <c r="BV19" s="1086"/>
      <c r="BW19" s="1086"/>
      <c r="BX19" s="1086"/>
      <c r="BY19" s="1086"/>
      <c r="BZ19" s="1086"/>
      <c r="CA19" s="1086"/>
      <c r="CB19" s="1086"/>
      <c r="CC19" s="1086"/>
      <c r="CD19" s="1086"/>
      <c r="CE19" s="1086"/>
      <c r="CF19" s="1086"/>
      <c r="CG19" s="1087"/>
      <c r="CH19" s="1066"/>
      <c r="CI19" s="1067"/>
      <c r="CJ19" s="1067"/>
      <c r="CK19" s="1067"/>
      <c r="CL19" s="1068"/>
      <c r="CM19" s="1066"/>
      <c r="CN19" s="1067"/>
      <c r="CO19" s="1067"/>
      <c r="CP19" s="1067"/>
      <c r="CQ19" s="1068"/>
      <c r="CR19" s="1066"/>
      <c r="CS19" s="1067"/>
      <c r="CT19" s="1067"/>
      <c r="CU19" s="1067"/>
      <c r="CV19" s="1068"/>
      <c r="CW19" s="1066"/>
      <c r="CX19" s="1067"/>
      <c r="CY19" s="1067"/>
      <c r="CZ19" s="1067"/>
      <c r="DA19" s="1068"/>
      <c r="DB19" s="1066"/>
      <c r="DC19" s="1067"/>
      <c r="DD19" s="1067"/>
      <c r="DE19" s="1067"/>
      <c r="DF19" s="1068"/>
      <c r="DG19" s="1066"/>
      <c r="DH19" s="1067"/>
      <c r="DI19" s="1067"/>
      <c r="DJ19" s="1067"/>
      <c r="DK19" s="1068"/>
      <c r="DL19" s="1066"/>
      <c r="DM19" s="1067"/>
      <c r="DN19" s="1067"/>
      <c r="DO19" s="1067"/>
      <c r="DP19" s="1068"/>
      <c r="DQ19" s="1066"/>
      <c r="DR19" s="1067"/>
      <c r="DS19" s="1067"/>
      <c r="DT19" s="1067"/>
      <c r="DU19" s="1068"/>
      <c r="DV19" s="1069"/>
      <c r="DW19" s="1070"/>
      <c r="DX19" s="1070"/>
      <c r="DY19" s="1070"/>
      <c r="DZ19" s="1071"/>
      <c r="EA19" s="219"/>
    </row>
    <row r="20" spans="1:131" s="220" customFormat="1" ht="26.25" customHeight="1" x14ac:dyDescent="0.15">
      <c r="A20" s="225">
        <v>14</v>
      </c>
      <c r="B20" s="1100"/>
      <c r="C20" s="1101"/>
      <c r="D20" s="1101"/>
      <c r="E20" s="1101"/>
      <c r="F20" s="1101"/>
      <c r="G20" s="1101"/>
      <c r="H20" s="1101"/>
      <c r="I20" s="1101"/>
      <c r="J20" s="1101"/>
      <c r="K20" s="1101"/>
      <c r="L20" s="1101"/>
      <c r="M20" s="1101"/>
      <c r="N20" s="1101"/>
      <c r="O20" s="1101"/>
      <c r="P20" s="1102"/>
      <c r="Q20" s="1112"/>
      <c r="R20" s="1113"/>
      <c r="S20" s="1113"/>
      <c r="T20" s="1113"/>
      <c r="U20" s="1113"/>
      <c r="V20" s="1113"/>
      <c r="W20" s="1113"/>
      <c r="X20" s="1113"/>
      <c r="Y20" s="1113"/>
      <c r="Z20" s="1113"/>
      <c r="AA20" s="1113"/>
      <c r="AB20" s="1113"/>
      <c r="AC20" s="1113"/>
      <c r="AD20" s="1113"/>
      <c r="AE20" s="1114"/>
      <c r="AF20" s="1106"/>
      <c r="AG20" s="1107"/>
      <c r="AH20" s="1107"/>
      <c r="AI20" s="1107"/>
      <c r="AJ20" s="1108"/>
      <c r="AK20" s="1155"/>
      <c r="AL20" s="1156"/>
      <c r="AM20" s="1156"/>
      <c r="AN20" s="1156"/>
      <c r="AO20" s="1156"/>
      <c r="AP20" s="1156"/>
      <c r="AQ20" s="1156"/>
      <c r="AR20" s="1156"/>
      <c r="AS20" s="1156"/>
      <c r="AT20" s="1156"/>
      <c r="AU20" s="1153"/>
      <c r="AV20" s="1153"/>
      <c r="AW20" s="1153"/>
      <c r="AX20" s="1153"/>
      <c r="AY20" s="1154"/>
      <c r="AZ20" s="364"/>
      <c r="BA20" s="364"/>
      <c r="BB20" s="364"/>
      <c r="BC20" s="364"/>
      <c r="BD20" s="364"/>
      <c r="BE20" s="218"/>
      <c r="BF20" s="218"/>
      <c r="BG20" s="218"/>
      <c r="BH20" s="218"/>
      <c r="BI20" s="218"/>
      <c r="BJ20" s="218"/>
      <c r="BK20" s="218"/>
      <c r="BL20" s="218"/>
      <c r="BM20" s="218"/>
      <c r="BN20" s="218"/>
      <c r="BO20" s="218"/>
      <c r="BP20" s="218"/>
      <c r="BQ20" s="226">
        <v>14</v>
      </c>
      <c r="BR20" s="227"/>
      <c r="BS20" s="1085"/>
      <c r="BT20" s="1086"/>
      <c r="BU20" s="1086"/>
      <c r="BV20" s="1086"/>
      <c r="BW20" s="1086"/>
      <c r="BX20" s="1086"/>
      <c r="BY20" s="1086"/>
      <c r="BZ20" s="1086"/>
      <c r="CA20" s="1086"/>
      <c r="CB20" s="1086"/>
      <c r="CC20" s="1086"/>
      <c r="CD20" s="1086"/>
      <c r="CE20" s="1086"/>
      <c r="CF20" s="1086"/>
      <c r="CG20" s="1087"/>
      <c r="CH20" s="1066"/>
      <c r="CI20" s="1067"/>
      <c r="CJ20" s="1067"/>
      <c r="CK20" s="1067"/>
      <c r="CL20" s="1068"/>
      <c r="CM20" s="1066"/>
      <c r="CN20" s="1067"/>
      <c r="CO20" s="1067"/>
      <c r="CP20" s="1067"/>
      <c r="CQ20" s="1068"/>
      <c r="CR20" s="1066"/>
      <c r="CS20" s="1067"/>
      <c r="CT20" s="1067"/>
      <c r="CU20" s="1067"/>
      <c r="CV20" s="1068"/>
      <c r="CW20" s="1066"/>
      <c r="CX20" s="1067"/>
      <c r="CY20" s="1067"/>
      <c r="CZ20" s="1067"/>
      <c r="DA20" s="1068"/>
      <c r="DB20" s="1066"/>
      <c r="DC20" s="1067"/>
      <c r="DD20" s="1067"/>
      <c r="DE20" s="1067"/>
      <c r="DF20" s="1068"/>
      <c r="DG20" s="1066"/>
      <c r="DH20" s="1067"/>
      <c r="DI20" s="1067"/>
      <c r="DJ20" s="1067"/>
      <c r="DK20" s="1068"/>
      <c r="DL20" s="1066"/>
      <c r="DM20" s="1067"/>
      <c r="DN20" s="1067"/>
      <c r="DO20" s="1067"/>
      <c r="DP20" s="1068"/>
      <c r="DQ20" s="1066"/>
      <c r="DR20" s="1067"/>
      <c r="DS20" s="1067"/>
      <c r="DT20" s="1067"/>
      <c r="DU20" s="1068"/>
      <c r="DV20" s="1069"/>
      <c r="DW20" s="1070"/>
      <c r="DX20" s="1070"/>
      <c r="DY20" s="1070"/>
      <c r="DZ20" s="1071"/>
      <c r="EA20" s="219"/>
    </row>
    <row r="21" spans="1:131" s="220" customFormat="1" ht="26.25" customHeight="1" thickBot="1" x14ac:dyDescent="0.2">
      <c r="A21" s="225">
        <v>15</v>
      </c>
      <c r="B21" s="1100"/>
      <c r="C21" s="1101"/>
      <c r="D21" s="1101"/>
      <c r="E21" s="1101"/>
      <c r="F21" s="1101"/>
      <c r="G21" s="1101"/>
      <c r="H21" s="1101"/>
      <c r="I21" s="1101"/>
      <c r="J21" s="1101"/>
      <c r="K21" s="1101"/>
      <c r="L21" s="1101"/>
      <c r="M21" s="1101"/>
      <c r="N21" s="1101"/>
      <c r="O21" s="1101"/>
      <c r="P21" s="1102"/>
      <c r="Q21" s="1112"/>
      <c r="R21" s="1113"/>
      <c r="S21" s="1113"/>
      <c r="T21" s="1113"/>
      <c r="U21" s="1113"/>
      <c r="V21" s="1113"/>
      <c r="W21" s="1113"/>
      <c r="X21" s="1113"/>
      <c r="Y21" s="1113"/>
      <c r="Z21" s="1113"/>
      <c r="AA21" s="1113"/>
      <c r="AB21" s="1113"/>
      <c r="AC21" s="1113"/>
      <c r="AD21" s="1113"/>
      <c r="AE21" s="1114"/>
      <c r="AF21" s="1106"/>
      <c r="AG21" s="1107"/>
      <c r="AH21" s="1107"/>
      <c r="AI21" s="1107"/>
      <c r="AJ21" s="1108"/>
      <c r="AK21" s="1155"/>
      <c r="AL21" s="1156"/>
      <c r="AM21" s="1156"/>
      <c r="AN21" s="1156"/>
      <c r="AO21" s="1156"/>
      <c r="AP21" s="1156"/>
      <c r="AQ21" s="1156"/>
      <c r="AR21" s="1156"/>
      <c r="AS21" s="1156"/>
      <c r="AT21" s="1156"/>
      <c r="AU21" s="1153"/>
      <c r="AV21" s="1153"/>
      <c r="AW21" s="1153"/>
      <c r="AX21" s="1153"/>
      <c r="AY21" s="1154"/>
      <c r="AZ21" s="364"/>
      <c r="BA21" s="364"/>
      <c r="BB21" s="364"/>
      <c r="BC21" s="364"/>
      <c r="BD21" s="364"/>
      <c r="BE21" s="218"/>
      <c r="BF21" s="218"/>
      <c r="BG21" s="218"/>
      <c r="BH21" s="218"/>
      <c r="BI21" s="218"/>
      <c r="BJ21" s="218"/>
      <c r="BK21" s="218"/>
      <c r="BL21" s="218"/>
      <c r="BM21" s="218"/>
      <c r="BN21" s="218"/>
      <c r="BO21" s="218"/>
      <c r="BP21" s="218"/>
      <c r="BQ21" s="226">
        <v>15</v>
      </c>
      <c r="BR21" s="227"/>
      <c r="BS21" s="1085"/>
      <c r="BT21" s="1086"/>
      <c r="BU21" s="1086"/>
      <c r="BV21" s="1086"/>
      <c r="BW21" s="1086"/>
      <c r="BX21" s="1086"/>
      <c r="BY21" s="1086"/>
      <c r="BZ21" s="1086"/>
      <c r="CA21" s="1086"/>
      <c r="CB21" s="1086"/>
      <c r="CC21" s="1086"/>
      <c r="CD21" s="1086"/>
      <c r="CE21" s="1086"/>
      <c r="CF21" s="1086"/>
      <c r="CG21" s="1087"/>
      <c r="CH21" s="1066"/>
      <c r="CI21" s="1067"/>
      <c r="CJ21" s="1067"/>
      <c r="CK21" s="1067"/>
      <c r="CL21" s="1068"/>
      <c r="CM21" s="1066"/>
      <c r="CN21" s="1067"/>
      <c r="CO21" s="1067"/>
      <c r="CP21" s="1067"/>
      <c r="CQ21" s="1068"/>
      <c r="CR21" s="1066"/>
      <c r="CS21" s="1067"/>
      <c r="CT21" s="1067"/>
      <c r="CU21" s="1067"/>
      <c r="CV21" s="1068"/>
      <c r="CW21" s="1066"/>
      <c r="CX21" s="1067"/>
      <c r="CY21" s="1067"/>
      <c r="CZ21" s="1067"/>
      <c r="DA21" s="1068"/>
      <c r="DB21" s="1066"/>
      <c r="DC21" s="1067"/>
      <c r="DD21" s="1067"/>
      <c r="DE21" s="1067"/>
      <c r="DF21" s="1068"/>
      <c r="DG21" s="1066"/>
      <c r="DH21" s="1067"/>
      <c r="DI21" s="1067"/>
      <c r="DJ21" s="1067"/>
      <c r="DK21" s="1068"/>
      <c r="DL21" s="1066"/>
      <c r="DM21" s="1067"/>
      <c r="DN21" s="1067"/>
      <c r="DO21" s="1067"/>
      <c r="DP21" s="1068"/>
      <c r="DQ21" s="1066"/>
      <c r="DR21" s="1067"/>
      <c r="DS21" s="1067"/>
      <c r="DT21" s="1067"/>
      <c r="DU21" s="1068"/>
      <c r="DV21" s="1069"/>
      <c r="DW21" s="1070"/>
      <c r="DX21" s="1070"/>
      <c r="DY21" s="1070"/>
      <c r="DZ21" s="1071"/>
      <c r="EA21" s="219"/>
    </row>
    <row r="22" spans="1:131" s="220" customFormat="1" ht="26.25" customHeight="1" x14ac:dyDescent="0.15">
      <c r="A22" s="225">
        <v>16</v>
      </c>
      <c r="B22" s="1100"/>
      <c r="C22" s="1101"/>
      <c r="D22" s="1101"/>
      <c r="E22" s="1101"/>
      <c r="F22" s="1101"/>
      <c r="G22" s="1101"/>
      <c r="H22" s="1101"/>
      <c r="I22" s="1101"/>
      <c r="J22" s="1101"/>
      <c r="K22" s="1101"/>
      <c r="L22" s="1101"/>
      <c r="M22" s="1101"/>
      <c r="N22" s="1101"/>
      <c r="O22" s="1101"/>
      <c r="P22" s="1102"/>
      <c r="Q22" s="1150"/>
      <c r="R22" s="1151"/>
      <c r="S22" s="1151"/>
      <c r="T22" s="1151"/>
      <c r="U22" s="1151"/>
      <c r="V22" s="1151"/>
      <c r="W22" s="1151"/>
      <c r="X22" s="1151"/>
      <c r="Y22" s="1151"/>
      <c r="Z22" s="1151"/>
      <c r="AA22" s="1151"/>
      <c r="AB22" s="1151"/>
      <c r="AC22" s="1151"/>
      <c r="AD22" s="1151"/>
      <c r="AE22" s="1152"/>
      <c r="AF22" s="1106"/>
      <c r="AG22" s="1107"/>
      <c r="AH22" s="1107"/>
      <c r="AI22" s="1107"/>
      <c r="AJ22" s="1108"/>
      <c r="AK22" s="1146"/>
      <c r="AL22" s="1147"/>
      <c r="AM22" s="1147"/>
      <c r="AN22" s="1147"/>
      <c r="AO22" s="1147"/>
      <c r="AP22" s="1147"/>
      <c r="AQ22" s="1147"/>
      <c r="AR22" s="1147"/>
      <c r="AS22" s="1147"/>
      <c r="AT22" s="1147"/>
      <c r="AU22" s="1148"/>
      <c r="AV22" s="1148"/>
      <c r="AW22" s="1148"/>
      <c r="AX22" s="1148"/>
      <c r="AY22" s="1149"/>
      <c r="AZ22" s="1098" t="s">
        <v>260</v>
      </c>
      <c r="BA22" s="1098"/>
      <c r="BB22" s="1098"/>
      <c r="BC22" s="1098"/>
      <c r="BD22" s="1099"/>
      <c r="BE22" s="218"/>
      <c r="BF22" s="218"/>
      <c r="BG22" s="218"/>
      <c r="BH22" s="218"/>
      <c r="BI22" s="218"/>
      <c r="BJ22" s="218"/>
      <c r="BK22" s="218"/>
      <c r="BL22" s="218"/>
      <c r="BM22" s="218"/>
      <c r="BN22" s="218"/>
      <c r="BO22" s="218"/>
      <c r="BP22" s="218"/>
      <c r="BQ22" s="226">
        <v>16</v>
      </c>
      <c r="BR22" s="227"/>
      <c r="BS22" s="1085"/>
      <c r="BT22" s="1086"/>
      <c r="BU22" s="1086"/>
      <c r="BV22" s="1086"/>
      <c r="BW22" s="1086"/>
      <c r="BX22" s="1086"/>
      <c r="BY22" s="1086"/>
      <c r="BZ22" s="1086"/>
      <c r="CA22" s="1086"/>
      <c r="CB22" s="1086"/>
      <c r="CC22" s="1086"/>
      <c r="CD22" s="1086"/>
      <c r="CE22" s="1086"/>
      <c r="CF22" s="1086"/>
      <c r="CG22" s="1087"/>
      <c r="CH22" s="1066"/>
      <c r="CI22" s="1067"/>
      <c r="CJ22" s="1067"/>
      <c r="CK22" s="1067"/>
      <c r="CL22" s="1068"/>
      <c r="CM22" s="1066"/>
      <c r="CN22" s="1067"/>
      <c r="CO22" s="1067"/>
      <c r="CP22" s="1067"/>
      <c r="CQ22" s="1068"/>
      <c r="CR22" s="1066"/>
      <c r="CS22" s="1067"/>
      <c r="CT22" s="1067"/>
      <c r="CU22" s="1067"/>
      <c r="CV22" s="1068"/>
      <c r="CW22" s="1066"/>
      <c r="CX22" s="1067"/>
      <c r="CY22" s="1067"/>
      <c r="CZ22" s="1067"/>
      <c r="DA22" s="1068"/>
      <c r="DB22" s="1066"/>
      <c r="DC22" s="1067"/>
      <c r="DD22" s="1067"/>
      <c r="DE22" s="1067"/>
      <c r="DF22" s="1068"/>
      <c r="DG22" s="1066"/>
      <c r="DH22" s="1067"/>
      <c r="DI22" s="1067"/>
      <c r="DJ22" s="1067"/>
      <c r="DK22" s="1068"/>
      <c r="DL22" s="1066"/>
      <c r="DM22" s="1067"/>
      <c r="DN22" s="1067"/>
      <c r="DO22" s="1067"/>
      <c r="DP22" s="1068"/>
      <c r="DQ22" s="1066"/>
      <c r="DR22" s="1067"/>
      <c r="DS22" s="1067"/>
      <c r="DT22" s="1067"/>
      <c r="DU22" s="1068"/>
      <c r="DV22" s="1069"/>
      <c r="DW22" s="1070"/>
      <c r="DX22" s="1070"/>
      <c r="DY22" s="1070"/>
      <c r="DZ22" s="1071"/>
      <c r="EA22" s="219"/>
    </row>
    <row r="23" spans="1:131" s="220" customFormat="1" ht="26.25" customHeight="1" thickBot="1" x14ac:dyDescent="0.2">
      <c r="A23" s="228" t="s">
        <v>261</v>
      </c>
      <c r="B23" s="1013" t="s">
        <v>262</v>
      </c>
      <c r="C23" s="1014"/>
      <c r="D23" s="1014"/>
      <c r="E23" s="1014"/>
      <c r="F23" s="1014"/>
      <c r="G23" s="1014"/>
      <c r="H23" s="1014"/>
      <c r="I23" s="1014"/>
      <c r="J23" s="1014"/>
      <c r="K23" s="1014"/>
      <c r="L23" s="1014"/>
      <c r="M23" s="1014"/>
      <c r="N23" s="1014"/>
      <c r="O23" s="1014"/>
      <c r="P23" s="1015"/>
      <c r="Q23" s="1137">
        <v>13206</v>
      </c>
      <c r="R23" s="1138"/>
      <c r="S23" s="1138"/>
      <c r="T23" s="1138"/>
      <c r="U23" s="1138"/>
      <c r="V23" s="1138">
        <v>13016</v>
      </c>
      <c r="W23" s="1138"/>
      <c r="X23" s="1138"/>
      <c r="Y23" s="1138"/>
      <c r="Z23" s="1138"/>
      <c r="AA23" s="1138">
        <v>190</v>
      </c>
      <c r="AB23" s="1138"/>
      <c r="AC23" s="1138"/>
      <c r="AD23" s="1138"/>
      <c r="AE23" s="1139"/>
      <c r="AF23" s="1140">
        <v>147</v>
      </c>
      <c r="AG23" s="1138"/>
      <c r="AH23" s="1138"/>
      <c r="AI23" s="1138"/>
      <c r="AJ23" s="1141"/>
      <c r="AK23" s="1142"/>
      <c r="AL23" s="1143"/>
      <c r="AM23" s="1143"/>
      <c r="AN23" s="1143"/>
      <c r="AO23" s="1143"/>
      <c r="AP23" s="1138">
        <v>14860</v>
      </c>
      <c r="AQ23" s="1138"/>
      <c r="AR23" s="1138"/>
      <c r="AS23" s="1138"/>
      <c r="AT23" s="1138"/>
      <c r="AU23" s="1144"/>
      <c r="AV23" s="1144"/>
      <c r="AW23" s="1144"/>
      <c r="AX23" s="1144"/>
      <c r="AY23" s="1145"/>
      <c r="AZ23" s="1134" t="s">
        <v>521</v>
      </c>
      <c r="BA23" s="1135"/>
      <c r="BB23" s="1135"/>
      <c r="BC23" s="1135"/>
      <c r="BD23" s="1136"/>
      <c r="BE23" s="218"/>
      <c r="BF23" s="218"/>
      <c r="BG23" s="218"/>
      <c r="BH23" s="218"/>
      <c r="BI23" s="218"/>
      <c r="BJ23" s="218"/>
      <c r="BK23" s="218"/>
      <c r="BL23" s="218"/>
      <c r="BM23" s="218"/>
      <c r="BN23" s="218"/>
      <c r="BO23" s="218"/>
      <c r="BP23" s="218"/>
      <c r="BQ23" s="226">
        <v>17</v>
      </c>
      <c r="BR23" s="227"/>
      <c r="BS23" s="1085"/>
      <c r="BT23" s="1086"/>
      <c r="BU23" s="1086"/>
      <c r="BV23" s="1086"/>
      <c r="BW23" s="1086"/>
      <c r="BX23" s="1086"/>
      <c r="BY23" s="1086"/>
      <c r="BZ23" s="1086"/>
      <c r="CA23" s="1086"/>
      <c r="CB23" s="1086"/>
      <c r="CC23" s="1086"/>
      <c r="CD23" s="1086"/>
      <c r="CE23" s="1086"/>
      <c r="CF23" s="1086"/>
      <c r="CG23" s="1087"/>
      <c r="CH23" s="1066"/>
      <c r="CI23" s="1067"/>
      <c r="CJ23" s="1067"/>
      <c r="CK23" s="1067"/>
      <c r="CL23" s="1068"/>
      <c r="CM23" s="1066"/>
      <c r="CN23" s="1067"/>
      <c r="CO23" s="1067"/>
      <c r="CP23" s="1067"/>
      <c r="CQ23" s="1068"/>
      <c r="CR23" s="1066"/>
      <c r="CS23" s="1067"/>
      <c r="CT23" s="1067"/>
      <c r="CU23" s="1067"/>
      <c r="CV23" s="1068"/>
      <c r="CW23" s="1066"/>
      <c r="CX23" s="1067"/>
      <c r="CY23" s="1067"/>
      <c r="CZ23" s="1067"/>
      <c r="DA23" s="1068"/>
      <c r="DB23" s="1066"/>
      <c r="DC23" s="1067"/>
      <c r="DD23" s="1067"/>
      <c r="DE23" s="1067"/>
      <c r="DF23" s="1068"/>
      <c r="DG23" s="1066"/>
      <c r="DH23" s="1067"/>
      <c r="DI23" s="1067"/>
      <c r="DJ23" s="1067"/>
      <c r="DK23" s="1068"/>
      <c r="DL23" s="1066"/>
      <c r="DM23" s="1067"/>
      <c r="DN23" s="1067"/>
      <c r="DO23" s="1067"/>
      <c r="DP23" s="1068"/>
      <c r="DQ23" s="1066"/>
      <c r="DR23" s="1067"/>
      <c r="DS23" s="1067"/>
      <c r="DT23" s="1067"/>
      <c r="DU23" s="1068"/>
      <c r="DV23" s="1069"/>
      <c r="DW23" s="1070"/>
      <c r="DX23" s="1070"/>
      <c r="DY23" s="1070"/>
      <c r="DZ23" s="1071"/>
      <c r="EA23" s="219"/>
    </row>
    <row r="24" spans="1:131" s="220" customFormat="1" ht="26.25" customHeight="1" x14ac:dyDescent="0.15">
      <c r="A24" s="1133" t="s">
        <v>522</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364"/>
      <c r="BA24" s="364"/>
      <c r="BB24" s="364"/>
      <c r="BC24" s="364"/>
      <c r="BD24" s="364"/>
      <c r="BE24" s="218"/>
      <c r="BF24" s="218"/>
      <c r="BG24" s="218"/>
      <c r="BH24" s="218"/>
      <c r="BI24" s="218"/>
      <c r="BJ24" s="218"/>
      <c r="BK24" s="218"/>
      <c r="BL24" s="218"/>
      <c r="BM24" s="218"/>
      <c r="BN24" s="218"/>
      <c r="BO24" s="218"/>
      <c r="BP24" s="218"/>
      <c r="BQ24" s="226">
        <v>18</v>
      </c>
      <c r="BR24" s="227"/>
      <c r="BS24" s="1085"/>
      <c r="BT24" s="1086"/>
      <c r="BU24" s="1086"/>
      <c r="BV24" s="1086"/>
      <c r="BW24" s="1086"/>
      <c r="BX24" s="1086"/>
      <c r="BY24" s="1086"/>
      <c r="BZ24" s="1086"/>
      <c r="CA24" s="1086"/>
      <c r="CB24" s="1086"/>
      <c r="CC24" s="1086"/>
      <c r="CD24" s="1086"/>
      <c r="CE24" s="1086"/>
      <c r="CF24" s="1086"/>
      <c r="CG24" s="1087"/>
      <c r="CH24" s="1066"/>
      <c r="CI24" s="1067"/>
      <c r="CJ24" s="1067"/>
      <c r="CK24" s="1067"/>
      <c r="CL24" s="1068"/>
      <c r="CM24" s="1066"/>
      <c r="CN24" s="1067"/>
      <c r="CO24" s="1067"/>
      <c r="CP24" s="1067"/>
      <c r="CQ24" s="1068"/>
      <c r="CR24" s="1066"/>
      <c r="CS24" s="1067"/>
      <c r="CT24" s="1067"/>
      <c r="CU24" s="1067"/>
      <c r="CV24" s="1068"/>
      <c r="CW24" s="1066"/>
      <c r="CX24" s="1067"/>
      <c r="CY24" s="1067"/>
      <c r="CZ24" s="1067"/>
      <c r="DA24" s="1068"/>
      <c r="DB24" s="1066"/>
      <c r="DC24" s="1067"/>
      <c r="DD24" s="1067"/>
      <c r="DE24" s="1067"/>
      <c r="DF24" s="1068"/>
      <c r="DG24" s="1066"/>
      <c r="DH24" s="1067"/>
      <c r="DI24" s="1067"/>
      <c r="DJ24" s="1067"/>
      <c r="DK24" s="1068"/>
      <c r="DL24" s="1066"/>
      <c r="DM24" s="1067"/>
      <c r="DN24" s="1067"/>
      <c r="DO24" s="1067"/>
      <c r="DP24" s="1068"/>
      <c r="DQ24" s="1066"/>
      <c r="DR24" s="1067"/>
      <c r="DS24" s="1067"/>
      <c r="DT24" s="1067"/>
      <c r="DU24" s="1068"/>
      <c r="DV24" s="1069"/>
      <c r="DW24" s="1070"/>
      <c r="DX24" s="1070"/>
      <c r="DY24" s="1070"/>
      <c r="DZ24" s="1071"/>
      <c r="EA24" s="219"/>
    </row>
    <row r="25" spans="1:131" s="213" customFormat="1" ht="26.25" customHeight="1" thickBot="1" x14ac:dyDescent="0.2">
      <c r="A25" s="1132" t="s">
        <v>263</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364"/>
      <c r="BK25" s="364"/>
      <c r="BL25" s="364"/>
      <c r="BM25" s="364"/>
      <c r="BN25" s="364"/>
      <c r="BO25" s="229"/>
      <c r="BP25" s="229"/>
      <c r="BQ25" s="226">
        <v>19</v>
      </c>
      <c r="BR25" s="227"/>
      <c r="BS25" s="1085"/>
      <c r="BT25" s="1086"/>
      <c r="BU25" s="1086"/>
      <c r="BV25" s="1086"/>
      <c r="BW25" s="1086"/>
      <c r="BX25" s="1086"/>
      <c r="BY25" s="1086"/>
      <c r="BZ25" s="1086"/>
      <c r="CA25" s="1086"/>
      <c r="CB25" s="1086"/>
      <c r="CC25" s="1086"/>
      <c r="CD25" s="1086"/>
      <c r="CE25" s="1086"/>
      <c r="CF25" s="1086"/>
      <c r="CG25" s="1087"/>
      <c r="CH25" s="1066"/>
      <c r="CI25" s="1067"/>
      <c r="CJ25" s="1067"/>
      <c r="CK25" s="1067"/>
      <c r="CL25" s="1068"/>
      <c r="CM25" s="1066"/>
      <c r="CN25" s="1067"/>
      <c r="CO25" s="1067"/>
      <c r="CP25" s="1067"/>
      <c r="CQ25" s="1068"/>
      <c r="CR25" s="1066"/>
      <c r="CS25" s="1067"/>
      <c r="CT25" s="1067"/>
      <c r="CU25" s="1067"/>
      <c r="CV25" s="1068"/>
      <c r="CW25" s="1066"/>
      <c r="CX25" s="1067"/>
      <c r="CY25" s="1067"/>
      <c r="CZ25" s="1067"/>
      <c r="DA25" s="1068"/>
      <c r="DB25" s="1066"/>
      <c r="DC25" s="1067"/>
      <c r="DD25" s="1067"/>
      <c r="DE25" s="1067"/>
      <c r="DF25" s="1068"/>
      <c r="DG25" s="1066"/>
      <c r="DH25" s="1067"/>
      <c r="DI25" s="1067"/>
      <c r="DJ25" s="1067"/>
      <c r="DK25" s="1068"/>
      <c r="DL25" s="1066"/>
      <c r="DM25" s="1067"/>
      <c r="DN25" s="1067"/>
      <c r="DO25" s="1067"/>
      <c r="DP25" s="1068"/>
      <c r="DQ25" s="1066"/>
      <c r="DR25" s="1067"/>
      <c r="DS25" s="1067"/>
      <c r="DT25" s="1067"/>
      <c r="DU25" s="1068"/>
      <c r="DV25" s="1069"/>
      <c r="DW25" s="1070"/>
      <c r="DX25" s="1070"/>
      <c r="DY25" s="1070"/>
      <c r="DZ25" s="1071"/>
      <c r="EA25" s="212"/>
    </row>
    <row r="26" spans="1:131" s="213" customFormat="1" ht="26.25" customHeight="1" x14ac:dyDescent="0.15">
      <c r="A26" s="1072" t="s">
        <v>252</v>
      </c>
      <c r="B26" s="1073"/>
      <c r="C26" s="1073"/>
      <c r="D26" s="1073"/>
      <c r="E26" s="1073"/>
      <c r="F26" s="1073"/>
      <c r="G26" s="1073"/>
      <c r="H26" s="1073"/>
      <c r="I26" s="1073"/>
      <c r="J26" s="1073"/>
      <c r="K26" s="1073"/>
      <c r="L26" s="1073"/>
      <c r="M26" s="1073"/>
      <c r="N26" s="1073"/>
      <c r="O26" s="1073"/>
      <c r="P26" s="1074"/>
      <c r="Q26" s="1058" t="s">
        <v>523</v>
      </c>
      <c r="R26" s="1059"/>
      <c r="S26" s="1059"/>
      <c r="T26" s="1059"/>
      <c r="U26" s="1060"/>
      <c r="V26" s="1058" t="s">
        <v>524</v>
      </c>
      <c r="W26" s="1059"/>
      <c r="X26" s="1059"/>
      <c r="Y26" s="1059"/>
      <c r="Z26" s="1060"/>
      <c r="AA26" s="1058" t="s">
        <v>525</v>
      </c>
      <c r="AB26" s="1059"/>
      <c r="AC26" s="1059"/>
      <c r="AD26" s="1059"/>
      <c r="AE26" s="1059"/>
      <c r="AF26" s="1128" t="s">
        <v>526</v>
      </c>
      <c r="AG26" s="1079"/>
      <c r="AH26" s="1079"/>
      <c r="AI26" s="1079"/>
      <c r="AJ26" s="1129"/>
      <c r="AK26" s="1059" t="s">
        <v>527</v>
      </c>
      <c r="AL26" s="1059"/>
      <c r="AM26" s="1059"/>
      <c r="AN26" s="1059"/>
      <c r="AO26" s="1060"/>
      <c r="AP26" s="1058" t="s">
        <v>528</v>
      </c>
      <c r="AQ26" s="1059"/>
      <c r="AR26" s="1059"/>
      <c r="AS26" s="1059"/>
      <c r="AT26" s="1060"/>
      <c r="AU26" s="1058" t="s">
        <v>529</v>
      </c>
      <c r="AV26" s="1059"/>
      <c r="AW26" s="1059"/>
      <c r="AX26" s="1059"/>
      <c r="AY26" s="1060"/>
      <c r="AZ26" s="1058" t="s">
        <v>264</v>
      </c>
      <c r="BA26" s="1059"/>
      <c r="BB26" s="1059"/>
      <c r="BC26" s="1059"/>
      <c r="BD26" s="1060"/>
      <c r="BE26" s="1058" t="s">
        <v>256</v>
      </c>
      <c r="BF26" s="1059"/>
      <c r="BG26" s="1059"/>
      <c r="BH26" s="1059"/>
      <c r="BI26" s="1064"/>
      <c r="BJ26" s="364"/>
      <c r="BK26" s="364"/>
      <c r="BL26" s="364"/>
      <c r="BM26" s="364"/>
      <c r="BN26" s="364"/>
      <c r="BO26" s="229"/>
      <c r="BP26" s="229"/>
      <c r="BQ26" s="226">
        <v>20</v>
      </c>
      <c r="BR26" s="227"/>
      <c r="BS26" s="1085"/>
      <c r="BT26" s="1086"/>
      <c r="BU26" s="1086"/>
      <c r="BV26" s="1086"/>
      <c r="BW26" s="1086"/>
      <c r="BX26" s="1086"/>
      <c r="BY26" s="1086"/>
      <c r="BZ26" s="1086"/>
      <c r="CA26" s="1086"/>
      <c r="CB26" s="1086"/>
      <c r="CC26" s="1086"/>
      <c r="CD26" s="1086"/>
      <c r="CE26" s="1086"/>
      <c r="CF26" s="1086"/>
      <c r="CG26" s="1087"/>
      <c r="CH26" s="1066"/>
      <c r="CI26" s="1067"/>
      <c r="CJ26" s="1067"/>
      <c r="CK26" s="1067"/>
      <c r="CL26" s="1068"/>
      <c r="CM26" s="1066"/>
      <c r="CN26" s="1067"/>
      <c r="CO26" s="1067"/>
      <c r="CP26" s="1067"/>
      <c r="CQ26" s="1068"/>
      <c r="CR26" s="1066"/>
      <c r="CS26" s="1067"/>
      <c r="CT26" s="1067"/>
      <c r="CU26" s="1067"/>
      <c r="CV26" s="1068"/>
      <c r="CW26" s="1066"/>
      <c r="CX26" s="1067"/>
      <c r="CY26" s="1067"/>
      <c r="CZ26" s="1067"/>
      <c r="DA26" s="1068"/>
      <c r="DB26" s="1066"/>
      <c r="DC26" s="1067"/>
      <c r="DD26" s="1067"/>
      <c r="DE26" s="1067"/>
      <c r="DF26" s="1068"/>
      <c r="DG26" s="1066"/>
      <c r="DH26" s="1067"/>
      <c r="DI26" s="1067"/>
      <c r="DJ26" s="1067"/>
      <c r="DK26" s="1068"/>
      <c r="DL26" s="1066"/>
      <c r="DM26" s="1067"/>
      <c r="DN26" s="1067"/>
      <c r="DO26" s="1067"/>
      <c r="DP26" s="1068"/>
      <c r="DQ26" s="1066"/>
      <c r="DR26" s="1067"/>
      <c r="DS26" s="1067"/>
      <c r="DT26" s="1067"/>
      <c r="DU26" s="1068"/>
      <c r="DV26" s="1069"/>
      <c r="DW26" s="1070"/>
      <c r="DX26" s="1070"/>
      <c r="DY26" s="1070"/>
      <c r="DZ26" s="1071"/>
      <c r="EA26" s="212"/>
    </row>
    <row r="27" spans="1:131" s="213" customFormat="1" ht="26.25" customHeight="1" thickBot="1" x14ac:dyDescent="0.2">
      <c r="A27" s="1075"/>
      <c r="B27" s="1076"/>
      <c r="C27" s="1076"/>
      <c r="D27" s="1076"/>
      <c r="E27" s="1076"/>
      <c r="F27" s="1076"/>
      <c r="G27" s="1076"/>
      <c r="H27" s="1076"/>
      <c r="I27" s="1076"/>
      <c r="J27" s="1076"/>
      <c r="K27" s="1076"/>
      <c r="L27" s="1076"/>
      <c r="M27" s="1076"/>
      <c r="N27" s="1076"/>
      <c r="O27" s="1076"/>
      <c r="P27" s="1077"/>
      <c r="Q27" s="1061"/>
      <c r="R27" s="1062"/>
      <c r="S27" s="1062"/>
      <c r="T27" s="1062"/>
      <c r="U27" s="1063"/>
      <c r="V27" s="1061"/>
      <c r="W27" s="1062"/>
      <c r="X27" s="1062"/>
      <c r="Y27" s="1062"/>
      <c r="Z27" s="1063"/>
      <c r="AA27" s="1061"/>
      <c r="AB27" s="1062"/>
      <c r="AC27" s="1062"/>
      <c r="AD27" s="1062"/>
      <c r="AE27" s="1062"/>
      <c r="AF27" s="1130"/>
      <c r="AG27" s="1082"/>
      <c r="AH27" s="1082"/>
      <c r="AI27" s="1082"/>
      <c r="AJ27" s="1131"/>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65"/>
      <c r="BJ27" s="364"/>
      <c r="BK27" s="364"/>
      <c r="BL27" s="364"/>
      <c r="BM27" s="364"/>
      <c r="BN27" s="364"/>
      <c r="BO27" s="229"/>
      <c r="BP27" s="229"/>
      <c r="BQ27" s="226">
        <v>21</v>
      </c>
      <c r="BR27" s="227"/>
      <c r="BS27" s="1085"/>
      <c r="BT27" s="1086"/>
      <c r="BU27" s="1086"/>
      <c r="BV27" s="1086"/>
      <c r="BW27" s="1086"/>
      <c r="BX27" s="1086"/>
      <c r="BY27" s="1086"/>
      <c r="BZ27" s="1086"/>
      <c r="CA27" s="1086"/>
      <c r="CB27" s="1086"/>
      <c r="CC27" s="1086"/>
      <c r="CD27" s="1086"/>
      <c r="CE27" s="1086"/>
      <c r="CF27" s="1086"/>
      <c r="CG27" s="1087"/>
      <c r="CH27" s="1066"/>
      <c r="CI27" s="1067"/>
      <c r="CJ27" s="1067"/>
      <c r="CK27" s="1067"/>
      <c r="CL27" s="1068"/>
      <c r="CM27" s="1066"/>
      <c r="CN27" s="1067"/>
      <c r="CO27" s="1067"/>
      <c r="CP27" s="1067"/>
      <c r="CQ27" s="1068"/>
      <c r="CR27" s="1066"/>
      <c r="CS27" s="1067"/>
      <c r="CT27" s="1067"/>
      <c r="CU27" s="1067"/>
      <c r="CV27" s="1068"/>
      <c r="CW27" s="1066"/>
      <c r="CX27" s="1067"/>
      <c r="CY27" s="1067"/>
      <c r="CZ27" s="1067"/>
      <c r="DA27" s="1068"/>
      <c r="DB27" s="1066"/>
      <c r="DC27" s="1067"/>
      <c r="DD27" s="1067"/>
      <c r="DE27" s="1067"/>
      <c r="DF27" s="1068"/>
      <c r="DG27" s="1066"/>
      <c r="DH27" s="1067"/>
      <c r="DI27" s="1067"/>
      <c r="DJ27" s="1067"/>
      <c r="DK27" s="1068"/>
      <c r="DL27" s="1066"/>
      <c r="DM27" s="1067"/>
      <c r="DN27" s="1067"/>
      <c r="DO27" s="1067"/>
      <c r="DP27" s="1068"/>
      <c r="DQ27" s="1066"/>
      <c r="DR27" s="1067"/>
      <c r="DS27" s="1067"/>
      <c r="DT27" s="1067"/>
      <c r="DU27" s="1068"/>
      <c r="DV27" s="1069"/>
      <c r="DW27" s="1070"/>
      <c r="DX27" s="1070"/>
      <c r="DY27" s="1070"/>
      <c r="DZ27" s="1071"/>
      <c r="EA27" s="212"/>
    </row>
    <row r="28" spans="1:131" s="213" customFormat="1" ht="26.25" customHeight="1" thickTop="1" x14ac:dyDescent="0.15">
      <c r="A28" s="230">
        <v>1</v>
      </c>
      <c r="B28" s="1119" t="s">
        <v>530</v>
      </c>
      <c r="C28" s="1120"/>
      <c r="D28" s="1120"/>
      <c r="E28" s="1120"/>
      <c r="F28" s="1120"/>
      <c r="G28" s="1120"/>
      <c r="H28" s="1120"/>
      <c r="I28" s="1120"/>
      <c r="J28" s="1120"/>
      <c r="K28" s="1120"/>
      <c r="L28" s="1120"/>
      <c r="M28" s="1120"/>
      <c r="N28" s="1120"/>
      <c r="O28" s="1120"/>
      <c r="P28" s="1121"/>
      <c r="Q28" s="1122">
        <v>3817</v>
      </c>
      <c r="R28" s="1123"/>
      <c r="S28" s="1123"/>
      <c r="T28" s="1123"/>
      <c r="U28" s="1123"/>
      <c r="V28" s="1123">
        <v>3726</v>
      </c>
      <c r="W28" s="1123"/>
      <c r="X28" s="1123"/>
      <c r="Y28" s="1123"/>
      <c r="Z28" s="1123"/>
      <c r="AA28" s="1123">
        <v>91</v>
      </c>
      <c r="AB28" s="1123"/>
      <c r="AC28" s="1123"/>
      <c r="AD28" s="1123"/>
      <c r="AE28" s="1124"/>
      <c r="AF28" s="1125">
        <v>91</v>
      </c>
      <c r="AG28" s="1123"/>
      <c r="AH28" s="1123"/>
      <c r="AI28" s="1123"/>
      <c r="AJ28" s="1126"/>
      <c r="AK28" s="1127">
        <v>188</v>
      </c>
      <c r="AL28" s="1115"/>
      <c r="AM28" s="1115"/>
      <c r="AN28" s="1115"/>
      <c r="AO28" s="1115"/>
      <c r="AP28" s="1115" t="s">
        <v>516</v>
      </c>
      <c r="AQ28" s="1115"/>
      <c r="AR28" s="1115"/>
      <c r="AS28" s="1115"/>
      <c r="AT28" s="1115"/>
      <c r="AU28" s="1115" t="s">
        <v>516</v>
      </c>
      <c r="AV28" s="1115"/>
      <c r="AW28" s="1115"/>
      <c r="AX28" s="1115"/>
      <c r="AY28" s="1115"/>
      <c r="AZ28" s="1116" t="s">
        <v>516</v>
      </c>
      <c r="BA28" s="1116"/>
      <c r="BB28" s="1116"/>
      <c r="BC28" s="1116"/>
      <c r="BD28" s="1116"/>
      <c r="BE28" s="1117"/>
      <c r="BF28" s="1117"/>
      <c r="BG28" s="1117"/>
      <c r="BH28" s="1117"/>
      <c r="BI28" s="1118"/>
      <c r="BJ28" s="364"/>
      <c r="BK28" s="364"/>
      <c r="BL28" s="364"/>
      <c r="BM28" s="364"/>
      <c r="BN28" s="364"/>
      <c r="BO28" s="229"/>
      <c r="BP28" s="229"/>
      <c r="BQ28" s="226">
        <v>22</v>
      </c>
      <c r="BR28" s="227"/>
      <c r="BS28" s="1085"/>
      <c r="BT28" s="1086"/>
      <c r="BU28" s="1086"/>
      <c r="BV28" s="1086"/>
      <c r="BW28" s="1086"/>
      <c r="BX28" s="1086"/>
      <c r="BY28" s="1086"/>
      <c r="BZ28" s="1086"/>
      <c r="CA28" s="1086"/>
      <c r="CB28" s="1086"/>
      <c r="CC28" s="1086"/>
      <c r="CD28" s="1086"/>
      <c r="CE28" s="1086"/>
      <c r="CF28" s="1086"/>
      <c r="CG28" s="1087"/>
      <c r="CH28" s="1066"/>
      <c r="CI28" s="1067"/>
      <c r="CJ28" s="1067"/>
      <c r="CK28" s="1067"/>
      <c r="CL28" s="1068"/>
      <c r="CM28" s="1066"/>
      <c r="CN28" s="1067"/>
      <c r="CO28" s="1067"/>
      <c r="CP28" s="1067"/>
      <c r="CQ28" s="1068"/>
      <c r="CR28" s="1066"/>
      <c r="CS28" s="1067"/>
      <c r="CT28" s="1067"/>
      <c r="CU28" s="1067"/>
      <c r="CV28" s="1068"/>
      <c r="CW28" s="1066"/>
      <c r="CX28" s="1067"/>
      <c r="CY28" s="1067"/>
      <c r="CZ28" s="1067"/>
      <c r="DA28" s="1068"/>
      <c r="DB28" s="1066"/>
      <c r="DC28" s="1067"/>
      <c r="DD28" s="1067"/>
      <c r="DE28" s="1067"/>
      <c r="DF28" s="1068"/>
      <c r="DG28" s="1066"/>
      <c r="DH28" s="1067"/>
      <c r="DI28" s="1067"/>
      <c r="DJ28" s="1067"/>
      <c r="DK28" s="1068"/>
      <c r="DL28" s="1066"/>
      <c r="DM28" s="1067"/>
      <c r="DN28" s="1067"/>
      <c r="DO28" s="1067"/>
      <c r="DP28" s="1068"/>
      <c r="DQ28" s="1066"/>
      <c r="DR28" s="1067"/>
      <c r="DS28" s="1067"/>
      <c r="DT28" s="1067"/>
      <c r="DU28" s="1068"/>
      <c r="DV28" s="1069"/>
      <c r="DW28" s="1070"/>
      <c r="DX28" s="1070"/>
      <c r="DY28" s="1070"/>
      <c r="DZ28" s="1071"/>
      <c r="EA28" s="212"/>
    </row>
    <row r="29" spans="1:131" s="213" customFormat="1" ht="26.25" customHeight="1" x14ac:dyDescent="0.15">
      <c r="A29" s="230">
        <v>2</v>
      </c>
      <c r="B29" s="1100" t="s">
        <v>531</v>
      </c>
      <c r="C29" s="1101"/>
      <c r="D29" s="1101"/>
      <c r="E29" s="1101"/>
      <c r="F29" s="1101"/>
      <c r="G29" s="1101"/>
      <c r="H29" s="1101"/>
      <c r="I29" s="1101"/>
      <c r="J29" s="1101"/>
      <c r="K29" s="1101"/>
      <c r="L29" s="1101"/>
      <c r="M29" s="1101"/>
      <c r="N29" s="1101"/>
      <c r="O29" s="1101"/>
      <c r="P29" s="1102"/>
      <c r="Q29" s="1112">
        <v>2602</v>
      </c>
      <c r="R29" s="1113"/>
      <c r="S29" s="1113"/>
      <c r="T29" s="1113"/>
      <c r="U29" s="1113"/>
      <c r="V29" s="1113">
        <v>2497</v>
      </c>
      <c r="W29" s="1113"/>
      <c r="X29" s="1113"/>
      <c r="Y29" s="1113"/>
      <c r="Z29" s="1113"/>
      <c r="AA29" s="1113">
        <v>104</v>
      </c>
      <c r="AB29" s="1113"/>
      <c r="AC29" s="1113"/>
      <c r="AD29" s="1113"/>
      <c r="AE29" s="1114"/>
      <c r="AF29" s="1106">
        <v>104</v>
      </c>
      <c r="AG29" s="1107"/>
      <c r="AH29" s="1107"/>
      <c r="AI29" s="1107"/>
      <c r="AJ29" s="1108"/>
      <c r="AK29" s="1049">
        <v>331</v>
      </c>
      <c r="AL29" s="1040"/>
      <c r="AM29" s="1040"/>
      <c r="AN29" s="1040"/>
      <c r="AO29" s="1040"/>
      <c r="AP29" s="1040" t="s">
        <v>516</v>
      </c>
      <c r="AQ29" s="1040"/>
      <c r="AR29" s="1040"/>
      <c r="AS29" s="1040"/>
      <c r="AT29" s="1040"/>
      <c r="AU29" s="1040" t="s">
        <v>516</v>
      </c>
      <c r="AV29" s="1040"/>
      <c r="AW29" s="1040"/>
      <c r="AX29" s="1040"/>
      <c r="AY29" s="1040"/>
      <c r="AZ29" s="1111" t="s">
        <v>516</v>
      </c>
      <c r="BA29" s="1111"/>
      <c r="BB29" s="1111"/>
      <c r="BC29" s="1111"/>
      <c r="BD29" s="1111"/>
      <c r="BE29" s="1095"/>
      <c r="BF29" s="1095"/>
      <c r="BG29" s="1095"/>
      <c r="BH29" s="1095"/>
      <c r="BI29" s="1096"/>
      <c r="BJ29" s="364"/>
      <c r="BK29" s="364"/>
      <c r="BL29" s="364"/>
      <c r="BM29" s="364"/>
      <c r="BN29" s="364"/>
      <c r="BO29" s="229"/>
      <c r="BP29" s="229"/>
      <c r="BQ29" s="226">
        <v>23</v>
      </c>
      <c r="BR29" s="227"/>
      <c r="BS29" s="1085"/>
      <c r="BT29" s="1086"/>
      <c r="BU29" s="1086"/>
      <c r="BV29" s="1086"/>
      <c r="BW29" s="1086"/>
      <c r="BX29" s="1086"/>
      <c r="BY29" s="1086"/>
      <c r="BZ29" s="1086"/>
      <c r="CA29" s="1086"/>
      <c r="CB29" s="1086"/>
      <c r="CC29" s="1086"/>
      <c r="CD29" s="1086"/>
      <c r="CE29" s="1086"/>
      <c r="CF29" s="1086"/>
      <c r="CG29" s="1087"/>
      <c r="CH29" s="1066"/>
      <c r="CI29" s="1067"/>
      <c r="CJ29" s="1067"/>
      <c r="CK29" s="1067"/>
      <c r="CL29" s="1068"/>
      <c r="CM29" s="1066"/>
      <c r="CN29" s="1067"/>
      <c r="CO29" s="1067"/>
      <c r="CP29" s="1067"/>
      <c r="CQ29" s="1068"/>
      <c r="CR29" s="1066"/>
      <c r="CS29" s="1067"/>
      <c r="CT29" s="1067"/>
      <c r="CU29" s="1067"/>
      <c r="CV29" s="1068"/>
      <c r="CW29" s="1066"/>
      <c r="CX29" s="1067"/>
      <c r="CY29" s="1067"/>
      <c r="CZ29" s="1067"/>
      <c r="DA29" s="1068"/>
      <c r="DB29" s="1066"/>
      <c r="DC29" s="1067"/>
      <c r="DD29" s="1067"/>
      <c r="DE29" s="1067"/>
      <c r="DF29" s="1068"/>
      <c r="DG29" s="1066"/>
      <c r="DH29" s="1067"/>
      <c r="DI29" s="1067"/>
      <c r="DJ29" s="1067"/>
      <c r="DK29" s="1068"/>
      <c r="DL29" s="1066"/>
      <c r="DM29" s="1067"/>
      <c r="DN29" s="1067"/>
      <c r="DO29" s="1067"/>
      <c r="DP29" s="1068"/>
      <c r="DQ29" s="1066"/>
      <c r="DR29" s="1067"/>
      <c r="DS29" s="1067"/>
      <c r="DT29" s="1067"/>
      <c r="DU29" s="1068"/>
      <c r="DV29" s="1069"/>
      <c r="DW29" s="1070"/>
      <c r="DX29" s="1070"/>
      <c r="DY29" s="1070"/>
      <c r="DZ29" s="1071"/>
      <c r="EA29" s="212"/>
    </row>
    <row r="30" spans="1:131" s="213" customFormat="1" ht="26.25" customHeight="1" x14ac:dyDescent="0.15">
      <c r="A30" s="230">
        <v>3</v>
      </c>
      <c r="B30" s="1100" t="s">
        <v>532</v>
      </c>
      <c r="C30" s="1101"/>
      <c r="D30" s="1101"/>
      <c r="E30" s="1101"/>
      <c r="F30" s="1101"/>
      <c r="G30" s="1101"/>
      <c r="H30" s="1101"/>
      <c r="I30" s="1101"/>
      <c r="J30" s="1101"/>
      <c r="K30" s="1101"/>
      <c r="L30" s="1101"/>
      <c r="M30" s="1101"/>
      <c r="N30" s="1101"/>
      <c r="O30" s="1101"/>
      <c r="P30" s="1102"/>
      <c r="Q30" s="1112">
        <v>357</v>
      </c>
      <c r="R30" s="1113"/>
      <c r="S30" s="1113"/>
      <c r="T30" s="1113"/>
      <c r="U30" s="1113"/>
      <c r="V30" s="1113">
        <v>350</v>
      </c>
      <c r="W30" s="1113"/>
      <c r="X30" s="1113"/>
      <c r="Y30" s="1113"/>
      <c r="Z30" s="1113"/>
      <c r="AA30" s="1113">
        <v>7</v>
      </c>
      <c r="AB30" s="1113"/>
      <c r="AC30" s="1113"/>
      <c r="AD30" s="1113"/>
      <c r="AE30" s="1114"/>
      <c r="AF30" s="1106">
        <v>7</v>
      </c>
      <c r="AG30" s="1107"/>
      <c r="AH30" s="1107"/>
      <c r="AI30" s="1107"/>
      <c r="AJ30" s="1108"/>
      <c r="AK30" s="1049">
        <v>98</v>
      </c>
      <c r="AL30" s="1040"/>
      <c r="AM30" s="1040"/>
      <c r="AN30" s="1040"/>
      <c r="AO30" s="1040"/>
      <c r="AP30" s="1040" t="s">
        <v>516</v>
      </c>
      <c r="AQ30" s="1040"/>
      <c r="AR30" s="1040"/>
      <c r="AS30" s="1040"/>
      <c r="AT30" s="1040"/>
      <c r="AU30" s="1040" t="s">
        <v>516</v>
      </c>
      <c r="AV30" s="1040"/>
      <c r="AW30" s="1040"/>
      <c r="AX30" s="1040"/>
      <c r="AY30" s="1040"/>
      <c r="AZ30" s="1111" t="s">
        <v>516</v>
      </c>
      <c r="BA30" s="1111"/>
      <c r="BB30" s="1111"/>
      <c r="BC30" s="1111"/>
      <c r="BD30" s="1111"/>
      <c r="BE30" s="1095"/>
      <c r="BF30" s="1095"/>
      <c r="BG30" s="1095"/>
      <c r="BH30" s="1095"/>
      <c r="BI30" s="1096"/>
      <c r="BJ30" s="364"/>
      <c r="BK30" s="364"/>
      <c r="BL30" s="364"/>
      <c r="BM30" s="364"/>
      <c r="BN30" s="364"/>
      <c r="BO30" s="229"/>
      <c r="BP30" s="229"/>
      <c r="BQ30" s="226">
        <v>24</v>
      </c>
      <c r="BR30" s="227"/>
      <c r="BS30" s="1085"/>
      <c r="BT30" s="1086"/>
      <c r="BU30" s="1086"/>
      <c r="BV30" s="1086"/>
      <c r="BW30" s="1086"/>
      <c r="BX30" s="1086"/>
      <c r="BY30" s="1086"/>
      <c r="BZ30" s="1086"/>
      <c r="CA30" s="1086"/>
      <c r="CB30" s="1086"/>
      <c r="CC30" s="1086"/>
      <c r="CD30" s="1086"/>
      <c r="CE30" s="1086"/>
      <c r="CF30" s="1086"/>
      <c r="CG30" s="1087"/>
      <c r="CH30" s="1066"/>
      <c r="CI30" s="1067"/>
      <c r="CJ30" s="1067"/>
      <c r="CK30" s="1067"/>
      <c r="CL30" s="1068"/>
      <c r="CM30" s="1066"/>
      <c r="CN30" s="1067"/>
      <c r="CO30" s="1067"/>
      <c r="CP30" s="1067"/>
      <c r="CQ30" s="1068"/>
      <c r="CR30" s="1066"/>
      <c r="CS30" s="1067"/>
      <c r="CT30" s="1067"/>
      <c r="CU30" s="1067"/>
      <c r="CV30" s="1068"/>
      <c r="CW30" s="1066"/>
      <c r="CX30" s="1067"/>
      <c r="CY30" s="1067"/>
      <c r="CZ30" s="1067"/>
      <c r="DA30" s="1068"/>
      <c r="DB30" s="1066"/>
      <c r="DC30" s="1067"/>
      <c r="DD30" s="1067"/>
      <c r="DE30" s="1067"/>
      <c r="DF30" s="1068"/>
      <c r="DG30" s="1066"/>
      <c r="DH30" s="1067"/>
      <c r="DI30" s="1067"/>
      <c r="DJ30" s="1067"/>
      <c r="DK30" s="1068"/>
      <c r="DL30" s="1066"/>
      <c r="DM30" s="1067"/>
      <c r="DN30" s="1067"/>
      <c r="DO30" s="1067"/>
      <c r="DP30" s="1068"/>
      <c r="DQ30" s="1066"/>
      <c r="DR30" s="1067"/>
      <c r="DS30" s="1067"/>
      <c r="DT30" s="1067"/>
      <c r="DU30" s="1068"/>
      <c r="DV30" s="1069"/>
      <c r="DW30" s="1070"/>
      <c r="DX30" s="1070"/>
      <c r="DY30" s="1070"/>
      <c r="DZ30" s="1071"/>
      <c r="EA30" s="212"/>
    </row>
    <row r="31" spans="1:131" s="213" customFormat="1" ht="26.25" customHeight="1" x14ac:dyDescent="0.15">
      <c r="A31" s="230">
        <v>4</v>
      </c>
      <c r="B31" s="1100" t="s">
        <v>533</v>
      </c>
      <c r="C31" s="1101"/>
      <c r="D31" s="1101"/>
      <c r="E31" s="1101"/>
      <c r="F31" s="1101"/>
      <c r="G31" s="1101"/>
      <c r="H31" s="1101"/>
      <c r="I31" s="1101"/>
      <c r="J31" s="1101"/>
      <c r="K31" s="1101"/>
      <c r="L31" s="1101"/>
      <c r="M31" s="1101"/>
      <c r="N31" s="1101"/>
      <c r="O31" s="1101"/>
      <c r="P31" s="1102"/>
      <c r="Q31" s="1112">
        <v>1183</v>
      </c>
      <c r="R31" s="1113"/>
      <c r="S31" s="1113"/>
      <c r="T31" s="1113"/>
      <c r="U31" s="1113"/>
      <c r="V31" s="1113">
        <v>1220</v>
      </c>
      <c r="W31" s="1113"/>
      <c r="X31" s="1113"/>
      <c r="Y31" s="1113"/>
      <c r="Z31" s="1113"/>
      <c r="AA31" s="1113">
        <v>-38</v>
      </c>
      <c r="AB31" s="1113"/>
      <c r="AC31" s="1113"/>
      <c r="AD31" s="1113"/>
      <c r="AE31" s="1114"/>
      <c r="AF31" s="1106" t="s">
        <v>534</v>
      </c>
      <c r="AG31" s="1107"/>
      <c r="AH31" s="1107"/>
      <c r="AI31" s="1107"/>
      <c r="AJ31" s="1108"/>
      <c r="AK31" s="1049">
        <v>213</v>
      </c>
      <c r="AL31" s="1040"/>
      <c r="AM31" s="1040"/>
      <c r="AN31" s="1040"/>
      <c r="AO31" s="1040"/>
      <c r="AP31" s="1040">
        <v>569</v>
      </c>
      <c r="AQ31" s="1040"/>
      <c r="AR31" s="1040"/>
      <c r="AS31" s="1040"/>
      <c r="AT31" s="1040"/>
      <c r="AU31" s="1040">
        <v>351</v>
      </c>
      <c r="AV31" s="1040"/>
      <c r="AW31" s="1040"/>
      <c r="AX31" s="1040"/>
      <c r="AY31" s="1040"/>
      <c r="AZ31" s="1111" t="s">
        <v>516</v>
      </c>
      <c r="BA31" s="1111"/>
      <c r="BB31" s="1111"/>
      <c r="BC31" s="1111"/>
      <c r="BD31" s="1111"/>
      <c r="BE31" s="1095" t="s">
        <v>535</v>
      </c>
      <c r="BF31" s="1095"/>
      <c r="BG31" s="1095"/>
      <c r="BH31" s="1095"/>
      <c r="BI31" s="1096"/>
      <c r="BJ31" s="364"/>
      <c r="BK31" s="364"/>
      <c r="BL31" s="364"/>
      <c r="BM31" s="364"/>
      <c r="BN31" s="364"/>
      <c r="BO31" s="229"/>
      <c r="BP31" s="229"/>
      <c r="BQ31" s="226">
        <v>25</v>
      </c>
      <c r="BR31" s="227"/>
      <c r="BS31" s="1085"/>
      <c r="BT31" s="1086"/>
      <c r="BU31" s="1086"/>
      <c r="BV31" s="1086"/>
      <c r="BW31" s="1086"/>
      <c r="BX31" s="1086"/>
      <c r="BY31" s="1086"/>
      <c r="BZ31" s="1086"/>
      <c r="CA31" s="1086"/>
      <c r="CB31" s="1086"/>
      <c r="CC31" s="1086"/>
      <c r="CD31" s="1086"/>
      <c r="CE31" s="1086"/>
      <c r="CF31" s="1086"/>
      <c r="CG31" s="1087"/>
      <c r="CH31" s="1066"/>
      <c r="CI31" s="1067"/>
      <c r="CJ31" s="1067"/>
      <c r="CK31" s="1067"/>
      <c r="CL31" s="1068"/>
      <c r="CM31" s="1066"/>
      <c r="CN31" s="1067"/>
      <c r="CO31" s="1067"/>
      <c r="CP31" s="1067"/>
      <c r="CQ31" s="1068"/>
      <c r="CR31" s="1066"/>
      <c r="CS31" s="1067"/>
      <c r="CT31" s="1067"/>
      <c r="CU31" s="1067"/>
      <c r="CV31" s="1068"/>
      <c r="CW31" s="1066"/>
      <c r="CX31" s="1067"/>
      <c r="CY31" s="1067"/>
      <c r="CZ31" s="1067"/>
      <c r="DA31" s="1068"/>
      <c r="DB31" s="1066"/>
      <c r="DC31" s="1067"/>
      <c r="DD31" s="1067"/>
      <c r="DE31" s="1067"/>
      <c r="DF31" s="1068"/>
      <c r="DG31" s="1066"/>
      <c r="DH31" s="1067"/>
      <c r="DI31" s="1067"/>
      <c r="DJ31" s="1067"/>
      <c r="DK31" s="1068"/>
      <c r="DL31" s="1066"/>
      <c r="DM31" s="1067"/>
      <c r="DN31" s="1067"/>
      <c r="DO31" s="1067"/>
      <c r="DP31" s="1068"/>
      <c r="DQ31" s="1066"/>
      <c r="DR31" s="1067"/>
      <c r="DS31" s="1067"/>
      <c r="DT31" s="1067"/>
      <c r="DU31" s="1068"/>
      <c r="DV31" s="1069"/>
      <c r="DW31" s="1070"/>
      <c r="DX31" s="1070"/>
      <c r="DY31" s="1070"/>
      <c r="DZ31" s="1071"/>
      <c r="EA31" s="212"/>
    </row>
    <row r="32" spans="1:131" s="213" customFormat="1" ht="26.25" customHeight="1" x14ac:dyDescent="0.15">
      <c r="A32" s="230">
        <v>5</v>
      </c>
      <c r="B32" s="1100" t="s">
        <v>536</v>
      </c>
      <c r="C32" s="1101"/>
      <c r="D32" s="1101"/>
      <c r="E32" s="1101"/>
      <c r="F32" s="1101"/>
      <c r="G32" s="1101"/>
      <c r="H32" s="1101"/>
      <c r="I32" s="1101"/>
      <c r="J32" s="1101"/>
      <c r="K32" s="1101"/>
      <c r="L32" s="1101"/>
      <c r="M32" s="1101"/>
      <c r="N32" s="1101"/>
      <c r="O32" s="1101"/>
      <c r="P32" s="1102"/>
      <c r="Q32" s="1112">
        <v>797</v>
      </c>
      <c r="R32" s="1113"/>
      <c r="S32" s="1113"/>
      <c r="T32" s="1113"/>
      <c r="U32" s="1113"/>
      <c r="V32" s="1113">
        <v>673</v>
      </c>
      <c r="W32" s="1113"/>
      <c r="X32" s="1113"/>
      <c r="Y32" s="1113"/>
      <c r="Z32" s="1113"/>
      <c r="AA32" s="1113">
        <v>124</v>
      </c>
      <c r="AB32" s="1113"/>
      <c r="AC32" s="1113"/>
      <c r="AD32" s="1113"/>
      <c r="AE32" s="1114"/>
      <c r="AF32" s="1106">
        <v>888</v>
      </c>
      <c r="AG32" s="1107"/>
      <c r="AH32" s="1107"/>
      <c r="AI32" s="1107"/>
      <c r="AJ32" s="1108"/>
      <c r="AK32" s="1049">
        <v>34</v>
      </c>
      <c r="AL32" s="1040"/>
      <c r="AM32" s="1040"/>
      <c r="AN32" s="1040"/>
      <c r="AO32" s="1040"/>
      <c r="AP32" s="1040">
        <v>2425</v>
      </c>
      <c r="AQ32" s="1040"/>
      <c r="AR32" s="1040"/>
      <c r="AS32" s="1040"/>
      <c r="AT32" s="1040"/>
      <c r="AU32" s="1040">
        <v>68</v>
      </c>
      <c r="AV32" s="1040"/>
      <c r="AW32" s="1040"/>
      <c r="AX32" s="1040"/>
      <c r="AY32" s="1040"/>
      <c r="AZ32" s="1111" t="s">
        <v>516</v>
      </c>
      <c r="BA32" s="1111"/>
      <c r="BB32" s="1111"/>
      <c r="BC32" s="1111"/>
      <c r="BD32" s="1111"/>
      <c r="BE32" s="1095" t="s">
        <v>535</v>
      </c>
      <c r="BF32" s="1095"/>
      <c r="BG32" s="1095"/>
      <c r="BH32" s="1095"/>
      <c r="BI32" s="1096"/>
      <c r="BJ32" s="364"/>
      <c r="BK32" s="364"/>
      <c r="BL32" s="364"/>
      <c r="BM32" s="364"/>
      <c r="BN32" s="364"/>
      <c r="BO32" s="229"/>
      <c r="BP32" s="229"/>
      <c r="BQ32" s="226">
        <v>26</v>
      </c>
      <c r="BR32" s="227"/>
      <c r="BS32" s="1085"/>
      <c r="BT32" s="1086"/>
      <c r="BU32" s="1086"/>
      <c r="BV32" s="1086"/>
      <c r="BW32" s="1086"/>
      <c r="BX32" s="1086"/>
      <c r="BY32" s="1086"/>
      <c r="BZ32" s="1086"/>
      <c r="CA32" s="1086"/>
      <c r="CB32" s="1086"/>
      <c r="CC32" s="1086"/>
      <c r="CD32" s="1086"/>
      <c r="CE32" s="1086"/>
      <c r="CF32" s="1086"/>
      <c r="CG32" s="1087"/>
      <c r="CH32" s="1066"/>
      <c r="CI32" s="1067"/>
      <c r="CJ32" s="1067"/>
      <c r="CK32" s="1067"/>
      <c r="CL32" s="1068"/>
      <c r="CM32" s="1066"/>
      <c r="CN32" s="1067"/>
      <c r="CO32" s="1067"/>
      <c r="CP32" s="1067"/>
      <c r="CQ32" s="1068"/>
      <c r="CR32" s="1066"/>
      <c r="CS32" s="1067"/>
      <c r="CT32" s="1067"/>
      <c r="CU32" s="1067"/>
      <c r="CV32" s="1068"/>
      <c r="CW32" s="1066"/>
      <c r="CX32" s="1067"/>
      <c r="CY32" s="1067"/>
      <c r="CZ32" s="1067"/>
      <c r="DA32" s="1068"/>
      <c r="DB32" s="1066"/>
      <c r="DC32" s="1067"/>
      <c r="DD32" s="1067"/>
      <c r="DE32" s="1067"/>
      <c r="DF32" s="1068"/>
      <c r="DG32" s="1066"/>
      <c r="DH32" s="1067"/>
      <c r="DI32" s="1067"/>
      <c r="DJ32" s="1067"/>
      <c r="DK32" s="1068"/>
      <c r="DL32" s="1066"/>
      <c r="DM32" s="1067"/>
      <c r="DN32" s="1067"/>
      <c r="DO32" s="1067"/>
      <c r="DP32" s="1068"/>
      <c r="DQ32" s="1066"/>
      <c r="DR32" s="1067"/>
      <c r="DS32" s="1067"/>
      <c r="DT32" s="1067"/>
      <c r="DU32" s="1068"/>
      <c r="DV32" s="1069"/>
      <c r="DW32" s="1070"/>
      <c r="DX32" s="1070"/>
      <c r="DY32" s="1070"/>
      <c r="DZ32" s="1071"/>
      <c r="EA32" s="212"/>
    </row>
    <row r="33" spans="1:131" s="213" customFormat="1" ht="26.25" customHeight="1" x14ac:dyDescent="0.15">
      <c r="A33" s="230">
        <v>6</v>
      </c>
      <c r="B33" s="1100" t="s">
        <v>537</v>
      </c>
      <c r="C33" s="1101"/>
      <c r="D33" s="1101"/>
      <c r="E33" s="1101"/>
      <c r="F33" s="1101"/>
      <c r="G33" s="1101"/>
      <c r="H33" s="1101"/>
      <c r="I33" s="1101"/>
      <c r="J33" s="1101"/>
      <c r="K33" s="1101"/>
      <c r="L33" s="1101"/>
      <c r="M33" s="1101"/>
      <c r="N33" s="1101"/>
      <c r="O33" s="1101"/>
      <c r="P33" s="1102"/>
      <c r="Q33" s="1112">
        <v>1528</v>
      </c>
      <c r="R33" s="1113"/>
      <c r="S33" s="1113"/>
      <c r="T33" s="1113"/>
      <c r="U33" s="1113"/>
      <c r="V33" s="1113">
        <v>1510</v>
      </c>
      <c r="W33" s="1113"/>
      <c r="X33" s="1113"/>
      <c r="Y33" s="1113"/>
      <c r="Z33" s="1113"/>
      <c r="AA33" s="1113">
        <v>18</v>
      </c>
      <c r="AB33" s="1113"/>
      <c r="AC33" s="1113"/>
      <c r="AD33" s="1113"/>
      <c r="AE33" s="1114"/>
      <c r="AF33" s="1106">
        <v>246</v>
      </c>
      <c r="AG33" s="1107"/>
      <c r="AH33" s="1107"/>
      <c r="AI33" s="1107"/>
      <c r="AJ33" s="1108"/>
      <c r="AK33" s="1049">
        <v>750</v>
      </c>
      <c r="AL33" s="1040"/>
      <c r="AM33" s="1040"/>
      <c r="AN33" s="1040"/>
      <c r="AO33" s="1040"/>
      <c r="AP33" s="1040">
        <v>14251</v>
      </c>
      <c r="AQ33" s="1040"/>
      <c r="AR33" s="1040"/>
      <c r="AS33" s="1040"/>
      <c r="AT33" s="1040"/>
      <c r="AU33" s="1040">
        <v>10104</v>
      </c>
      <c r="AV33" s="1040"/>
      <c r="AW33" s="1040"/>
      <c r="AX33" s="1040"/>
      <c r="AY33" s="1040"/>
      <c r="AZ33" s="1111" t="s">
        <v>516</v>
      </c>
      <c r="BA33" s="1111"/>
      <c r="BB33" s="1111"/>
      <c r="BC33" s="1111"/>
      <c r="BD33" s="1111"/>
      <c r="BE33" s="1095" t="s">
        <v>535</v>
      </c>
      <c r="BF33" s="1095"/>
      <c r="BG33" s="1095"/>
      <c r="BH33" s="1095"/>
      <c r="BI33" s="1096"/>
      <c r="BJ33" s="364"/>
      <c r="BK33" s="364"/>
      <c r="BL33" s="364"/>
      <c r="BM33" s="364"/>
      <c r="BN33" s="364"/>
      <c r="BO33" s="229"/>
      <c r="BP33" s="229"/>
      <c r="BQ33" s="226">
        <v>27</v>
      </c>
      <c r="BR33" s="227"/>
      <c r="BS33" s="1085"/>
      <c r="BT33" s="1086"/>
      <c r="BU33" s="1086"/>
      <c r="BV33" s="1086"/>
      <c r="BW33" s="1086"/>
      <c r="BX33" s="1086"/>
      <c r="BY33" s="1086"/>
      <c r="BZ33" s="1086"/>
      <c r="CA33" s="1086"/>
      <c r="CB33" s="1086"/>
      <c r="CC33" s="1086"/>
      <c r="CD33" s="1086"/>
      <c r="CE33" s="1086"/>
      <c r="CF33" s="1086"/>
      <c r="CG33" s="1087"/>
      <c r="CH33" s="1066"/>
      <c r="CI33" s="1067"/>
      <c r="CJ33" s="1067"/>
      <c r="CK33" s="1067"/>
      <c r="CL33" s="1068"/>
      <c r="CM33" s="1066"/>
      <c r="CN33" s="1067"/>
      <c r="CO33" s="1067"/>
      <c r="CP33" s="1067"/>
      <c r="CQ33" s="1068"/>
      <c r="CR33" s="1066"/>
      <c r="CS33" s="1067"/>
      <c r="CT33" s="1067"/>
      <c r="CU33" s="1067"/>
      <c r="CV33" s="1068"/>
      <c r="CW33" s="1066"/>
      <c r="CX33" s="1067"/>
      <c r="CY33" s="1067"/>
      <c r="CZ33" s="1067"/>
      <c r="DA33" s="1068"/>
      <c r="DB33" s="1066"/>
      <c r="DC33" s="1067"/>
      <c r="DD33" s="1067"/>
      <c r="DE33" s="1067"/>
      <c r="DF33" s="1068"/>
      <c r="DG33" s="1066"/>
      <c r="DH33" s="1067"/>
      <c r="DI33" s="1067"/>
      <c r="DJ33" s="1067"/>
      <c r="DK33" s="1068"/>
      <c r="DL33" s="1066"/>
      <c r="DM33" s="1067"/>
      <c r="DN33" s="1067"/>
      <c r="DO33" s="1067"/>
      <c r="DP33" s="1068"/>
      <c r="DQ33" s="1066"/>
      <c r="DR33" s="1067"/>
      <c r="DS33" s="1067"/>
      <c r="DT33" s="1067"/>
      <c r="DU33" s="1068"/>
      <c r="DV33" s="1069"/>
      <c r="DW33" s="1070"/>
      <c r="DX33" s="1070"/>
      <c r="DY33" s="1070"/>
      <c r="DZ33" s="1071"/>
      <c r="EA33" s="212"/>
    </row>
    <row r="34" spans="1:131" s="213" customFormat="1" ht="26.25" customHeight="1" x14ac:dyDescent="0.15">
      <c r="A34" s="230">
        <v>7</v>
      </c>
      <c r="B34" s="1100" t="s">
        <v>538</v>
      </c>
      <c r="C34" s="1101"/>
      <c r="D34" s="1101"/>
      <c r="E34" s="1101"/>
      <c r="F34" s="1101"/>
      <c r="G34" s="1101"/>
      <c r="H34" s="1101"/>
      <c r="I34" s="1101"/>
      <c r="J34" s="1101"/>
      <c r="K34" s="1101"/>
      <c r="L34" s="1101"/>
      <c r="M34" s="1101"/>
      <c r="N34" s="1101"/>
      <c r="O34" s="1101"/>
      <c r="P34" s="1102"/>
      <c r="Q34" s="1112">
        <v>3</v>
      </c>
      <c r="R34" s="1113"/>
      <c r="S34" s="1113"/>
      <c r="T34" s="1113"/>
      <c r="U34" s="1113"/>
      <c r="V34" s="1113">
        <v>2</v>
      </c>
      <c r="W34" s="1113"/>
      <c r="X34" s="1113"/>
      <c r="Y34" s="1113"/>
      <c r="Z34" s="1113"/>
      <c r="AA34" s="1113">
        <v>1</v>
      </c>
      <c r="AB34" s="1113"/>
      <c r="AC34" s="1113"/>
      <c r="AD34" s="1113"/>
      <c r="AE34" s="1114"/>
      <c r="AF34" s="1106">
        <v>1</v>
      </c>
      <c r="AG34" s="1107"/>
      <c r="AH34" s="1107"/>
      <c r="AI34" s="1107"/>
      <c r="AJ34" s="1108"/>
      <c r="AK34" s="1049">
        <v>1</v>
      </c>
      <c r="AL34" s="1040"/>
      <c r="AM34" s="1040"/>
      <c r="AN34" s="1040"/>
      <c r="AO34" s="1040"/>
      <c r="AP34" s="1040">
        <v>1</v>
      </c>
      <c r="AQ34" s="1040"/>
      <c r="AR34" s="1040"/>
      <c r="AS34" s="1040"/>
      <c r="AT34" s="1040"/>
      <c r="AU34" s="1040">
        <v>1</v>
      </c>
      <c r="AV34" s="1040"/>
      <c r="AW34" s="1040"/>
      <c r="AX34" s="1040"/>
      <c r="AY34" s="1040"/>
      <c r="AZ34" s="1111" t="s">
        <v>516</v>
      </c>
      <c r="BA34" s="1111"/>
      <c r="BB34" s="1111"/>
      <c r="BC34" s="1111"/>
      <c r="BD34" s="1111"/>
      <c r="BE34" s="1095" t="s">
        <v>539</v>
      </c>
      <c r="BF34" s="1095"/>
      <c r="BG34" s="1095"/>
      <c r="BH34" s="1095"/>
      <c r="BI34" s="1096"/>
      <c r="BJ34" s="364"/>
      <c r="BK34" s="364"/>
      <c r="BL34" s="364"/>
      <c r="BM34" s="364"/>
      <c r="BN34" s="364"/>
      <c r="BO34" s="229"/>
      <c r="BP34" s="229"/>
      <c r="BQ34" s="226">
        <v>28</v>
      </c>
      <c r="BR34" s="227"/>
      <c r="BS34" s="1085"/>
      <c r="BT34" s="1086"/>
      <c r="BU34" s="1086"/>
      <c r="BV34" s="1086"/>
      <c r="BW34" s="1086"/>
      <c r="BX34" s="1086"/>
      <c r="BY34" s="1086"/>
      <c r="BZ34" s="1086"/>
      <c r="CA34" s="1086"/>
      <c r="CB34" s="1086"/>
      <c r="CC34" s="1086"/>
      <c r="CD34" s="1086"/>
      <c r="CE34" s="1086"/>
      <c r="CF34" s="1086"/>
      <c r="CG34" s="1087"/>
      <c r="CH34" s="1066"/>
      <c r="CI34" s="1067"/>
      <c r="CJ34" s="1067"/>
      <c r="CK34" s="1067"/>
      <c r="CL34" s="1068"/>
      <c r="CM34" s="1066"/>
      <c r="CN34" s="1067"/>
      <c r="CO34" s="1067"/>
      <c r="CP34" s="1067"/>
      <c r="CQ34" s="1068"/>
      <c r="CR34" s="1066"/>
      <c r="CS34" s="1067"/>
      <c r="CT34" s="1067"/>
      <c r="CU34" s="1067"/>
      <c r="CV34" s="1068"/>
      <c r="CW34" s="1066"/>
      <c r="CX34" s="1067"/>
      <c r="CY34" s="1067"/>
      <c r="CZ34" s="1067"/>
      <c r="DA34" s="1068"/>
      <c r="DB34" s="1066"/>
      <c r="DC34" s="1067"/>
      <c r="DD34" s="1067"/>
      <c r="DE34" s="1067"/>
      <c r="DF34" s="1068"/>
      <c r="DG34" s="1066"/>
      <c r="DH34" s="1067"/>
      <c r="DI34" s="1067"/>
      <c r="DJ34" s="1067"/>
      <c r="DK34" s="1068"/>
      <c r="DL34" s="1066"/>
      <c r="DM34" s="1067"/>
      <c r="DN34" s="1067"/>
      <c r="DO34" s="1067"/>
      <c r="DP34" s="1068"/>
      <c r="DQ34" s="1066"/>
      <c r="DR34" s="1067"/>
      <c r="DS34" s="1067"/>
      <c r="DT34" s="1067"/>
      <c r="DU34" s="1068"/>
      <c r="DV34" s="1069"/>
      <c r="DW34" s="1070"/>
      <c r="DX34" s="1070"/>
      <c r="DY34" s="1070"/>
      <c r="DZ34" s="1071"/>
      <c r="EA34" s="212"/>
    </row>
    <row r="35" spans="1:131" s="213" customFormat="1" ht="26.25" customHeight="1" x14ac:dyDescent="0.15">
      <c r="A35" s="230">
        <v>8</v>
      </c>
      <c r="B35" s="1100"/>
      <c r="C35" s="1101"/>
      <c r="D35" s="1101"/>
      <c r="E35" s="1101"/>
      <c r="F35" s="1101"/>
      <c r="G35" s="1101"/>
      <c r="H35" s="1101"/>
      <c r="I35" s="1101"/>
      <c r="J35" s="1101"/>
      <c r="K35" s="1101"/>
      <c r="L35" s="1101"/>
      <c r="M35" s="1101"/>
      <c r="N35" s="1101"/>
      <c r="O35" s="1101"/>
      <c r="P35" s="1102"/>
      <c r="Q35" s="1112"/>
      <c r="R35" s="1113"/>
      <c r="S35" s="1113"/>
      <c r="T35" s="1113"/>
      <c r="U35" s="1113"/>
      <c r="V35" s="1113"/>
      <c r="W35" s="1113"/>
      <c r="X35" s="1113"/>
      <c r="Y35" s="1113"/>
      <c r="Z35" s="1113"/>
      <c r="AA35" s="1113"/>
      <c r="AB35" s="1113"/>
      <c r="AC35" s="1113"/>
      <c r="AD35" s="1113"/>
      <c r="AE35" s="1114"/>
      <c r="AF35" s="1106"/>
      <c r="AG35" s="1107"/>
      <c r="AH35" s="1107"/>
      <c r="AI35" s="1107"/>
      <c r="AJ35" s="1108"/>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095"/>
      <c r="BF35" s="1095"/>
      <c r="BG35" s="1095"/>
      <c r="BH35" s="1095"/>
      <c r="BI35" s="1096"/>
      <c r="BJ35" s="364"/>
      <c r="BK35" s="364"/>
      <c r="BL35" s="364"/>
      <c r="BM35" s="364"/>
      <c r="BN35" s="364"/>
      <c r="BO35" s="229"/>
      <c r="BP35" s="229"/>
      <c r="BQ35" s="226">
        <v>29</v>
      </c>
      <c r="BR35" s="227"/>
      <c r="BS35" s="1085"/>
      <c r="BT35" s="1086"/>
      <c r="BU35" s="1086"/>
      <c r="BV35" s="1086"/>
      <c r="BW35" s="1086"/>
      <c r="BX35" s="1086"/>
      <c r="BY35" s="1086"/>
      <c r="BZ35" s="1086"/>
      <c r="CA35" s="1086"/>
      <c r="CB35" s="1086"/>
      <c r="CC35" s="1086"/>
      <c r="CD35" s="1086"/>
      <c r="CE35" s="1086"/>
      <c r="CF35" s="1086"/>
      <c r="CG35" s="1087"/>
      <c r="CH35" s="1066"/>
      <c r="CI35" s="1067"/>
      <c r="CJ35" s="1067"/>
      <c r="CK35" s="1067"/>
      <c r="CL35" s="1068"/>
      <c r="CM35" s="1066"/>
      <c r="CN35" s="1067"/>
      <c r="CO35" s="1067"/>
      <c r="CP35" s="1067"/>
      <c r="CQ35" s="1068"/>
      <c r="CR35" s="1066"/>
      <c r="CS35" s="1067"/>
      <c r="CT35" s="1067"/>
      <c r="CU35" s="1067"/>
      <c r="CV35" s="1068"/>
      <c r="CW35" s="1066"/>
      <c r="CX35" s="1067"/>
      <c r="CY35" s="1067"/>
      <c r="CZ35" s="1067"/>
      <c r="DA35" s="1068"/>
      <c r="DB35" s="1066"/>
      <c r="DC35" s="1067"/>
      <c r="DD35" s="1067"/>
      <c r="DE35" s="1067"/>
      <c r="DF35" s="1068"/>
      <c r="DG35" s="1066"/>
      <c r="DH35" s="1067"/>
      <c r="DI35" s="1067"/>
      <c r="DJ35" s="1067"/>
      <c r="DK35" s="1068"/>
      <c r="DL35" s="1066"/>
      <c r="DM35" s="1067"/>
      <c r="DN35" s="1067"/>
      <c r="DO35" s="1067"/>
      <c r="DP35" s="1068"/>
      <c r="DQ35" s="1066"/>
      <c r="DR35" s="1067"/>
      <c r="DS35" s="1067"/>
      <c r="DT35" s="1067"/>
      <c r="DU35" s="1068"/>
      <c r="DV35" s="1069"/>
      <c r="DW35" s="1070"/>
      <c r="DX35" s="1070"/>
      <c r="DY35" s="1070"/>
      <c r="DZ35" s="1071"/>
      <c r="EA35" s="212"/>
    </row>
    <row r="36" spans="1:131" s="213" customFormat="1" ht="26.25" customHeight="1" x14ac:dyDescent="0.15">
      <c r="A36" s="230">
        <v>9</v>
      </c>
      <c r="B36" s="1100"/>
      <c r="C36" s="1101"/>
      <c r="D36" s="1101"/>
      <c r="E36" s="1101"/>
      <c r="F36" s="1101"/>
      <c r="G36" s="1101"/>
      <c r="H36" s="1101"/>
      <c r="I36" s="1101"/>
      <c r="J36" s="1101"/>
      <c r="K36" s="1101"/>
      <c r="L36" s="1101"/>
      <c r="M36" s="1101"/>
      <c r="N36" s="1101"/>
      <c r="O36" s="1101"/>
      <c r="P36" s="1102"/>
      <c r="Q36" s="1112"/>
      <c r="R36" s="1113"/>
      <c r="S36" s="1113"/>
      <c r="T36" s="1113"/>
      <c r="U36" s="1113"/>
      <c r="V36" s="1113"/>
      <c r="W36" s="1113"/>
      <c r="X36" s="1113"/>
      <c r="Y36" s="1113"/>
      <c r="Z36" s="1113"/>
      <c r="AA36" s="1113"/>
      <c r="AB36" s="1113"/>
      <c r="AC36" s="1113"/>
      <c r="AD36" s="1113"/>
      <c r="AE36" s="1114"/>
      <c r="AF36" s="1106"/>
      <c r="AG36" s="1107"/>
      <c r="AH36" s="1107"/>
      <c r="AI36" s="1107"/>
      <c r="AJ36" s="1108"/>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095"/>
      <c r="BF36" s="1095"/>
      <c r="BG36" s="1095"/>
      <c r="BH36" s="1095"/>
      <c r="BI36" s="1096"/>
      <c r="BJ36" s="364"/>
      <c r="BK36" s="364"/>
      <c r="BL36" s="364"/>
      <c r="BM36" s="364"/>
      <c r="BN36" s="364"/>
      <c r="BO36" s="229"/>
      <c r="BP36" s="229"/>
      <c r="BQ36" s="226">
        <v>30</v>
      </c>
      <c r="BR36" s="227"/>
      <c r="BS36" s="1085"/>
      <c r="BT36" s="1086"/>
      <c r="BU36" s="1086"/>
      <c r="BV36" s="1086"/>
      <c r="BW36" s="1086"/>
      <c r="BX36" s="1086"/>
      <c r="BY36" s="1086"/>
      <c r="BZ36" s="1086"/>
      <c r="CA36" s="1086"/>
      <c r="CB36" s="1086"/>
      <c r="CC36" s="1086"/>
      <c r="CD36" s="1086"/>
      <c r="CE36" s="1086"/>
      <c r="CF36" s="1086"/>
      <c r="CG36" s="1087"/>
      <c r="CH36" s="1066"/>
      <c r="CI36" s="1067"/>
      <c r="CJ36" s="1067"/>
      <c r="CK36" s="1067"/>
      <c r="CL36" s="1068"/>
      <c r="CM36" s="1066"/>
      <c r="CN36" s="1067"/>
      <c r="CO36" s="1067"/>
      <c r="CP36" s="1067"/>
      <c r="CQ36" s="1068"/>
      <c r="CR36" s="1066"/>
      <c r="CS36" s="1067"/>
      <c r="CT36" s="1067"/>
      <c r="CU36" s="1067"/>
      <c r="CV36" s="1068"/>
      <c r="CW36" s="1066"/>
      <c r="CX36" s="1067"/>
      <c r="CY36" s="1067"/>
      <c r="CZ36" s="1067"/>
      <c r="DA36" s="1068"/>
      <c r="DB36" s="1066"/>
      <c r="DC36" s="1067"/>
      <c r="DD36" s="1067"/>
      <c r="DE36" s="1067"/>
      <c r="DF36" s="1068"/>
      <c r="DG36" s="1066"/>
      <c r="DH36" s="1067"/>
      <c r="DI36" s="1067"/>
      <c r="DJ36" s="1067"/>
      <c r="DK36" s="1068"/>
      <c r="DL36" s="1066"/>
      <c r="DM36" s="1067"/>
      <c r="DN36" s="1067"/>
      <c r="DO36" s="1067"/>
      <c r="DP36" s="1068"/>
      <c r="DQ36" s="1066"/>
      <c r="DR36" s="1067"/>
      <c r="DS36" s="1067"/>
      <c r="DT36" s="1067"/>
      <c r="DU36" s="1068"/>
      <c r="DV36" s="1069"/>
      <c r="DW36" s="1070"/>
      <c r="DX36" s="1070"/>
      <c r="DY36" s="1070"/>
      <c r="DZ36" s="1071"/>
      <c r="EA36" s="212"/>
    </row>
    <row r="37" spans="1:131" s="213" customFormat="1" ht="26.25" customHeight="1" x14ac:dyDescent="0.15">
      <c r="A37" s="230">
        <v>10</v>
      </c>
      <c r="B37" s="1100"/>
      <c r="C37" s="1101"/>
      <c r="D37" s="1101"/>
      <c r="E37" s="1101"/>
      <c r="F37" s="1101"/>
      <c r="G37" s="1101"/>
      <c r="H37" s="1101"/>
      <c r="I37" s="1101"/>
      <c r="J37" s="1101"/>
      <c r="K37" s="1101"/>
      <c r="L37" s="1101"/>
      <c r="M37" s="1101"/>
      <c r="N37" s="1101"/>
      <c r="O37" s="1101"/>
      <c r="P37" s="1102"/>
      <c r="Q37" s="1112"/>
      <c r="R37" s="1113"/>
      <c r="S37" s="1113"/>
      <c r="T37" s="1113"/>
      <c r="U37" s="1113"/>
      <c r="V37" s="1113"/>
      <c r="W37" s="1113"/>
      <c r="X37" s="1113"/>
      <c r="Y37" s="1113"/>
      <c r="Z37" s="1113"/>
      <c r="AA37" s="1113"/>
      <c r="AB37" s="1113"/>
      <c r="AC37" s="1113"/>
      <c r="AD37" s="1113"/>
      <c r="AE37" s="1114"/>
      <c r="AF37" s="1106"/>
      <c r="AG37" s="1107"/>
      <c r="AH37" s="1107"/>
      <c r="AI37" s="1107"/>
      <c r="AJ37" s="1108"/>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095"/>
      <c r="BF37" s="1095"/>
      <c r="BG37" s="1095"/>
      <c r="BH37" s="1095"/>
      <c r="BI37" s="1096"/>
      <c r="BJ37" s="364"/>
      <c r="BK37" s="364"/>
      <c r="BL37" s="364"/>
      <c r="BM37" s="364"/>
      <c r="BN37" s="364"/>
      <c r="BO37" s="229"/>
      <c r="BP37" s="229"/>
      <c r="BQ37" s="226">
        <v>31</v>
      </c>
      <c r="BR37" s="227"/>
      <c r="BS37" s="1085"/>
      <c r="BT37" s="1086"/>
      <c r="BU37" s="1086"/>
      <c r="BV37" s="1086"/>
      <c r="BW37" s="1086"/>
      <c r="BX37" s="1086"/>
      <c r="BY37" s="1086"/>
      <c r="BZ37" s="1086"/>
      <c r="CA37" s="1086"/>
      <c r="CB37" s="1086"/>
      <c r="CC37" s="1086"/>
      <c r="CD37" s="1086"/>
      <c r="CE37" s="1086"/>
      <c r="CF37" s="1086"/>
      <c r="CG37" s="1087"/>
      <c r="CH37" s="1066"/>
      <c r="CI37" s="1067"/>
      <c r="CJ37" s="1067"/>
      <c r="CK37" s="1067"/>
      <c r="CL37" s="1068"/>
      <c r="CM37" s="1066"/>
      <c r="CN37" s="1067"/>
      <c r="CO37" s="1067"/>
      <c r="CP37" s="1067"/>
      <c r="CQ37" s="1068"/>
      <c r="CR37" s="1066"/>
      <c r="CS37" s="1067"/>
      <c r="CT37" s="1067"/>
      <c r="CU37" s="1067"/>
      <c r="CV37" s="1068"/>
      <c r="CW37" s="1066"/>
      <c r="CX37" s="1067"/>
      <c r="CY37" s="1067"/>
      <c r="CZ37" s="1067"/>
      <c r="DA37" s="1068"/>
      <c r="DB37" s="1066"/>
      <c r="DC37" s="1067"/>
      <c r="DD37" s="1067"/>
      <c r="DE37" s="1067"/>
      <c r="DF37" s="1068"/>
      <c r="DG37" s="1066"/>
      <c r="DH37" s="1067"/>
      <c r="DI37" s="1067"/>
      <c r="DJ37" s="1067"/>
      <c r="DK37" s="1068"/>
      <c r="DL37" s="1066"/>
      <c r="DM37" s="1067"/>
      <c r="DN37" s="1067"/>
      <c r="DO37" s="1067"/>
      <c r="DP37" s="1068"/>
      <c r="DQ37" s="1066"/>
      <c r="DR37" s="1067"/>
      <c r="DS37" s="1067"/>
      <c r="DT37" s="1067"/>
      <c r="DU37" s="1068"/>
      <c r="DV37" s="1069"/>
      <c r="DW37" s="1070"/>
      <c r="DX37" s="1070"/>
      <c r="DY37" s="1070"/>
      <c r="DZ37" s="1071"/>
      <c r="EA37" s="212"/>
    </row>
    <row r="38" spans="1:131" s="213" customFormat="1" ht="26.25" customHeight="1" x14ac:dyDescent="0.15">
      <c r="A38" s="230">
        <v>11</v>
      </c>
      <c r="B38" s="1100"/>
      <c r="C38" s="1101"/>
      <c r="D38" s="1101"/>
      <c r="E38" s="1101"/>
      <c r="F38" s="1101"/>
      <c r="G38" s="1101"/>
      <c r="H38" s="1101"/>
      <c r="I38" s="1101"/>
      <c r="J38" s="1101"/>
      <c r="K38" s="1101"/>
      <c r="L38" s="1101"/>
      <c r="M38" s="1101"/>
      <c r="N38" s="1101"/>
      <c r="O38" s="1101"/>
      <c r="P38" s="1102"/>
      <c r="Q38" s="1112"/>
      <c r="R38" s="1113"/>
      <c r="S38" s="1113"/>
      <c r="T38" s="1113"/>
      <c r="U38" s="1113"/>
      <c r="V38" s="1113"/>
      <c r="W38" s="1113"/>
      <c r="X38" s="1113"/>
      <c r="Y38" s="1113"/>
      <c r="Z38" s="1113"/>
      <c r="AA38" s="1113"/>
      <c r="AB38" s="1113"/>
      <c r="AC38" s="1113"/>
      <c r="AD38" s="1113"/>
      <c r="AE38" s="1114"/>
      <c r="AF38" s="1106"/>
      <c r="AG38" s="1107"/>
      <c r="AH38" s="1107"/>
      <c r="AI38" s="1107"/>
      <c r="AJ38" s="1108"/>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095"/>
      <c r="BF38" s="1095"/>
      <c r="BG38" s="1095"/>
      <c r="BH38" s="1095"/>
      <c r="BI38" s="1096"/>
      <c r="BJ38" s="364"/>
      <c r="BK38" s="364"/>
      <c r="BL38" s="364"/>
      <c r="BM38" s="364"/>
      <c r="BN38" s="364"/>
      <c r="BO38" s="229"/>
      <c r="BP38" s="229"/>
      <c r="BQ38" s="226">
        <v>32</v>
      </c>
      <c r="BR38" s="227"/>
      <c r="BS38" s="1085"/>
      <c r="BT38" s="1086"/>
      <c r="BU38" s="1086"/>
      <c r="BV38" s="1086"/>
      <c r="BW38" s="1086"/>
      <c r="BX38" s="1086"/>
      <c r="BY38" s="1086"/>
      <c r="BZ38" s="1086"/>
      <c r="CA38" s="1086"/>
      <c r="CB38" s="1086"/>
      <c r="CC38" s="1086"/>
      <c r="CD38" s="1086"/>
      <c r="CE38" s="1086"/>
      <c r="CF38" s="1086"/>
      <c r="CG38" s="1087"/>
      <c r="CH38" s="1066"/>
      <c r="CI38" s="1067"/>
      <c r="CJ38" s="1067"/>
      <c r="CK38" s="1067"/>
      <c r="CL38" s="1068"/>
      <c r="CM38" s="1066"/>
      <c r="CN38" s="1067"/>
      <c r="CO38" s="1067"/>
      <c r="CP38" s="1067"/>
      <c r="CQ38" s="1068"/>
      <c r="CR38" s="1066"/>
      <c r="CS38" s="1067"/>
      <c r="CT38" s="1067"/>
      <c r="CU38" s="1067"/>
      <c r="CV38" s="1068"/>
      <c r="CW38" s="1066"/>
      <c r="CX38" s="1067"/>
      <c r="CY38" s="1067"/>
      <c r="CZ38" s="1067"/>
      <c r="DA38" s="1068"/>
      <c r="DB38" s="1066"/>
      <c r="DC38" s="1067"/>
      <c r="DD38" s="1067"/>
      <c r="DE38" s="1067"/>
      <c r="DF38" s="1068"/>
      <c r="DG38" s="1066"/>
      <c r="DH38" s="1067"/>
      <c r="DI38" s="1067"/>
      <c r="DJ38" s="1067"/>
      <c r="DK38" s="1068"/>
      <c r="DL38" s="1066"/>
      <c r="DM38" s="1067"/>
      <c r="DN38" s="1067"/>
      <c r="DO38" s="1067"/>
      <c r="DP38" s="1068"/>
      <c r="DQ38" s="1066"/>
      <c r="DR38" s="1067"/>
      <c r="DS38" s="1067"/>
      <c r="DT38" s="1067"/>
      <c r="DU38" s="1068"/>
      <c r="DV38" s="1069"/>
      <c r="DW38" s="1070"/>
      <c r="DX38" s="1070"/>
      <c r="DY38" s="1070"/>
      <c r="DZ38" s="1071"/>
      <c r="EA38" s="212"/>
    </row>
    <row r="39" spans="1:131" s="213" customFormat="1" ht="26.25" customHeight="1" x14ac:dyDescent="0.15">
      <c r="A39" s="230">
        <v>12</v>
      </c>
      <c r="B39" s="1100"/>
      <c r="C39" s="1101"/>
      <c r="D39" s="1101"/>
      <c r="E39" s="1101"/>
      <c r="F39" s="1101"/>
      <c r="G39" s="1101"/>
      <c r="H39" s="1101"/>
      <c r="I39" s="1101"/>
      <c r="J39" s="1101"/>
      <c r="K39" s="1101"/>
      <c r="L39" s="1101"/>
      <c r="M39" s="1101"/>
      <c r="N39" s="1101"/>
      <c r="O39" s="1101"/>
      <c r="P39" s="1102"/>
      <c r="Q39" s="1112"/>
      <c r="R39" s="1113"/>
      <c r="S39" s="1113"/>
      <c r="T39" s="1113"/>
      <c r="U39" s="1113"/>
      <c r="V39" s="1113"/>
      <c r="W39" s="1113"/>
      <c r="X39" s="1113"/>
      <c r="Y39" s="1113"/>
      <c r="Z39" s="1113"/>
      <c r="AA39" s="1113"/>
      <c r="AB39" s="1113"/>
      <c r="AC39" s="1113"/>
      <c r="AD39" s="1113"/>
      <c r="AE39" s="1114"/>
      <c r="AF39" s="1106"/>
      <c r="AG39" s="1107"/>
      <c r="AH39" s="1107"/>
      <c r="AI39" s="1107"/>
      <c r="AJ39" s="1108"/>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095"/>
      <c r="BF39" s="1095"/>
      <c r="BG39" s="1095"/>
      <c r="BH39" s="1095"/>
      <c r="BI39" s="1096"/>
      <c r="BJ39" s="364"/>
      <c r="BK39" s="364"/>
      <c r="BL39" s="364"/>
      <c r="BM39" s="364"/>
      <c r="BN39" s="364"/>
      <c r="BO39" s="229"/>
      <c r="BP39" s="229"/>
      <c r="BQ39" s="226">
        <v>33</v>
      </c>
      <c r="BR39" s="227"/>
      <c r="BS39" s="1085"/>
      <c r="BT39" s="1086"/>
      <c r="BU39" s="1086"/>
      <c r="BV39" s="1086"/>
      <c r="BW39" s="1086"/>
      <c r="BX39" s="1086"/>
      <c r="BY39" s="1086"/>
      <c r="BZ39" s="1086"/>
      <c r="CA39" s="1086"/>
      <c r="CB39" s="1086"/>
      <c r="CC39" s="1086"/>
      <c r="CD39" s="1086"/>
      <c r="CE39" s="1086"/>
      <c r="CF39" s="1086"/>
      <c r="CG39" s="1087"/>
      <c r="CH39" s="1066"/>
      <c r="CI39" s="1067"/>
      <c r="CJ39" s="1067"/>
      <c r="CK39" s="1067"/>
      <c r="CL39" s="1068"/>
      <c r="CM39" s="1066"/>
      <c r="CN39" s="1067"/>
      <c r="CO39" s="1067"/>
      <c r="CP39" s="1067"/>
      <c r="CQ39" s="1068"/>
      <c r="CR39" s="1066"/>
      <c r="CS39" s="1067"/>
      <c r="CT39" s="1067"/>
      <c r="CU39" s="1067"/>
      <c r="CV39" s="1068"/>
      <c r="CW39" s="1066"/>
      <c r="CX39" s="1067"/>
      <c r="CY39" s="1067"/>
      <c r="CZ39" s="1067"/>
      <c r="DA39" s="1068"/>
      <c r="DB39" s="1066"/>
      <c r="DC39" s="1067"/>
      <c r="DD39" s="1067"/>
      <c r="DE39" s="1067"/>
      <c r="DF39" s="1068"/>
      <c r="DG39" s="1066"/>
      <c r="DH39" s="1067"/>
      <c r="DI39" s="1067"/>
      <c r="DJ39" s="1067"/>
      <c r="DK39" s="1068"/>
      <c r="DL39" s="1066"/>
      <c r="DM39" s="1067"/>
      <c r="DN39" s="1067"/>
      <c r="DO39" s="1067"/>
      <c r="DP39" s="1068"/>
      <c r="DQ39" s="1066"/>
      <c r="DR39" s="1067"/>
      <c r="DS39" s="1067"/>
      <c r="DT39" s="1067"/>
      <c r="DU39" s="1068"/>
      <c r="DV39" s="1069"/>
      <c r="DW39" s="1070"/>
      <c r="DX39" s="1070"/>
      <c r="DY39" s="1070"/>
      <c r="DZ39" s="1071"/>
      <c r="EA39" s="212"/>
    </row>
    <row r="40" spans="1:131" s="213" customFormat="1" ht="26.25" customHeight="1" x14ac:dyDescent="0.15">
      <c r="A40" s="225">
        <v>13</v>
      </c>
      <c r="B40" s="1100"/>
      <c r="C40" s="1101"/>
      <c r="D40" s="1101"/>
      <c r="E40" s="1101"/>
      <c r="F40" s="1101"/>
      <c r="G40" s="1101"/>
      <c r="H40" s="1101"/>
      <c r="I40" s="1101"/>
      <c r="J40" s="1101"/>
      <c r="K40" s="1101"/>
      <c r="L40" s="1101"/>
      <c r="M40" s="1101"/>
      <c r="N40" s="1101"/>
      <c r="O40" s="1101"/>
      <c r="P40" s="1102"/>
      <c r="Q40" s="1112"/>
      <c r="R40" s="1113"/>
      <c r="S40" s="1113"/>
      <c r="T40" s="1113"/>
      <c r="U40" s="1113"/>
      <c r="V40" s="1113"/>
      <c r="W40" s="1113"/>
      <c r="X40" s="1113"/>
      <c r="Y40" s="1113"/>
      <c r="Z40" s="1113"/>
      <c r="AA40" s="1113"/>
      <c r="AB40" s="1113"/>
      <c r="AC40" s="1113"/>
      <c r="AD40" s="1113"/>
      <c r="AE40" s="1114"/>
      <c r="AF40" s="1106"/>
      <c r="AG40" s="1107"/>
      <c r="AH40" s="1107"/>
      <c r="AI40" s="1107"/>
      <c r="AJ40" s="1108"/>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095"/>
      <c r="BF40" s="1095"/>
      <c r="BG40" s="1095"/>
      <c r="BH40" s="1095"/>
      <c r="BI40" s="1096"/>
      <c r="BJ40" s="364"/>
      <c r="BK40" s="364"/>
      <c r="BL40" s="364"/>
      <c r="BM40" s="364"/>
      <c r="BN40" s="364"/>
      <c r="BO40" s="229"/>
      <c r="BP40" s="229"/>
      <c r="BQ40" s="226">
        <v>34</v>
      </c>
      <c r="BR40" s="227"/>
      <c r="BS40" s="1085"/>
      <c r="BT40" s="1086"/>
      <c r="BU40" s="1086"/>
      <c r="BV40" s="1086"/>
      <c r="BW40" s="1086"/>
      <c r="BX40" s="1086"/>
      <c r="BY40" s="1086"/>
      <c r="BZ40" s="1086"/>
      <c r="CA40" s="1086"/>
      <c r="CB40" s="1086"/>
      <c r="CC40" s="1086"/>
      <c r="CD40" s="1086"/>
      <c r="CE40" s="1086"/>
      <c r="CF40" s="1086"/>
      <c r="CG40" s="1087"/>
      <c r="CH40" s="1066"/>
      <c r="CI40" s="1067"/>
      <c r="CJ40" s="1067"/>
      <c r="CK40" s="1067"/>
      <c r="CL40" s="1068"/>
      <c r="CM40" s="1066"/>
      <c r="CN40" s="1067"/>
      <c r="CO40" s="1067"/>
      <c r="CP40" s="1067"/>
      <c r="CQ40" s="1068"/>
      <c r="CR40" s="1066"/>
      <c r="CS40" s="1067"/>
      <c r="CT40" s="1067"/>
      <c r="CU40" s="1067"/>
      <c r="CV40" s="1068"/>
      <c r="CW40" s="1066"/>
      <c r="CX40" s="1067"/>
      <c r="CY40" s="1067"/>
      <c r="CZ40" s="1067"/>
      <c r="DA40" s="1068"/>
      <c r="DB40" s="1066"/>
      <c r="DC40" s="1067"/>
      <c r="DD40" s="1067"/>
      <c r="DE40" s="1067"/>
      <c r="DF40" s="1068"/>
      <c r="DG40" s="1066"/>
      <c r="DH40" s="1067"/>
      <c r="DI40" s="1067"/>
      <c r="DJ40" s="1067"/>
      <c r="DK40" s="1068"/>
      <c r="DL40" s="1066"/>
      <c r="DM40" s="1067"/>
      <c r="DN40" s="1067"/>
      <c r="DO40" s="1067"/>
      <c r="DP40" s="1068"/>
      <c r="DQ40" s="1066"/>
      <c r="DR40" s="1067"/>
      <c r="DS40" s="1067"/>
      <c r="DT40" s="1067"/>
      <c r="DU40" s="1068"/>
      <c r="DV40" s="1069"/>
      <c r="DW40" s="1070"/>
      <c r="DX40" s="1070"/>
      <c r="DY40" s="1070"/>
      <c r="DZ40" s="1071"/>
      <c r="EA40" s="212"/>
    </row>
    <row r="41" spans="1:131" s="213" customFormat="1" ht="26.25" customHeight="1" x14ac:dyDescent="0.15">
      <c r="A41" s="225">
        <v>14</v>
      </c>
      <c r="B41" s="1100"/>
      <c r="C41" s="1101"/>
      <c r="D41" s="1101"/>
      <c r="E41" s="1101"/>
      <c r="F41" s="1101"/>
      <c r="G41" s="1101"/>
      <c r="H41" s="1101"/>
      <c r="I41" s="1101"/>
      <c r="J41" s="1101"/>
      <c r="K41" s="1101"/>
      <c r="L41" s="1101"/>
      <c r="M41" s="1101"/>
      <c r="N41" s="1101"/>
      <c r="O41" s="1101"/>
      <c r="P41" s="1102"/>
      <c r="Q41" s="1112"/>
      <c r="R41" s="1113"/>
      <c r="S41" s="1113"/>
      <c r="T41" s="1113"/>
      <c r="U41" s="1113"/>
      <c r="V41" s="1113"/>
      <c r="W41" s="1113"/>
      <c r="X41" s="1113"/>
      <c r="Y41" s="1113"/>
      <c r="Z41" s="1113"/>
      <c r="AA41" s="1113"/>
      <c r="AB41" s="1113"/>
      <c r="AC41" s="1113"/>
      <c r="AD41" s="1113"/>
      <c r="AE41" s="1114"/>
      <c r="AF41" s="1106"/>
      <c r="AG41" s="1107"/>
      <c r="AH41" s="1107"/>
      <c r="AI41" s="1107"/>
      <c r="AJ41" s="1108"/>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095"/>
      <c r="BF41" s="1095"/>
      <c r="BG41" s="1095"/>
      <c r="BH41" s="1095"/>
      <c r="BI41" s="1096"/>
      <c r="BJ41" s="364"/>
      <c r="BK41" s="364"/>
      <c r="BL41" s="364"/>
      <c r="BM41" s="364"/>
      <c r="BN41" s="364"/>
      <c r="BO41" s="229"/>
      <c r="BP41" s="229"/>
      <c r="BQ41" s="226">
        <v>35</v>
      </c>
      <c r="BR41" s="227"/>
      <c r="BS41" s="1085"/>
      <c r="BT41" s="1086"/>
      <c r="BU41" s="1086"/>
      <c r="BV41" s="1086"/>
      <c r="BW41" s="1086"/>
      <c r="BX41" s="1086"/>
      <c r="BY41" s="1086"/>
      <c r="BZ41" s="1086"/>
      <c r="CA41" s="1086"/>
      <c r="CB41" s="1086"/>
      <c r="CC41" s="1086"/>
      <c r="CD41" s="1086"/>
      <c r="CE41" s="1086"/>
      <c r="CF41" s="1086"/>
      <c r="CG41" s="1087"/>
      <c r="CH41" s="1066"/>
      <c r="CI41" s="1067"/>
      <c r="CJ41" s="1067"/>
      <c r="CK41" s="1067"/>
      <c r="CL41" s="1068"/>
      <c r="CM41" s="1066"/>
      <c r="CN41" s="1067"/>
      <c r="CO41" s="1067"/>
      <c r="CP41" s="1067"/>
      <c r="CQ41" s="1068"/>
      <c r="CR41" s="1066"/>
      <c r="CS41" s="1067"/>
      <c r="CT41" s="1067"/>
      <c r="CU41" s="1067"/>
      <c r="CV41" s="1068"/>
      <c r="CW41" s="1066"/>
      <c r="CX41" s="1067"/>
      <c r="CY41" s="1067"/>
      <c r="CZ41" s="1067"/>
      <c r="DA41" s="1068"/>
      <c r="DB41" s="1066"/>
      <c r="DC41" s="1067"/>
      <c r="DD41" s="1067"/>
      <c r="DE41" s="1067"/>
      <c r="DF41" s="1068"/>
      <c r="DG41" s="1066"/>
      <c r="DH41" s="1067"/>
      <c r="DI41" s="1067"/>
      <c r="DJ41" s="1067"/>
      <c r="DK41" s="1068"/>
      <c r="DL41" s="1066"/>
      <c r="DM41" s="1067"/>
      <c r="DN41" s="1067"/>
      <c r="DO41" s="1067"/>
      <c r="DP41" s="1068"/>
      <c r="DQ41" s="1066"/>
      <c r="DR41" s="1067"/>
      <c r="DS41" s="1067"/>
      <c r="DT41" s="1067"/>
      <c r="DU41" s="1068"/>
      <c r="DV41" s="1069"/>
      <c r="DW41" s="1070"/>
      <c r="DX41" s="1070"/>
      <c r="DY41" s="1070"/>
      <c r="DZ41" s="1071"/>
      <c r="EA41" s="212"/>
    </row>
    <row r="42" spans="1:131" s="213" customFormat="1" ht="26.25" customHeight="1" x14ac:dyDescent="0.15">
      <c r="A42" s="225">
        <v>15</v>
      </c>
      <c r="B42" s="1100"/>
      <c r="C42" s="1101"/>
      <c r="D42" s="1101"/>
      <c r="E42" s="1101"/>
      <c r="F42" s="1101"/>
      <c r="G42" s="1101"/>
      <c r="H42" s="1101"/>
      <c r="I42" s="1101"/>
      <c r="J42" s="1101"/>
      <c r="K42" s="1101"/>
      <c r="L42" s="1101"/>
      <c r="M42" s="1101"/>
      <c r="N42" s="1101"/>
      <c r="O42" s="1101"/>
      <c r="P42" s="1102"/>
      <c r="Q42" s="1112"/>
      <c r="R42" s="1113"/>
      <c r="S42" s="1113"/>
      <c r="T42" s="1113"/>
      <c r="U42" s="1113"/>
      <c r="V42" s="1113"/>
      <c r="W42" s="1113"/>
      <c r="X42" s="1113"/>
      <c r="Y42" s="1113"/>
      <c r="Z42" s="1113"/>
      <c r="AA42" s="1113"/>
      <c r="AB42" s="1113"/>
      <c r="AC42" s="1113"/>
      <c r="AD42" s="1113"/>
      <c r="AE42" s="1114"/>
      <c r="AF42" s="1106"/>
      <c r="AG42" s="1107"/>
      <c r="AH42" s="1107"/>
      <c r="AI42" s="1107"/>
      <c r="AJ42" s="1108"/>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095"/>
      <c r="BF42" s="1095"/>
      <c r="BG42" s="1095"/>
      <c r="BH42" s="1095"/>
      <c r="BI42" s="1096"/>
      <c r="BJ42" s="364"/>
      <c r="BK42" s="364"/>
      <c r="BL42" s="364"/>
      <c r="BM42" s="364"/>
      <c r="BN42" s="364"/>
      <c r="BO42" s="229"/>
      <c r="BP42" s="229"/>
      <c r="BQ42" s="226">
        <v>36</v>
      </c>
      <c r="BR42" s="227"/>
      <c r="BS42" s="1085"/>
      <c r="BT42" s="1086"/>
      <c r="BU42" s="1086"/>
      <c r="BV42" s="1086"/>
      <c r="BW42" s="1086"/>
      <c r="BX42" s="1086"/>
      <c r="BY42" s="1086"/>
      <c r="BZ42" s="1086"/>
      <c r="CA42" s="1086"/>
      <c r="CB42" s="1086"/>
      <c r="CC42" s="1086"/>
      <c r="CD42" s="1086"/>
      <c r="CE42" s="1086"/>
      <c r="CF42" s="1086"/>
      <c r="CG42" s="1087"/>
      <c r="CH42" s="1066"/>
      <c r="CI42" s="1067"/>
      <c r="CJ42" s="1067"/>
      <c r="CK42" s="1067"/>
      <c r="CL42" s="1068"/>
      <c r="CM42" s="1066"/>
      <c r="CN42" s="1067"/>
      <c r="CO42" s="1067"/>
      <c r="CP42" s="1067"/>
      <c r="CQ42" s="1068"/>
      <c r="CR42" s="1066"/>
      <c r="CS42" s="1067"/>
      <c r="CT42" s="1067"/>
      <c r="CU42" s="1067"/>
      <c r="CV42" s="1068"/>
      <c r="CW42" s="1066"/>
      <c r="CX42" s="1067"/>
      <c r="CY42" s="1067"/>
      <c r="CZ42" s="1067"/>
      <c r="DA42" s="1068"/>
      <c r="DB42" s="1066"/>
      <c r="DC42" s="1067"/>
      <c r="DD42" s="1067"/>
      <c r="DE42" s="1067"/>
      <c r="DF42" s="1068"/>
      <c r="DG42" s="1066"/>
      <c r="DH42" s="1067"/>
      <c r="DI42" s="1067"/>
      <c r="DJ42" s="1067"/>
      <c r="DK42" s="1068"/>
      <c r="DL42" s="1066"/>
      <c r="DM42" s="1067"/>
      <c r="DN42" s="1067"/>
      <c r="DO42" s="1067"/>
      <c r="DP42" s="1068"/>
      <c r="DQ42" s="1066"/>
      <c r="DR42" s="1067"/>
      <c r="DS42" s="1067"/>
      <c r="DT42" s="1067"/>
      <c r="DU42" s="1068"/>
      <c r="DV42" s="1069"/>
      <c r="DW42" s="1070"/>
      <c r="DX42" s="1070"/>
      <c r="DY42" s="1070"/>
      <c r="DZ42" s="1071"/>
      <c r="EA42" s="212"/>
    </row>
    <row r="43" spans="1:131" s="213" customFormat="1" ht="26.25" customHeight="1" x14ac:dyDescent="0.15">
      <c r="A43" s="225">
        <v>16</v>
      </c>
      <c r="B43" s="1100"/>
      <c r="C43" s="1101"/>
      <c r="D43" s="1101"/>
      <c r="E43" s="1101"/>
      <c r="F43" s="1101"/>
      <c r="G43" s="1101"/>
      <c r="H43" s="1101"/>
      <c r="I43" s="1101"/>
      <c r="J43" s="1101"/>
      <c r="K43" s="1101"/>
      <c r="L43" s="1101"/>
      <c r="M43" s="1101"/>
      <c r="N43" s="1101"/>
      <c r="O43" s="1101"/>
      <c r="P43" s="1102"/>
      <c r="Q43" s="1112"/>
      <c r="R43" s="1113"/>
      <c r="S43" s="1113"/>
      <c r="T43" s="1113"/>
      <c r="U43" s="1113"/>
      <c r="V43" s="1113"/>
      <c r="W43" s="1113"/>
      <c r="X43" s="1113"/>
      <c r="Y43" s="1113"/>
      <c r="Z43" s="1113"/>
      <c r="AA43" s="1113"/>
      <c r="AB43" s="1113"/>
      <c r="AC43" s="1113"/>
      <c r="AD43" s="1113"/>
      <c r="AE43" s="1114"/>
      <c r="AF43" s="1106"/>
      <c r="AG43" s="1107"/>
      <c r="AH43" s="1107"/>
      <c r="AI43" s="1107"/>
      <c r="AJ43" s="1108"/>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095"/>
      <c r="BF43" s="1095"/>
      <c r="BG43" s="1095"/>
      <c r="BH43" s="1095"/>
      <c r="BI43" s="1096"/>
      <c r="BJ43" s="364"/>
      <c r="BK43" s="364"/>
      <c r="BL43" s="364"/>
      <c r="BM43" s="364"/>
      <c r="BN43" s="364"/>
      <c r="BO43" s="229"/>
      <c r="BP43" s="229"/>
      <c r="BQ43" s="226">
        <v>37</v>
      </c>
      <c r="BR43" s="227"/>
      <c r="BS43" s="1085"/>
      <c r="BT43" s="1086"/>
      <c r="BU43" s="1086"/>
      <c r="BV43" s="1086"/>
      <c r="BW43" s="1086"/>
      <c r="BX43" s="1086"/>
      <c r="BY43" s="1086"/>
      <c r="BZ43" s="1086"/>
      <c r="CA43" s="1086"/>
      <c r="CB43" s="1086"/>
      <c r="CC43" s="1086"/>
      <c r="CD43" s="1086"/>
      <c r="CE43" s="1086"/>
      <c r="CF43" s="1086"/>
      <c r="CG43" s="1087"/>
      <c r="CH43" s="1066"/>
      <c r="CI43" s="1067"/>
      <c r="CJ43" s="1067"/>
      <c r="CK43" s="1067"/>
      <c r="CL43" s="1068"/>
      <c r="CM43" s="1066"/>
      <c r="CN43" s="1067"/>
      <c r="CO43" s="1067"/>
      <c r="CP43" s="1067"/>
      <c r="CQ43" s="1068"/>
      <c r="CR43" s="1066"/>
      <c r="CS43" s="1067"/>
      <c r="CT43" s="1067"/>
      <c r="CU43" s="1067"/>
      <c r="CV43" s="1068"/>
      <c r="CW43" s="1066"/>
      <c r="CX43" s="1067"/>
      <c r="CY43" s="1067"/>
      <c r="CZ43" s="1067"/>
      <c r="DA43" s="1068"/>
      <c r="DB43" s="1066"/>
      <c r="DC43" s="1067"/>
      <c r="DD43" s="1067"/>
      <c r="DE43" s="1067"/>
      <c r="DF43" s="1068"/>
      <c r="DG43" s="1066"/>
      <c r="DH43" s="1067"/>
      <c r="DI43" s="1067"/>
      <c r="DJ43" s="1067"/>
      <c r="DK43" s="1068"/>
      <c r="DL43" s="1066"/>
      <c r="DM43" s="1067"/>
      <c r="DN43" s="1067"/>
      <c r="DO43" s="1067"/>
      <c r="DP43" s="1068"/>
      <c r="DQ43" s="1066"/>
      <c r="DR43" s="1067"/>
      <c r="DS43" s="1067"/>
      <c r="DT43" s="1067"/>
      <c r="DU43" s="1068"/>
      <c r="DV43" s="1069"/>
      <c r="DW43" s="1070"/>
      <c r="DX43" s="1070"/>
      <c r="DY43" s="1070"/>
      <c r="DZ43" s="1071"/>
      <c r="EA43" s="212"/>
    </row>
    <row r="44" spans="1:131" s="213" customFormat="1" ht="26.25" customHeight="1" x14ac:dyDescent="0.15">
      <c r="A44" s="225">
        <v>17</v>
      </c>
      <c r="B44" s="1100"/>
      <c r="C44" s="1101"/>
      <c r="D44" s="1101"/>
      <c r="E44" s="1101"/>
      <c r="F44" s="1101"/>
      <c r="G44" s="1101"/>
      <c r="H44" s="1101"/>
      <c r="I44" s="1101"/>
      <c r="J44" s="1101"/>
      <c r="K44" s="1101"/>
      <c r="L44" s="1101"/>
      <c r="M44" s="1101"/>
      <c r="N44" s="1101"/>
      <c r="O44" s="1101"/>
      <c r="P44" s="1102"/>
      <c r="Q44" s="1112"/>
      <c r="R44" s="1113"/>
      <c r="S44" s="1113"/>
      <c r="T44" s="1113"/>
      <c r="U44" s="1113"/>
      <c r="V44" s="1113"/>
      <c r="W44" s="1113"/>
      <c r="X44" s="1113"/>
      <c r="Y44" s="1113"/>
      <c r="Z44" s="1113"/>
      <c r="AA44" s="1113"/>
      <c r="AB44" s="1113"/>
      <c r="AC44" s="1113"/>
      <c r="AD44" s="1113"/>
      <c r="AE44" s="1114"/>
      <c r="AF44" s="1106"/>
      <c r="AG44" s="1107"/>
      <c r="AH44" s="1107"/>
      <c r="AI44" s="1107"/>
      <c r="AJ44" s="1108"/>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095"/>
      <c r="BF44" s="1095"/>
      <c r="BG44" s="1095"/>
      <c r="BH44" s="1095"/>
      <c r="BI44" s="1096"/>
      <c r="BJ44" s="364"/>
      <c r="BK44" s="364"/>
      <c r="BL44" s="364"/>
      <c r="BM44" s="364"/>
      <c r="BN44" s="364"/>
      <c r="BO44" s="229"/>
      <c r="BP44" s="229"/>
      <c r="BQ44" s="226">
        <v>38</v>
      </c>
      <c r="BR44" s="227"/>
      <c r="BS44" s="1085"/>
      <c r="BT44" s="1086"/>
      <c r="BU44" s="1086"/>
      <c r="BV44" s="1086"/>
      <c r="BW44" s="1086"/>
      <c r="BX44" s="1086"/>
      <c r="BY44" s="1086"/>
      <c r="BZ44" s="1086"/>
      <c r="CA44" s="1086"/>
      <c r="CB44" s="1086"/>
      <c r="CC44" s="1086"/>
      <c r="CD44" s="1086"/>
      <c r="CE44" s="1086"/>
      <c r="CF44" s="1086"/>
      <c r="CG44" s="1087"/>
      <c r="CH44" s="1066"/>
      <c r="CI44" s="1067"/>
      <c r="CJ44" s="1067"/>
      <c r="CK44" s="1067"/>
      <c r="CL44" s="1068"/>
      <c r="CM44" s="1066"/>
      <c r="CN44" s="1067"/>
      <c r="CO44" s="1067"/>
      <c r="CP44" s="1067"/>
      <c r="CQ44" s="1068"/>
      <c r="CR44" s="1066"/>
      <c r="CS44" s="1067"/>
      <c r="CT44" s="1067"/>
      <c r="CU44" s="1067"/>
      <c r="CV44" s="1068"/>
      <c r="CW44" s="1066"/>
      <c r="CX44" s="1067"/>
      <c r="CY44" s="1067"/>
      <c r="CZ44" s="1067"/>
      <c r="DA44" s="1068"/>
      <c r="DB44" s="1066"/>
      <c r="DC44" s="1067"/>
      <c r="DD44" s="1067"/>
      <c r="DE44" s="1067"/>
      <c r="DF44" s="1068"/>
      <c r="DG44" s="1066"/>
      <c r="DH44" s="1067"/>
      <c r="DI44" s="1067"/>
      <c r="DJ44" s="1067"/>
      <c r="DK44" s="1068"/>
      <c r="DL44" s="1066"/>
      <c r="DM44" s="1067"/>
      <c r="DN44" s="1067"/>
      <c r="DO44" s="1067"/>
      <c r="DP44" s="1068"/>
      <c r="DQ44" s="1066"/>
      <c r="DR44" s="1067"/>
      <c r="DS44" s="1067"/>
      <c r="DT44" s="1067"/>
      <c r="DU44" s="1068"/>
      <c r="DV44" s="1069"/>
      <c r="DW44" s="1070"/>
      <c r="DX44" s="1070"/>
      <c r="DY44" s="1070"/>
      <c r="DZ44" s="1071"/>
      <c r="EA44" s="212"/>
    </row>
    <row r="45" spans="1:131" s="213" customFormat="1" ht="26.25" customHeight="1" x14ac:dyDescent="0.15">
      <c r="A45" s="225">
        <v>18</v>
      </c>
      <c r="B45" s="1100"/>
      <c r="C45" s="1101"/>
      <c r="D45" s="1101"/>
      <c r="E45" s="1101"/>
      <c r="F45" s="1101"/>
      <c r="G45" s="1101"/>
      <c r="H45" s="1101"/>
      <c r="I45" s="1101"/>
      <c r="J45" s="1101"/>
      <c r="K45" s="1101"/>
      <c r="L45" s="1101"/>
      <c r="M45" s="1101"/>
      <c r="N45" s="1101"/>
      <c r="O45" s="1101"/>
      <c r="P45" s="1102"/>
      <c r="Q45" s="1112"/>
      <c r="R45" s="1113"/>
      <c r="S45" s="1113"/>
      <c r="T45" s="1113"/>
      <c r="U45" s="1113"/>
      <c r="V45" s="1113"/>
      <c r="W45" s="1113"/>
      <c r="X45" s="1113"/>
      <c r="Y45" s="1113"/>
      <c r="Z45" s="1113"/>
      <c r="AA45" s="1113"/>
      <c r="AB45" s="1113"/>
      <c r="AC45" s="1113"/>
      <c r="AD45" s="1113"/>
      <c r="AE45" s="1114"/>
      <c r="AF45" s="1106"/>
      <c r="AG45" s="1107"/>
      <c r="AH45" s="1107"/>
      <c r="AI45" s="1107"/>
      <c r="AJ45" s="1108"/>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095"/>
      <c r="BF45" s="1095"/>
      <c r="BG45" s="1095"/>
      <c r="BH45" s="1095"/>
      <c r="BI45" s="1096"/>
      <c r="BJ45" s="364"/>
      <c r="BK45" s="364"/>
      <c r="BL45" s="364"/>
      <c r="BM45" s="364"/>
      <c r="BN45" s="364"/>
      <c r="BO45" s="229"/>
      <c r="BP45" s="229"/>
      <c r="BQ45" s="226">
        <v>39</v>
      </c>
      <c r="BR45" s="227"/>
      <c r="BS45" s="1085"/>
      <c r="BT45" s="1086"/>
      <c r="BU45" s="1086"/>
      <c r="BV45" s="1086"/>
      <c r="BW45" s="1086"/>
      <c r="BX45" s="1086"/>
      <c r="BY45" s="1086"/>
      <c r="BZ45" s="1086"/>
      <c r="CA45" s="1086"/>
      <c r="CB45" s="1086"/>
      <c r="CC45" s="1086"/>
      <c r="CD45" s="1086"/>
      <c r="CE45" s="1086"/>
      <c r="CF45" s="1086"/>
      <c r="CG45" s="1087"/>
      <c r="CH45" s="1066"/>
      <c r="CI45" s="1067"/>
      <c r="CJ45" s="1067"/>
      <c r="CK45" s="1067"/>
      <c r="CL45" s="1068"/>
      <c r="CM45" s="1066"/>
      <c r="CN45" s="1067"/>
      <c r="CO45" s="1067"/>
      <c r="CP45" s="1067"/>
      <c r="CQ45" s="1068"/>
      <c r="CR45" s="1066"/>
      <c r="CS45" s="1067"/>
      <c r="CT45" s="1067"/>
      <c r="CU45" s="1067"/>
      <c r="CV45" s="1068"/>
      <c r="CW45" s="1066"/>
      <c r="CX45" s="1067"/>
      <c r="CY45" s="1067"/>
      <c r="CZ45" s="1067"/>
      <c r="DA45" s="1068"/>
      <c r="DB45" s="1066"/>
      <c r="DC45" s="1067"/>
      <c r="DD45" s="1067"/>
      <c r="DE45" s="1067"/>
      <c r="DF45" s="1068"/>
      <c r="DG45" s="1066"/>
      <c r="DH45" s="1067"/>
      <c r="DI45" s="1067"/>
      <c r="DJ45" s="1067"/>
      <c r="DK45" s="1068"/>
      <c r="DL45" s="1066"/>
      <c r="DM45" s="1067"/>
      <c r="DN45" s="1067"/>
      <c r="DO45" s="1067"/>
      <c r="DP45" s="1068"/>
      <c r="DQ45" s="1066"/>
      <c r="DR45" s="1067"/>
      <c r="DS45" s="1067"/>
      <c r="DT45" s="1067"/>
      <c r="DU45" s="1068"/>
      <c r="DV45" s="1069"/>
      <c r="DW45" s="1070"/>
      <c r="DX45" s="1070"/>
      <c r="DY45" s="1070"/>
      <c r="DZ45" s="1071"/>
      <c r="EA45" s="212"/>
    </row>
    <row r="46" spans="1:131" s="213" customFormat="1" ht="26.25" customHeight="1" x14ac:dyDescent="0.15">
      <c r="A46" s="225">
        <v>19</v>
      </c>
      <c r="B46" s="1100"/>
      <c r="C46" s="1101"/>
      <c r="D46" s="1101"/>
      <c r="E46" s="1101"/>
      <c r="F46" s="1101"/>
      <c r="G46" s="1101"/>
      <c r="H46" s="1101"/>
      <c r="I46" s="1101"/>
      <c r="J46" s="1101"/>
      <c r="K46" s="1101"/>
      <c r="L46" s="1101"/>
      <c r="M46" s="1101"/>
      <c r="N46" s="1101"/>
      <c r="O46" s="1101"/>
      <c r="P46" s="1102"/>
      <c r="Q46" s="1112"/>
      <c r="R46" s="1113"/>
      <c r="S46" s="1113"/>
      <c r="T46" s="1113"/>
      <c r="U46" s="1113"/>
      <c r="V46" s="1113"/>
      <c r="W46" s="1113"/>
      <c r="X46" s="1113"/>
      <c r="Y46" s="1113"/>
      <c r="Z46" s="1113"/>
      <c r="AA46" s="1113"/>
      <c r="AB46" s="1113"/>
      <c r="AC46" s="1113"/>
      <c r="AD46" s="1113"/>
      <c r="AE46" s="1114"/>
      <c r="AF46" s="1106"/>
      <c r="AG46" s="1107"/>
      <c r="AH46" s="1107"/>
      <c r="AI46" s="1107"/>
      <c r="AJ46" s="1108"/>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095"/>
      <c r="BF46" s="1095"/>
      <c r="BG46" s="1095"/>
      <c r="BH46" s="1095"/>
      <c r="BI46" s="1096"/>
      <c r="BJ46" s="364"/>
      <c r="BK46" s="364"/>
      <c r="BL46" s="364"/>
      <c r="BM46" s="364"/>
      <c r="BN46" s="364"/>
      <c r="BO46" s="229"/>
      <c r="BP46" s="229"/>
      <c r="BQ46" s="226">
        <v>40</v>
      </c>
      <c r="BR46" s="227"/>
      <c r="BS46" s="1085"/>
      <c r="BT46" s="1086"/>
      <c r="BU46" s="1086"/>
      <c r="BV46" s="1086"/>
      <c r="BW46" s="1086"/>
      <c r="BX46" s="1086"/>
      <c r="BY46" s="1086"/>
      <c r="BZ46" s="1086"/>
      <c r="CA46" s="1086"/>
      <c r="CB46" s="1086"/>
      <c r="CC46" s="1086"/>
      <c r="CD46" s="1086"/>
      <c r="CE46" s="1086"/>
      <c r="CF46" s="1086"/>
      <c r="CG46" s="1087"/>
      <c r="CH46" s="1066"/>
      <c r="CI46" s="1067"/>
      <c r="CJ46" s="1067"/>
      <c r="CK46" s="1067"/>
      <c r="CL46" s="1068"/>
      <c r="CM46" s="1066"/>
      <c r="CN46" s="1067"/>
      <c r="CO46" s="1067"/>
      <c r="CP46" s="1067"/>
      <c r="CQ46" s="1068"/>
      <c r="CR46" s="1066"/>
      <c r="CS46" s="1067"/>
      <c r="CT46" s="1067"/>
      <c r="CU46" s="1067"/>
      <c r="CV46" s="1068"/>
      <c r="CW46" s="1066"/>
      <c r="CX46" s="1067"/>
      <c r="CY46" s="1067"/>
      <c r="CZ46" s="1067"/>
      <c r="DA46" s="1068"/>
      <c r="DB46" s="1066"/>
      <c r="DC46" s="1067"/>
      <c r="DD46" s="1067"/>
      <c r="DE46" s="1067"/>
      <c r="DF46" s="1068"/>
      <c r="DG46" s="1066"/>
      <c r="DH46" s="1067"/>
      <c r="DI46" s="1067"/>
      <c r="DJ46" s="1067"/>
      <c r="DK46" s="1068"/>
      <c r="DL46" s="1066"/>
      <c r="DM46" s="1067"/>
      <c r="DN46" s="1067"/>
      <c r="DO46" s="1067"/>
      <c r="DP46" s="1068"/>
      <c r="DQ46" s="1066"/>
      <c r="DR46" s="1067"/>
      <c r="DS46" s="1067"/>
      <c r="DT46" s="1067"/>
      <c r="DU46" s="1068"/>
      <c r="DV46" s="1069"/>
      <c r="DW46" s="1070"/>
      <c r="DX46" s="1070"/>
      <c r="DY46" s="1070"/>
      <c r="DZ46" s="1071"/>
      <c r="EA46" s="212"/>
    </row>
    <row r="47" spans="1:131" s="213" customFormat="1" ht="26.25" customHeight="1" x14ac:dyDescent="0.15">
      <c r="A47" s="225">
        <v>20</v>
      </c>
      <c r="B47" s="1100"/>
      <c r="C47" s="1101"/>
      <c r="D47" s="1101"/>
      <c r="E47" s="1101"/>
      <c r="F47" s="1101"/>
      <c r="G47" s="1101"/>
      <c r="H47" s="1101"/>
      <c r="I47" s="1101"/>
      <c r="J47" s="1101"/>
      <c r="K47" s="1101"/>
      <c r="L47" s="1101"/>
      <c r="M47" s="1101"/>
      <c r="N47" s="1101"/>
      <c r="O47" s="1101"/>
      <c r="P47" s="1102"/>
      <c r="Q47" s="1112"/>
      <c r="R47" s="1113"/>
      <c r="S47" s="1113"/>
      <c r="T47" s="1113"/>
      <c r="U47" s="1113"/>
      <c r="V47" s="1113"/>
      <c r="W47" s="1113"/>
      <c r="X47" s="1113"/>
      <c r="Y47" s="1113"/>
      <c r="Z47" s="1113"/>
      <c r="AA47" s="1113"/>
      <c r="AB47" s="1113"/>
      <c r="AC47" s="1113"/>
      <c r="AD47" s="1113"/>
      <c r="AE47" s="1114"/>
      <c r="AF47" s="1106"/>
      <c r="AG47" s="1107"/>
      <c r="AH47" s="1107"/>
      <c r="AI47" s="1107"/>
      <c r="AJ47" s="1108"/>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095"/>
      <c r="BF47" s="1095"/>
      <c r="BG47" s="1095"/>
      <c r="BH47" s="1095"/>
      <c r="BI47" s="1096"/>
      <c r="BJ47" s="364"/>
      <c r="BK47" s="364"/>
      <c r="BL47" s="364"/>
      <c r="BM47" s="364"/>
      <c r="BN47" s="364"/>
      <c r="BO47" s="229"/>
      <c r="BP47" s="229"/>
      <c r="BQ47" s="226">
        <v>41</v>
      </c>
      <c r="BR47" s="227"/>
      <c r="BS47" s="1085"/>
      <c r="BT47" s="1086"/>
      <c r="BU47" s="1086"/>
      <c r="BV47" s="1086"/>
      <c r="BW47" s="1086"/>
      <c r="BX47" s="1086"/>
      <c r="BY47" s="1086"/>
      <c r="BZ47" s="1086"/>
      <c r="CA47" s="1086"/>
      <c r="CB47" s="1086"/>
      <c r="CC47" s="1086"/>
      <c r="CD47" s="1086"/>
      <c r="CE47" s="1086"/>
      <c r="CF47" s="1086"/>
      <c r="CG47" s="1087"/>
      <c r="CH47" s="1066"/>
      <c r="CI47" s="1067"/>
      <c r="CJ47" s="1067"/>
      <c r="CK47" s="1067"/>
      <c r="CL47" s="1068"/>
      <c r="CM47" s="1066"/>
      <c r="CN47" s="1067"/>
      <c r="CO47" s="1067"/>
      <c r="CP47" s="1067"/>
      <c r="CQ47" s="1068"/>
      <c r="CR47" s="1066"/>
      <c r="CS47" s="1067"/>
      <c r="CT47" s="1067"/>
      <c r="CU47" s="1067"/>
      <c r="CV47" s="1068"/>
      <c r="CW47" s="1066"/>
      <c r="CX47" s="1067"/>
      <c r="CY47" s="1067"/>
      <c r="CZ47" s="1067"/>
      <c r="DA47" s="1068"/>
      <c r="DB47" s="1066"/>
      <c r="DC47" s="1067"/>
      <c r="DD47" s="1067"/>
      <c r="DE47" s="1067"/>
      <c r="DF47" s="1068"/>
      <c r="DG47" s="1066"/>
      <c r="DH47" s="1067"/>
      <c r="DI47" s="1067"/>
      <c r="DJ47" s="1067"/>
      <c r="DK47" s="1068"/>
      <c r="DL47" s="1066"/>
      <c r="DM47" s="1067"/>
      <c r="DN47" s="1067"/>
      <c r="DO47" s="1067"/>
      <c r="DP47" s="1068"/>
      <c r="DQ47" s="1066"/>
      <c r="DR47" s="1067"/>
      <c r="DS47" s="1067"/>
      <c r="DT47" s="1067"/>
      <c r="DU47" s="1068"/>
      <c r="DV47" s="1069"/>
      <c r="DW47" s="1070"/>
      <c r="DX47" s="1070"/>
      <c r="DY47" s="1070"/>
      <c r="DZ47" s="1071"/>
      <c r="EA47" s="212"/>
    </row>
    <row r="48" spans="1:131" s="213" customFormat="1" ht="26.25" customHeight="1" x14ac:dyDescent="0.15">
      <c r="A48" s="225">
        <v>21</v>
      </c>
      <c r="B48" s="1100"/>
      <c r="C48" s="1101"/>
      <c r="D48" s="1101"/>
      <c r="E48" s="1101"/>
      <c r="F48" s="1101"/>
      <c r="G48" s="1101"/>
      <c r="H48" s="1101"/>
      <c r="I48" s="1101"/>
      <c r="J48" s="1101"/>
      <c r="K48" s="1101"/>
      <c r="L48" s="1101"/>
      <c r="M48" s="1101"/>
      <c r="N48" s="1101"/>
      <c r="O48" s="1101"/>
      <c r="P48" s="1102"/>
      <c r="Q48" s="1112"/>
      <c r="R48" s="1113"/>
      <c r="S48" s="1113"/>
      <c r="T48" s="1113"/>
      <c r="U48" s="1113"/>
      <c r="V48" s="1113"/>
      <c r="W48" s="1113"/>
      <c r="X48" s="1113"/>
      <c r="Y48" s="1113"/>
      <c r="Z48" s="1113"/>
      <c r="AA48" s="1113"/>
      <c r="AB48" s="1113"/>
      <c r="AC48" s="1113"/>
      <c r="AD48" s="1113"/>
      <c r="AE48" s="1114"/>
      <c r="AF48" s="1106"/>
      <c r="AG48" s="1107"/>
      <c r="AH48" s="1107"/>
      <c r="AI48" s="1107"/>
      <c r="AJ48" s="1108"/>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095"/>
      <c r="BF48" s="1095"/>
      <c r="BG48" s="1095"/>
      <c r="BH48" s="1095"/>
      <c r="BI48" s="1096"/>
      <c r="BJ48" s="364"/>
      <c r="BK48" s="364"/>
      <c r="BL48" s="364"/>
      <c r="BM48" s="364"/>
      <c r="BN48" s="364"/>
      <c r="BO48" s="229"/>
      <c r="BP48" s="229"/>
      <c r="BQ48" s="226">
        <v>42</v>
      </c>
      <c r="BR48" s="227"/>
      <c r="BS48" s="1085"/>
      <c r="BT48" s="1086"/>
      <c r="BU48" s="1086"/>
      <c r="BV48" s="1086"/>
      <c r="BW48" s="1086"/>
      <c r="BX48" s="1086"/>
      <c r="BY48" s="1086"/>
      <c r="BZ48" s="1086"/>
      <c r="CA48" s="1086"/>
      <c r="CB48" s="1086"/>
      <c r="CC48" s="1086"/>
      <c r="CD48" s="1086"/>
      <c r="CE48" s="1086"/>
      <c r="CF48" s="1086"/>
      <c r="CG48" s="1087"/>
      <c r="CH48" s="1066"/>
      <c r="CI48" s="1067"/>
      <c r="CJ48" s="1067"/>
      <c r="CK48" s="1067"/>
      <c r="CL48" s="1068"/>
      <c r="CM48" s="1066"/>
      <c r="CN48" s="1067"/>
      <c r="CO48" s="1067"/>
      <c r="CP48" s="1067"/>
      <c r="CQ48" s="1068"/>
      <c r="CR48" s="1066"/>
      <c r="CS48" s="1067"/>
      <c r="CT48" s="1067"/>
      <c r="CU48" s="1067"/>
      <c r="CV48" s="1068"/>
      <c r="CW48" s="1066"/>
      <c r="CX48" s="1067"/>
      <c r="CY48" s="1067"/>
      <c r="CZ48" s="1067"/>
      <c r="DA48" s="1068"/>
      <c r="DB48" s="1066"/>
      <c r="DC48" s="1067"/>
      <c r="DD48" s="1067"/>
      <c r="DE48" s="1067"/>
      <c r="DF48" s="1068"/>
      <c r="DG48" s="1066"/>
      <c r="DH48" s="1067"/>
      <c r="DI48" s="1067"/>
      <c r="DJ48" s="1067"/>
      <c r="DK48" s="1068"/>
      <c r="DL48" s="1066"/>
      <c r="DM48" s="1067"/>
      <c r="DN48" s="1067"/>
      <c r="DO48" s="1067"/>
      <c r="DP48" s="1068"/>
      <c r="DQ48" s="1066"/>
      <c r="DR48" s="1067"/>
      <c r="DS48" s="1067"/>
      <c r="DT48" s="1067"/>
      <c r="DU48" s="1068"/>
      <c r="DV48" s="1069"/>
      <c r="DW48" s="1070"/>
      <c r="DX48" s="1070"/>
      <c r="DY48" s="1070"/>
      <c r="DZ48" s="1071"/>
      <c r="EA48" s="212"/>
    </row>
    <row r="49" spans="1:131" s="213" customFormat="1" ht="26.25" customHeight="1" x14ac:dyDescent="0.15">
      <c r="A49" s="225">
        <v>22</v>
      </c>
      <c r="B49" s="1100"/>
      <c r="C49" s="1101"/>
      <c r="D49" s="1101"/>
      <c r="E49" s="1101"/>
      <c r="F49" s="1101"/>
      <c r="G49" s="1101"/>
      <c r="H49" s="1101"/>
      <c r="I49" s="1101"/>
      <c r="J49" s="1101"/>
      <c r="K49" s="1101"/>
      <c r="L49" s="1101"/>
      <c r="M49" s="1101"/>
      <c r="N49" s="1101"/>
      <c r="O49" s="1101"/>
      <c r="P49" s="1102"/>
      <c r="Q49" s="1112"/>
      <c r="R49" s="1113"/>
      <c r="S49" s="1113"/>
      <c r="T49" s="1113"/>
      <c r="U49" s="1113"/>
      <c r="V49" s="1113"/>
      <c r="W49" s="1113"/>
      <c r="X49" s="1113"/>
      <c r="Y49" s="1113"/>
      <c r="Z49" s="1113"/>
      <c r="AA49" s="1113"/>
      <c r="AB49" s="1113"/>
      <c r="AC49" s="1113"/>
      <c r="AD49" s="1113"/>
      <c r="AE49" s="1114"/>
      <c r="AF49" s="1106"/>
      <c r="AG49" s="1107"/>
      <c r="AH49" s="1107"/>
      <c r="AI49" s="1107"/>
      <c r="AJ49" s="1108"/>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095"/>
      <c r="BF49" s="1095"/>
      <c r="BG49" s="1095"/>
      <c r="BH49" s="1095"/>
      <c r="BI49" s="1096"/>
      <c r="BJ49" s="364"/>
      <c r="BK49" s="364"/>
      <c r="BL49" s="364"/>
      <c r="BM49" s="364"/>
      <c r="BN49" s="364"/>
      <c r="BO49" s="229"/>
      <c r="BP49" s="229"/>
      <c r="BQ49" s="226">
        <v>43</v>
      </c>
      <c r="BR49" s="227"/>
      <c r="BS49" s="1085"/>
      <c r="BT49" s="1086"/>
      <c r="BU49" s="1086"/>
      <c r="BV49" s="1086"/>
      <c r="BW49" s="1086"/>
      <c r="BX49" s="1086"/>
      <c r="BY49" s="1086"/>
      <c r="BZ49" s="1086"/>
      <c r="CA49" s="1086"/>
      <c r="CB49" s="1086"/>
      <c r="CC49" s="1086"/>
      <c r="CD49" s="1086"/>
      <c r="CE49" s="1086"/>
      <c r="CF49" s="1086"/>
      <c r="CG49" s="1087"/>
      <c r="CH49" s="1066"/>
      <c r="CI49" s="1067"/>
      <c r="CJ49" s="1067"/>
      <c r="CK49" s="1067"/>
      <c r="CL49" s="1068"/>
      <c r="CM49" s="1066"/>
      <c r="CN49" s="1067"/>
      <c r="CO49" s="1067"/>
      <c r="CP49" s="1067"/>
      <c r="CQ49" s="1068"/>
      <c r="CR49" s="1066"/>
      <c r="CS49" s="1067"/>
      <c r="CT49" s="1067"/>
      <c r="CU49" s="1067"/>
      <c r="CV49" s="1068"/>
      <c r="CW49" s="1066"/>
      <c r="CX49" s="1067"/>
      <c r="CY49" s="1067"/>
      <c r="CZ49" s="1067"/>
      <c r="DA49" s="1068"/>
      <c r="DB49" s="1066"/>
      <c r="DC49" s="1067"/>
      <c r="DD49" s="1067"/>
      <c r="DE49" s="1067"/>
      <c r="DF49" s="1068"/>
      <c r="DG49" s="1066"/>
      <c r="DH49" s="1067"/>
      <c r="DI49" s="1067"/>
      <c r="DJ49" s="1067"/>
      <c r="DK49" s="1068"/>
      <c r="DL49" s="1066"/>
      <c r="DM49" s="1067"/>
      <c r="DN49" s="1067"/>
      <c r="DO49" s="1067"/>
      <c r="DP49" s="1068"/>
      <c r="DQ49" s="1066"/>
      <c r="DR49" s="1067"/>
      <c r="DS49" s="1067"/>
      <c r="DT49" s="1067"/>
      <c r="DU49" s="1068"/>
      <c r="DV49" s="1069"/>
      <c r="DW49" s="1070"/>
      <c r="DX49" s="1070"/>
      <c r="DY49" s="1070"/>
      <c r="DZ49" s="1071"/>
      <c r="EA49" s="212"/>
    </row>
    <row r="50" spans="1:131" s="213" customFormat="1" ht="26.25" customHeight="1" x14ac:dyDescent="0.15">
      <c r="A50" s="225">
        <v>23</v>
      </c>
      <c r="B50" s="1100"/>
      <c r="C50" s="1101"/>
      <c r="D50" s="1101"/>
      <c r="E50" s="1101"/>
      <c r="F50" s="1101"/>
      <c r="G50" s="1101"/>
      <c r="H50" s="1101"/>
      <c r="I50" s="1101"/>
      <c r="J50" s="1101"/>
      <c r="K50" s="1101"/>
      <c r="L50" s="1101"/>
      <c r="M50" s="1101"/>
      <c r="N50" s="1101"/>
      <c r="O50" s="1101"/>
      <c r="P50" s="1102"/>
      <c r="Q50" s="1103"/>
      <c r="R50" s="1104"/>
      <c r="S50" s="1104"/>
      <c r="T50" s="1104"/>
      <c r="U50" s="1104"/>
      <c r="V50" s="1104"/>
      <c r="W50" s="1104"/>
      <c r="X50" s="1104"/>
      <c r="Y50" s="1104"/>
      <c r="Z50" s="1104"/>
      <c r="AA50" s="1104"/>
      <c r="AB50" s="1104"/>
      <c r="AC50" s="1104"/>
      <c r="AD50" s="1104"/>
      <c r="AE50" s="1105"/>
      <c r="AF50" s="1106"/>
      <c r="AG50" s="1107"/>
      <c r="AH50" s="1107"/>
      <c r="AI50" s="1107"/>
      <c r="AJ50" s="1108"/>
      <c r="AK50" s="1109"/>
      <c r="AL50" s="1104"/>
      <c r="AM50" s="1104"/>
      <c r="AN50" s="1104"/>
      <c r="AO50" s="1104"/>
      <c r="AP50" s="1104"/>
      <c r="AQ50" s="1104"/>
      <c r="AR50" s="1104"/>
      <c r="AS50" s="1104"/>
      <c r="AT50" s="1104"/>
      <c r="AU50" s="1104"/>
      <c r="AV50" s="1104"/>
      <c r="AW50" s="1104"/>
      <c r="AX50" s="1104"/>
      <c r="AY50" s="1104"/>
      <c r="AZ50" s="1110"/>
      <c r="BA50" s="1110"/>
      <c r="BB50" s="1110"/>
      <c r="BC50" s="1110"/>
      <c r="BD50" s="1110"/>
      <c r="BE50" s="1095"/>
      <c r="BF50" s="1095"/>
      <c r="BG50" s="1095"/>
      <c r="BH50" s="1095"/>
      <c r="BI50" s="1096"/>
      <c r="BJ50" s="364"/>
      <c r="BK50" s="364"/>
      <c r="BL50" s="364"/>
      <c r="BM50" s="364"/>
      <c r="BN50" s="364"/>
      <c r="BO50" s="229"/>
      <c r="BP50" s="229"/>
      <c r="BQ50" s="226">
        <v>44</v>
      </c>
      <c r="BR50" s="227"/>
      <c r="BS50" s="1085"/>
      <c r="BT50" s="1086"/>
      <c r="BU50" s="1086"/>
      <c r="BV50" s="1086"/>
      <c r="BW50" s="1086"/>
      <c r="BX50" s="1086"/>
      <c r="BY50" s="1086"/>
      <c r="BZ50" s="1086"/>
      <c r="CA50" s="1086"/>
      <c r="CB50" s="1086"/>
      <c r="CC50" s="1086"/>
      <c r="CD50" s="1086"/>
      <c r="CE50" s="1086"/>
      <c r="CF50" s="1086"/>
      <c r="CG50" s="1087"/>
      <c r="CH50" s="1066"/>
      <c r="CI50" s="1067"/>
      <c r="CJ50" s="1067"/>
      <c r="CK50" s="1067"/>
      <c r="CL50" s="1068"/>
      <c r="CM50" s="1066"/>
      <c r="CN50" s="1067"/>
      <c r="CO50" s="1067"/>
      <c r="CP50" s="1067"/>
      <c r="CQ50" s="1068"/>
      <c r="CR50" s="1066"/>
      <c r="CS50" s="1067"/>
      <c r="CT50" s="1067"/>
      <c r="CU50" s="1067"/>
      <c r="CV50" s="1068"/>
      <c r="CW50" s="1066"/>
      <c r="CX50" s="1067"/>
      <c r="CY50" s="1067"/>
      <c r="CZ50" s="1067"/>
      <c r="DA50" s="1068"/>
      <c r="DB50" s="1066"/>
      <c r="DC50" s="1067"/>
      <c r="DD50" s="1067"/>
      <c r="DE50" s="1067"/>
      <c r="DF50" s="1068"/>
      <c r="DG50" s="1066"/>
      <c r="DH50" s="1067"/>
      <c r="DI50" s="1067"/>
      <c r="DJ50" s="1067"/>
      <c r="DK50" s="1068"/>
      <c r="DL50" s="1066"/>
      <c r="DM50" s="1067"/>
      <c r="DN50" s="1067"/>
      <c r="DO50" s="1067"/>
      <c r="DP50" s="1068"/>
      <c r="DQ50" s="1066"/>
      <c r="DR50" s="1067"/>
      <c r="DS50" s="1067"/>
      <c r="DT50" s="1067"/>
      <c r="DU50" s="1068"/>
      <c r="DV50" s="1069"/>
      <c r="DW50" s="1070"/>
      <c r="DX50" s="1070"/>
      <c r="DY50" s="1070"/>
      <c r="DZ50" s="1071"/>
      <c r="EA50" s="212"/>
    </row>
    <row r="51" spans="1:131" s="213" customFormat="1" ht="26.25" customHeight="1" x14ac:dyDescent="0.15">
      <c r="A51" s="225">
        <v>24</v>
      </c>
      <c r="B51" s="1100"/>
      <c r="C51" s="1101"/>
      <c r="D51" s="1101"/>
      <c r="E51" s="1101"/>
      <c r="F51" s="1101"/>
      <c r="G51" s="1101"/>
      <c r="H51" s="1101"/>
      <c r="I51" s="1101"/>
      <c r="J51" s="1101"/>
      <c r="K51" s="1101"/>
      <c r="L51" s="1101"/>
      <c r="M51" s="1101"/>
      <c r="N51" s="1101"/>
      <c r="O51" s="1101"/>
      <c r="P51" s="1102"/>
      <c r="Q51" s="1103"/>
      <c r="R51" s="1104"/>
      <c r="S51" s="1104"/>
      <c r="T51" s="1104"/>
      <c r="U51" s="1104"/>
      <c r="V51" s="1104"/>
      <c r="W51" s="1104"/>
      <c r="X51" s="1104"/>
      <c r="Y51" s="1104"/>
      <c r="Z51" s="1104"/>
      <c r="AA51" s="1104"/>
      <c r="AB51" s="1104"/>
      <c r="AC51" s="1104"/>
      <c r="AD51" s="1104"/>
      <c r="AE51" s="1105"/>
      <c r="AF51" s="1106"/>
      <c r="AG51" s="1107"/>
      <c r="AH51" s="1107"/>
      <c r="AI51" s="1107"/>
      <c r="AJ51" s="1108"/>
      <c r="AK51" s="1109"/>
      <c r="AL51" s="1104"/>
      <c r="AM51" s="1104"/>
      <c r="AN51" s="1104"/>
      <c r="AO51" s="1104"/>
      <c r="AP51" s="1104"/>
      <c r="AQ51" s="1104"/>
      <c r="AR51" s="1104"/>
      <c r="AS51" s="1104"/>
      <c r="AT51" s="1104"/>
      <c r="AU51" s="1104"/>
      <c r="AV51" s="1104"/>
      <c r="AW51" s="1104"/>
      <c r="AX51" s="1104"/>
      <c r="AY51" s="1104"/>
      <c r="AZ51" s="1110"/>
      <c r="BA51" s="1110"/>
      <c r="BB51" s="1110"/>
      <c r="BC51" s="1110"/>
      <c r="BD51" s="1110"/>
      <c r="BE51" s="1095"/>
      <c r="BF51" s="1095"/>
      <c r="BG51" s="1095"/>
      <c r="BH51" s="1095"/>
      <c r="BI51" s="1096"/>
      <c r="BJ51" s="364"/>
      <c r="BK51" s="364"/>
      <c r="BL51" s="364"/>
      <c r="BM51" s="364"/>
      <c r="BN51" s="364"/>
      <c r="BO51" s="229"/>
      <c r="BP51" s="229"/>
      <c r="BQ51" s="226">
        <v>45</v>
      </c>
      <c r="BR51" s="227"/>
      <c r="BS51" s="1085"/>
      <c r="BT51" s="1086"/>
      <c r="BU51" s="1086"/>
      <c r="BV51" s="1086"/>
      <c r="BW51" s="1086"/>
      <c r="BX51" s="1086"/>
      <c r="BY51" s="1086"/>
      <c r="BZ51" s="1086"/>
      <c r="CA51" s="1086"/>
      <c r="CB51" s="1086"/>
      <c r="CC51" s="1086"/>
      <c r="CD51" s="1086"/>
      <c r="CE51" s="1086"/>
      <c r="CF51" s="1086"/>
      <c r="CG51" s="1087"/>
      <c r="CH51" s="1066"/>
      <c r="CI51" s="1067"/>
      <c r="CJ51" s="1067"/>
      <c r="CK51" s="1067"/>
      <c r="CL51" s="1068"/>
      <c r="CM51" s="1066"/>
      <c r="CN51" s="1067"/>
      <c r="CO51" s="1067"/>
      <c r="CP51" s="1067"/>
      <c r="CQ51" s="1068"/>
      <c r="CR51" s="1066"/>
      <c r="CS51" s="1067"/>
      <c r="CT51" s="1067"/>
      <c r="CU51" s="1067"/>
      <c r="CV51" s="1068"/>
      <c r="CW51" s="1066"/>
      <c r="CX51" s="1067"/>
      <c r="CY51" s="1067"/>
      <c r="CZ51" s="1067"/>
      <c r="DA51" s="1068"/>
      <c r="DB51" s="1066"/>
      <c r="DC51" s="1067"/>
      <c r="DD51" s="1067"/>
      <c r="DE51" s="1067"/>
      <c r="DF51" s="1068"/>
      <c r="DG51" s="1066"/>
      <c r="DH51" s="1067"/>
      <c r="DI51" s="1067"/>
      <c r="DJ51" s="1067"/>
      <c r="DK51" s="1068"/>
      <c r="DL51" s="1066"/>
      <c r="DM51" s="1067"/>
      <c r="DN51" s="1067"/>
      <c r="DO51" s="1067"/>
      <c r="DP51" s="1068"/>
      <c r="DQ51" s="1066"/>
      <c r="DR51" s="1067"/>
      <c r="DS51" s="1067"/>
      <c r="DT51" s="1067"/>
      <c r="DU51" s="1068"/>
      <c r="DV51" s="1069"/>
      <c r="DW51" s="1070"/>
      <c r="DX51" s="1070"/>
      <c r="DY51" s="1070"/>
      <c r="DZ51" s="1071"/>
      <c r="EA51" s="212"/>
    </row>
    <row r="52" spans="1:131" s="213" customFormat="1" ht="26.25" customHeight="1" x14ac:dyDescent="0.15">
      <c r="A52" s="225">
        <v>25</v>
      </c>
      <c r="B52" s="1100"/>
      <c r="C52" s="1101"/>
      <c r="D52" s="1101"/>
      <c r="E52" s="1101"/>
      <c r="F52" s="1101"/>
      <c r="G52" s="1101"/>
      <c r="H52" s="1101"/>
      <c r="I52" s="1101"/>
      <c r="J52" s="1101"/>
      <c r="K52" s="1101"/>
      <c r="L52" s="1101"/>
      <c r="M52" s="1101"/>
      <c r="N52" s="1101"/>
      <c r="O52" s="1101"/>
      <c r="P52" s="1102"/>
      <c r="Q52" s="1103"/>
      <c r="R52" s="1104"/>
      <c r="S52" s="1104"/>
      <c r="T52" s="1104"/>
      <c r="U52" s="1104"/>
      <c r="V52" s="1104"/>
      <c r="W52" s="1104"/>
      <c r="X52" s="1104"/>
      <c r="Y52" s="1104"/>
      <c r="Z52" s="1104"/>
      <c r="AA52" s="1104"/>
      <c r="AB52" s="1104"/>
      <c r="AC52" s="1104"/>
      <c r="AD52" s="1104"/>
      <c r="AE52" s="1105"/>
      <c r="AF52" s="1106"/>
      <c r="AG52" s="1107"/>
      <c r="AH52" s="1107"/>
      <c r="AI52" s="1107"/>
      <c r="AJ52" s="1108"/>
      <c r="AK52" s="1109"/>
      <c r="AL52" s="1104"/>
      <c r="AM52" s="1104"/>
      <c r="AN52" s="1104"/>
      <c r="AO52" s="1104"/>
      <c r="AP52" s="1104"/>
      <c r="AQ52" s="1104"/>
      <c r="AR52" s="1104"/>
      <c r="AS52" s="1104"/>
      <c r="AT52" s="1104"/>
      <c r="AU52" s="1104"/>
      <c r="AV52" s="1104"/>
      <c r="AW52" s="1104"/>
      <c r="AX52" s="1104"/>
      <c r="AY52" s="1104"/>
      <c r="AZ52" s="1110"/>
      <c r="BA52" s="1110"/>
      <c r="BB52" s="1110"/>
      <c r="BC52" s="1110"/>
      <c r="BD52" s="1110"/>
      <c r="BE52" s="1095"/>
      <c r="BF52" s="1095"/>
      <c r="BG52" s="1095"/>
      <c r="BH52" s="1095"/>
      <c r="BI52" s="1096"/>
      <c r="BJ52" s="364"/>
      <c r="BK52" s="364"/>
      <c r="BL52" s="364"/>
      <c r="BM52" s="364"/>
      <c r="BN52" s="364"/>
      <c r="BO52" s="229"/>
      <c r="BP52" s="229"/>
      <c r="BQ52" s="226">
        <v>46</v>
      </c>
      <c r="BR52" s="227"/>
      <c r="BS52" s="1085"/>
      <c r="BT52" s="1086"/>
      <c r="BU52" s="1086"/>
      <c r="BV52" s="1086"/>
      <c r="BW52" s="1086"/>
      <c r="BX52" s="1086"/>
      <c r="BY52" s="1086"/>
      <c r="BZ52" s="1086"/>
      <c r="CA52" s="1086"/>
      <c r="CB52" s="1086"/>
      <c r="CC52" s="1086"/>
      <c r="CD52" s="1086"/>
      <c r="CE52" s="1086"/>
      <c r="CF52" s="1086"/>
      <c r="CG52" s="1087"/>
      <c r="CH52" s="1066"/>
      <c r="CI52" s="1067"/>
      <c r="CJ52" s="1067"/>
      <c r="CK52" s="1067"/>
      <c r="CL52" s="1068"/>
      <c r="CM52" s="1066"/>
      <c r="CN52" s="1067"/>
      <c r="CO52" s="1067"/>
      <c r="CP52" s="1067"/>
      <c r="CQ52" s="1068"/>
      <c r="CR52" s="1066"/>
      <c r="CS52" s="1067"/>
      <c r="CT52" s="1067"/>
      <c r="CU52" s="1067"/>
      <c r="CV52" s="1068"/>
      <c r="CW52" s="1066"/>
      <c r="CX52" s="1067"/>
      <c r="CY52" s="1067"/>
      <c r="CZ52" s="1067"/>
      <c r="DA52" s="1068"/>
      <c r="DB52" s="1066"/>
      <c r="DC52" s="1067"/>
      <c r="DD52" s="1067"/>
      <c r="DE52" s="1067"/>
      <c r="DF52" s="1068"/>
      <c r="DG52" s="1066"/>
      <c r="DH52" s="1067"/>
      <c r="DI52" s="1067"/>
      <c r="DJ52" s="1067"/>
      <c r="DK52" s="1068"/>
      <c r="DL52" s="1066"/>
      <c r="DM52" s="1067"/>
      <c r="DN52" s="1067"/>
      <c r="DO52" s="1067"/>
      <c r="DP52" s="1068"/>
      <c r="DQ52" s="1066"/>
      <c r="DR52" s="1067"/>
      <c r="DS52" s="1067"/>
      <c r="DT52" s="1067"/>
      <c r="DU52" s="1068"/>
      <c r="DV52" s="1069"/>
      <c r="DW52" s="1070"/>
      <c r="DX52" s="1070"/>
      <c r="DY52" s="1070"/>
      <c r="DZ52" s="1071"/>
      <c r="EA52" s="212"/>
    </row>
    <row r="53" spans="1:131" s="213" customFormat="1" ht="26.25" customHeight="1" x14ac:dyDescent="0.15">
      <c r="A53" s="225">
        <v>26</v>
      </c>
      <c r="B53" s="1100"/>
      <c r="C53" s="1101"/>
      <c r="D53" s="1101"/>
      <c r="E53" s="1101"/>
      <c r="F53" s="1101"/>
      <c r="G53" s="1101"/>
      <c r="H53" s="1101"/>
      <c r="I53" s="1101"/>
      <c r="J53" s="1101"/>
      <c r="K53" s="1101"/>
      <c r="L53" s="1101"/>
      <c r="M53" s="1101"/>
      <c r="N53" s="1101"/>
      <c r="O53" s="1101"/>
      <c r="P53" s="1102"/>
      <c r="Q53" s="1103"/>
      <c r="R53" s="1104"/>
      <c r="S53" s="1104"/>
      <c r="T53" s="1104"/>
      <c r="U53" s="1104"/>
      <c r="V53" s="1104"/>
      <c r="W53" s="1104"/>
      <c r="X53" s="1104"/>
      <c r="Y53" s="1104"/>
      <c r="Z53" s="1104"/>
      <c r="AA53" s="1104"/>
      <c r="AB53" s="1104"/>
      <c r="AC53" s="1104"/>
      <c r="AD53" s="1104"/>
      <c r="AE53" s="1105"/>
      <c r="AF53" s="1106"/>
      <c r="AG53" s="1107"/>
      <c r="AH53" s="1107"/>
      <c r="AI53" s="1107"/>
      <c r="AJ53" s="1108"/>
      <c r="AK53" s="1109"/>
      <c r="AL53" s="1104"/>
      <c r="AM53" s="1104"/>
      <c r="AN53" s="1104"/>
      <c r="AO53" s="1104"/>
      <c r="AP53" s="1104"/>
      <c r="AQ53" s="1104"/>
      <c r="AR53" s="1104"/>
      <c r="AS53" s="1104"/>
      <c r="AT53" s="1104"/>
      <c r="AU53" s="1104"/>
      <c r="AV53" s="1104"/>
      <c r="AW53" s="1104"/>
      <c r="AX53" s="1104"/>
      <c r="AY53" s="1104"/>
      <c r="AZ53" s="1110"/>
      <c r="BA53" s="1110"/>
      <c r="BB53" s="1110"/>
      <c r="BC53" s="1110"/>
      <c r="BD53" s="1110"/>
      <c r="BE53" s="1095"/>
      <c r="BF53" s="1095"/>
      <c r="BG53" s="1095"/>
      <c r="BH53" s="1095"/>
      <c r="BI53" s="1096"/>
      <c r="BJ53" s="364"/>
      <c r="BK53" s="364"/>
      <c r="BL53" s="364"/>
      <c r="BM53" s="364"/>
      <c r="BN53" s="364"/>
      <c r="BO53" s="229"/>
      <c r="BP53" s="229"/>
      <c r="BQ53" s="226">
        <v>47</v>
      </c>
      <c r="BR53" s="227"/>
      <c r="BS53" s="1085"/>
      <c r="BT53" s="1086"/>
      <c r="BU53" s="1086"/>
      <c r="BV53" s="1086"/>
      <c r="BW53" s="1086"/>
      <c r="BX53" s="1086"/>
      <c r="BY53" s="1086"/>
      <c r="BZ53" s="1086"/>
      <c r="CA53" s="1086"/>
      <c r="CB53" s="1086"/>
      <c r="CC53" s="1086"/>
      <c r="CD53" s="1086"/>
      <c r="CE53" s="1086"/>
      <c r="CF53" s="1086"/>
      <c r="CG53" s="1087"/>
      <c r="CH53" s="1066"/>
      <c r="CI53" s="1067"/>
      <c r="CJ53" s="1067"/>
      <c r="CK53" s="1067"/>
      <c r="CL53" s="1068"/>
      <c r="CM53" s="1066"/>
      <c r="CN53" s="1067"/>
      <c r="CO53" s="1067"/>
      <c r="CP53" s="1067"/>
      <c r="CQ53" s="1068"/>
      <c r="CR53" s="1066"/>
      <c r="CS53" s="1067"/>
      <c r="CT53" s="1067"/>
      <c r="CU53" s="1067"/>
      <c r="CV53" s="1068"/>
      <c r="CW53" s="1066"/>
      <c r="CX53" s="1067"/>
      <c r="CY53" s="1067"/>
      <c r="CZ53" s="1067"/>
      <c r="DA53" s="1068"/>
      <c r="DB53" s="1066"/>
      <c r="DC53" s="1067"/>
      <c r="DD53" s="1067"/>
      <c r="DE53" s="1067"/>
      <c r="DF53" s="1068"/>
      <c r="DG53" s="1066"/>
      <c r="DH53" s="1067"/>
      <c r="DI53" s="1067"/>
      <c r="DJ53" s="1067"/>
      <c r="DK53" s="1068"/>
      <c r="DL53" s="1066"/>
      <c r="DM53" s="1067"/>
      <c r="DN53" s="1067"/>
      <c r="DO53" s="1067"/>
      <c r="DP53" s="1068"/>
      <c r="DQ53" s="1066"/>
      <c r="DR53" s="1067"/>
      <c r="DS53" s="1067"/>
      <c r="DT53" s="1067"/>
      <c r="DU53" s="1068"/>
      <c r="DV53" s="1069"/>
      <c r="DW53" s="1070"/>
      <c r="DX53" s="1070"/>
      <c r="DY53" s="1070"/>
      <c r="DZ53" s="1071"/>
      <c r="EA53" s="212"/>
    </row>
    <row r="54" spans="1:131" s="213" customFormat="1" ht="26.25" customHeight="1" x14ac:dyDescent="0.15">
      <c r="A54" s="225">
        <v>27</v>
      </c>
      <c r="B54" s="1100"/>
      <c r="C54" s="1101"/>
      <c r="D54" s="1101"/>
      <c r="E54" s="1101"/>
      <c r="F54" s="1101"/>
      <c r="G54" s="1101"/>
      <c r="H54" s="1101"/>
      <c r="I54" s="1101"/>
      <c r="J54" s="1101"/>
      <c r="K54" s="1101"/>
      <c r="L54" s="1101"/>
      <c r="M54" s="1101"/>
      <c r="N54" s="1101"/>
      <c r="O54" s="1101"/>
      <c r="P54" s="1102"/>
      <c r="Q54" s="1103"/>
      <c r="R54" s="1104"/>
      <c r="S54" s="1104"/>
      <c r="T54" s="1104"/>
      <c r="U54" s="1104"/>
      <c r="V54" s="1104"/>
      <c r="W54" s="1104"/>
      <c r="X54" s="1104"/>
      <c r="Y54" s="1104"/>
      <c r="Z54" s="1104"/>
      <c r="AA54" s="1104"/>
      <c r="AB54" s="1104"/>
      <c r="AC54" s="1104"/>
      <c r="AD54" s="1104"/>
      <c r="AE54" s="1105"/>
      <c r="AF54" s="1106"/>
      <c r="AG54" s="1107"/>
      <c r="AH54" s="1107"/>
      <c r="AI54" s="1107"/>
      <c r="AJ54" s="1108"/>
      <c r="AK54" s="1109"/>
      <c r="AL54" s="1104"/>
      <c r="AM54" s="1104"/>
      <c r="AN54" s="1104"/>
      <c r="AO54" s="1104"/>
      <c r="AP54" s="1104"/>
      <c r="AQ54" s="1104"/>
      <c r="AR54" s="1104"/>
      <c r="AS54" s="1104"/>
      <c r="AT54" s="1104"/>
      <c r="AU54" s="1104"/>
      <c r="AV54" s="1104"/>
      <c r="AW54" s="1104"/>
      <c r="AX54" s="1104"/>
      <c r="AY54" s="1104"/>
      <c r="AZ54" s="1110"/>
      <c r="BA54" s="1110"/>
      <c r="BB54" s="1110"/>
      <c r="BC54" s="1110"/>
      <c r="BD54" s="1110"/>
      <c r="BE54" s="1095"/>
      <c r="BF54" s="1095"/>
      <c r="BG54" s="1095"/>
      <c r="BH54" s="1095"/>
      <c r="BI54" s="1096"/>
      <c r="BJ54" s="364"/>
      <c r="BK54" s="364"/>
      <c r="BL54" s="364"/>
      <c r="BM54" s="364"/>
      <c r="BN54" s="364"/>
      <c r="BO54" s="229"/>
      <c r="BP54" s="229"/>
      <c r="BQ54" s="226">
        <v>48</v>
      </c>
      <c r="BR54" s="227"/>
      <c r="BS54" s="1085"/>
      <c r="BT54" s="1086"/>
      <c r="BU54" s="1086"/>
      <c r="BV54" s="1086"/>
      <c r="BW54" s="1086"/>
      <c r="BX54" s="1086"/>
      <c r="BY54" s="1086"/>
      <c r="BZ54" s="1086"/>
      <c r="CA54" s="1086"/>
      <c r="CB54" s="1086"/>
      <c r="CC54" s="1086"/>
      <c r="CD54" s="1086"/>
      <c r="CE54" s="1086"/>
      <c r="CF54" s="1086"/>
      <c r="CG54" s="1087"/>
      <c r="CH54" s="1066"/>
      <c r="CI54" s="1067"/>
      <c r="CJ54" s="1067"/>
      <c r="CK54" s="1067"/>
      <c r="CL54" s="1068"/>
      <c r="CM54" s="1066"/>
      <c r="CN54" s="1067"/>
      <c r="CO54" s="1067"/>
      <c r="CP54" s="1067"/>
      <c r="CQ54" s="1068"/>
      <c r="CR54" s="1066"/>
      <c r="CS54" s="1067"/>
      <c r="CT54" s="1067"/>
      <c r="CU54" s="1067"/>
      <c r="CV54" s="1068"/>
      <c r="CW54" s="1066"/>
      <c r="CX54" s="1067"/>
      <c r="CY54" s="1067"/>
      <c r="CZ54" s="1067"/>
      <c r="DA54" s="1068"/>
      <c r="DB54" s="1066"/>
      <c r="DC54" s="1067"/>
      <c r="DD54" s="1067"/>
      <c r="DE54" s="1067"/>
      <c r="DF54" s="1068"/>
      <c r="DG54" s="1066"/>
      <c r="DH54" s="1067"/>
      <c r="DI54" s="1067"/>
      <c r="DJ54" s="1067"/>
      <c r="DK54" s="1068"/>
      <c r="DL54" s="1066"/>
      <c r="DM54" s="1067"/>
      <c r="DN54" s="1067"/>
      <c r="DO54" s="1067"/>
      <c r="DP54" s="1068"/>
      <c r="DQ54" s="1066"/>
      <c r="DR54" s="1067"/>
      <c r="DS54" s="1067"/>
      <c r="DT54" s="1067"/>
      <c r="DU54" s="1068"/>
      <c r="DV54" s="1069"/>
      <c r="DW54" s="1070"/>
      <c r="DX54" s="1070"/>
      <c r="DY54" s="1070"/>
      <c r="DZ54" s="1071"/>
      <c r="EA54" s="212"/>
    </row>
    <row r="55" spans="1:131" s="213" customFormat="1" ht="26.25" customHeight="1" x14ac:dyDescent="0.15">
      <c r="A55" s="225">
        <v>28</v>
      </c>
      <c r="B55" s="1100"/>
      <c r="C55" s="1101"/>
      <c r="D55" s="1101"/>
      <c r="E55" s="1101"/>
      <c r="F55" s="1101"/>
      <c r="G55" s="1101"/>
      <c r="H55" s="1101"/>
      <c r="I55" s="1101"/>
      <c r="J55" s="1101"/>
      <c r="K55" s="1101"/>
      <c r="L55" s="1101"/>
      <c r="M55" s="1101"/>
      <c r="N55" s="1101"/>
      <c r="O55" s="1101"/>
      <c r="P55" s="1102"/>
      <c r="Q55" s="1103"/>
      <c r="R55" s="1104"/>
      <c r="S55" s="1104"/>
      <c r="T55" s="1104"/>
      <c r="U55" s="1104"/>
      <c r="V55" s="1104"/>
      <c r="W55" s="1104"/>
      <c r="X55" s="1104"/>
      <c r="Y55" s="1104"/>
      <c r="Z55" s="1104"/>
      <c r="AA55" s="1104"/>
      <c r="AB55" s="1104"/>
      <c r="AC55" s="1104"/>
      <c r="AD55" s="1104"/>
      <c r="AE55" s="1105"/>
      <c r="AF55" s="1106"/>
      <c r="AG55" s="1107"/>
      <c r="AH55" s="1107"/>
      <c r="AI55" s="1107"/>
      <c r="AJ55" s="1108"/>
      <c r="AK55" s="1109"/>
      <c r="AL55" s="1104"/>
      <c r="AM55" s="1104"/>
      <c r="AN55" s="1104"/>
      <c r="AO55" s="1104"/>
      <c r="AP55" s="1104"/>
      <c r="AQ55" s="1104"/>
      <c r="AR55" s="1104"/>
      <c r="AS55" s="1104"/>
      <c r="AT55" s="1104"/>
      <c r="AU55" s="1104"/>
      <c r="AV55" s="1104"/>
      <c r="AW55" s="1104"/>
      <c r="AX55" s="1104"/>
      <c r="AY55" s="1104"/>
      <c r="AZ55" s="1110"/>
      <c r="BA55" s="1110"/>
      <c r="BB55" s="1110"/>
      <c r="BC55" s="1110"/>
      <c r="BD55" s="1110"/>
      <c r="BE55" s="1095"/>
      <c r="BF55" s="1095"/>
      <c r="BG55" s="1095"/>
      <c r="BH55" s="1095"/>
      <c r="BI55" s="1096"/>
      <c r="BJ55" s="364"/>
      <c r="BK55" s="364"/>
      <c r="BL55" s="364"/>
      <c r="BM55" s="364"/>
      <c r="BN55" s="364"/>
      <c r="BO55" s="229"/>
      <c r="BP55" s="229"/>
      <c r="BQ55" s="226">
        <v>49</v>
      </c>
      <c r="BR55" s="227"/>
      <c r="BS55" s="1085"/>
      <c r="BT55" s="1086"/>
      <c r="BU55" s="1086"/>
      <c r="BV55" s="1086"/>
      <c r="BW55" s="1086"/>
      <c r="BX55" s="1086"/>
      <c r="BY55" s="1086"/>
      <c r="BZ55" s="1086"/>
      <c r="CA55" s="1086"/>
      <c r="CB55" s="1086"/>
      <c r="CC55" s="1086"/>
      <c r="CD55" s="1086"/>
      <c r="CE55" s="1086"/>
      <c r="CF55" s="1086"/>
      <c r="CG55" s="1087"/>
      <c r="CH55" s="1066"/>
      <c r="CI55" s="1067"/>
      <c r="CJ55" s="1067"/>
      <c r="CK55" s="1067"/>
      <c r="CL55" s="1068"/>
      <c r="CM55" s="1066"/>
      <c r="CN55" s="1067"/>
      <c r="CO55" s="1067"/>
      <c r="CP55" s="1067"/>
      <c r="CQ55" s="1068"/>
      <c r="CR55" s="1066"/>
      <c r="CS55" s="1067"/>
      <c r="CT55" s="1067"/>
      <c r="CU55" s="1067"/>
      <c r="CV55" s="1068"/>
      <c r="CW55" s="1066"/>
      <c r="CX55" s="1067"/>
      <c r="CY55" s="1067"/>
      <c r="CZ55" s="1067"/>
      <c r="DA55" s="1068"/>
      <c r="DB55" s="1066"/>
      <c r="DC55" s="1067"/>
      <c r="DD55" s="1067"/>
      <c r="DE55" s="1067"/>
      <c r="DF55" s="1068"/>
      <c r="DG55" s="1066"/>
      <c r="DH55" s="1067"/>
      <c r="DI55" s="1067"/>
      <c r="DJ55" s="1067"/>
      <c r="DK55" s="1068"/>
      <c r="DL55" s="1066"/>
      <c r="DM55" s="1067"/>
      <c r="DN55" s="1067"/>
      <c r="DO55" s="1067"/>
      <c r="DP55" s="1068"/>
      <c r="DQ55" s="1066"/>
      <c r="DR55" s="1067"/>
      <c r="DS55" s="1067"/>
      <c r="DT55" s="1067"/>
      <c r="DU55" s="1068"/>
      <c r="DV55" s="1069"/>
      <c r="DW55" s="1070"/>
      <c r="DX55" s="1070"/>
      <c r="DY55" s="1070"/>
      <c r="DZ55" s="1071"/>
      <c r="EA55" s="212"/>
    </row>
    <row r="56" spans="1:131" s="213" customFormat="1" ht="26.25" customHeight="1" x14ac:dyDescent="0.15">
      <c r="A56" s="225">
        <v>29</v>
      </c>
      <c r="B56" s="1100"/>
      <c r="C56" s="1101"/>
      <c r="D56" s="1101"/>
      <c r="E56" s="1101"/>
      <c r="F56" s="1101"/>
      <c r="G56" s="1101"/>
      <c r="H56" s="1101"/>
      <c r="I56" s="1101"/>
      <c r="J56" s="1101"/>
      <c r="K56" s="1101"/>
      <c r="L56" s="1101"/>
      <c r="M56" s="1101"/>
      <c r="N56" s="1101"/>
      <c r="O56" s="1101"/>
      <c r="P56" s="1102"/>
      <c r="Q56" s="1103"/>
      <c r="R56" s="1104"/>
      <c r="S56" s="1104"/>
      <c r="T56" s="1104"/>
      <c r="U56" s="1104"/>
      <c r="V56" s="1104"/>
      <c r="W56" s="1104"/>
      <c r="X56" s="1104"/>
      <c r="Y56" s="1104"/>
      <c r="Z56" s="1104"/>
      <c r="AA56" s="1104"/>
      <c r="AB56" s="1104"/>
      <c r="AC56" s="1104"/>
      <c r="AD56" s="1104"/>
      <c r="AE56" s="1105"/>
      <c r="AF56" s="1106"/>
      <c r="AG56" s="1107"/>
      <c r="AH56" s="1107"/>
      <c r="AI56" s="1107"/>
      <c r="AJ56" s="1108"/>
      <c r="AK56" s="1109"/>
      <c r="AL56" s="1104"/>
      <c r="AM56" s="1104"/>
      <c r="AN56" s="1104"/>
      <c r="AO56" s="1104"/>
      <c r="AP56" s="1104"/>
      <c r="AQ56" s="1104"/>
      <c r="AR56" s="1104"/>
      <c r="AS56" s="1104"/>
      <c r="AT56" s="1104"/>
      <c r="AU56" s="1104"/>
      <c r="AV56" s="1104"/>
      <c r="AW56" s="1104"/>
      <c r="AX56" s="1104"/>
      <c r="AY56" s="1104"/>
      <c r="AZ56" s="1110"/>
      <c r="BA56" s="1110"/>
      <c r="BB56" s="1110"/>
      <c r="BC56" s="1110"/>
      <c r="BD56" s="1110"/>
      <c r="BE56" s="1095"/>
      <c r="BF56" s="1095"/>
      <c r="BG56" s="1095"/>
      <c r="BH56" s="1095"/>
      <c r="BI56" s="1096"/>
      <c r="BJ56" s="364"/>
      <c r="BK56" s="364"/>
      <c r="BL56" s="364"/>
      <c r="BM56" s="364"/>
      <c r="BN56" s="364"/>
      <c r="BO56" s="229"/>
      <c r="BP56" s="229"/>
      <c r="BQ56" s="226">
        <v>50</v>
      </c>
      <c r="BR56" s="227"/>
      <c r="BS56" s="1085"/>
      <c r="BT56" s="1086"/>
      <c r="BU56" s="1086"/>
      <c r="BV56" s="1086"/>
      <c r="BW56" s="1086"/>
      <c r="BX56" s="1086"/>
      <c r="BY56" s="1086"/>
      <c r="BZ56" s="1086"/>
      <c r="CA56" s="1086"/>
      <c r="CB56" s="1086"/>
      <c r="CC56" s="1086"/>
      <c r="CD56" s="1086"/>
      <c r="CE56" s="1086"/>
      <c r="CF56" s="1086"/>
      <c r="CG56" s="1087"/>
      <c r="CH56" s="1066"/>
      <c r="CI56" s="1067"/>
      <c r="CJ56" s="1067"/>
      <c r="CK56" s="1067"/>
      <c r="CL56" s="1068"/>
      <c r="CM56" s="1066"/>
      <c r="CN56" s="1067"/>
      <c r="CO56" s="1067"/>
      <c r="CP56" s="1067"/>
      <c r="CQ56" s="1068"/>
      <c r="CR56" s="1066"/>
      <c r="CS56" s="1067"/>
      <c r="CT56" s="1067"/>
      <c r="CU56" s="1067"/>
      <c r="CV56" s="1068"/>
      <c r="CW56" s="1066"/>
      <c r="CX56" s="1067"/>
      <c r="CY56" s="1067"/>
      <c r="CZ56" s="1067"/>
      <c r="DA56" s="1068"/>
      <c r="DB56" s="1066"/>
      <c r="DC56" s="1067"/>
      <c r="DD56" s="1067"/>
      <c r="DE56" s="1067"/>
      <c r="DF56" s="1068"/>
      <c r="DG56" s="1066"/>
      <c r="DH56" s="1067"/>
      <c r="DI56" s="1067"/>
      <c r="DJ56" s="1067"/>
      <c r="DK56" s="1068"/>
      <c r="DL56" s="1066"/>
      <c r="DM56" s="1067"/>
      <c r="DN56" s="1067"/>
      <c r="DO56" s="1067"/>
      <c r="DP56" s="1068"/>
      <c r="DQ56" s="1066"/>
      <c r="DR56" s="1067"/>
      <c r="DS56" s="1067"/>
      <c r="DT56" s="1067"/>
      <c r="DU56" s="1068"/>
      <c r="DV56" s="1069"/>
      <c r="DW56" s="1070"/>
      <c r="DX56" s="1070"/>
      <c r="DY56" s="1070"/>
      <c r="DZ56" s="1071"/>
      <c r="EA56" s="212"/>
    </row>
    <row r="57" spans="1:131" s="213" customFormat="1" ht="26.25" customHeight="1" x14ac:dyDescent="0.15">
      <c r="A57" s="225">
        <v>30</v>
      </c>
      <c r="B57" s="1100"/>
      <c r="C57" s="1101"/>
      <c r="D57" s="1101"/>
      <c r="E57" s="1101"/>
      <c r="F57" s="1101"/>
      <c r="G57" s="1101"/>
      <c r="H57" s="1101"/>
      <c r="I57" s="1101"/>
      <c r="J57" s="1101"/>
      <c r="K57" s="1101"/>
      <c r="L57" s="1101"/>
      <c r="M57" s="1101"/>
      <c r="N57" s="1101"/>
      <c r="O57" s="1101"/>
      <c r="P57" s="1102"/>
      <c r="Q57" s="1103"/>
      <c r="R57" s="1104"/>
      <c r="S57" s="1104"/>
      <c r="T57" s="1104"/>
      <c r="U57" s="1104"/>
      <c r="V57" s="1104"/>
      <c r="W57" s="1104"/>
      <c r="X57" s="1104"/>
      <c r="Y57" s="1104"/>
      <c r="Z57" s="1104"/>
      <c r="AA57" s="1104"/>
      <c r="AB57" s="1104"/>
      <c r="AC57" s="1104"/>
      <c r="AD57" s="1104"/>
      <c r="AE57" s="1105"/>
      <c r="AF57" s="1106"/>
      <c r="AG57" s="1107"/>
      <c r="AH57" s="1107"/>
      <c r="AI57" s="1107"/>
      <c r="AJ57" s="1108"/>
      <c r="AK57" s="1109"/>
      <c r="AL57" s="1104"/>
      <c r="AM57" s="1104"/>
      <c r="AN57" s="1104"/>
      <c r="AO57" s="1104"/>
      <c r="AP57" s="1104"/>
      <c r="AQ57" s="1104"/>
      <c r="AR57" s="1104"/>
      <c r="AS57" s="1104"/>
      <c r="AT57" s="1104"/>
      <c r="AU57" s="1104"/>
      <c r="AV57" s="1104"/>
      <c r="AW57" s="1104"/>
      <c r="AX57" s="1104"/>
      <c r="AY57" s="1104"/>
      <c r="AZ57" s="1110"/>
      <c r="BA57" s="1110"/>
      <c r="BB57" s="1110"/>
      <c r="BC57" s="1110"/>
      <c r="BD57" s="1110"/>
      <c r="BE57" s="1095"/>
      <c r="BF57" s="1095"/>
      <c r="BG57" s="1095"/>
      <c r="BH57" s="1095"/>
      <c r="BI57" s="1096"/>
      <c r="BJ57" s="364"/>
      <c r="BK57" s="364"/>
      <c r="BL57" s="364"/>
      <c r="BM57" s="364"/>
      <c r="BN57" s="364"/>
      <c r="BO57" s="229"/>
      <c r="BP57" s="229"/>
      <c r="BQ57" s="226">
        <v>51</v>
      </c>
      <c r="BR57" s="227"/>
      <c r="BS57" s="1085"/>
      <c r="BT57" s="1086"/>
      <c r="BU57" s="1086"/>
      <c r="BV57" s="1086"/>
      <c r="BW57" s="1086"/>
      <c r="BX57" s="1086"/>
      <c r="BY57" s="1086"/>
      <c r="BZ57" s="1086"/>
      <c r="CA57" s="1086"/>
      <c r="CB57" s="1086"/>
      <c r="CC57" s="1086"/>
      <c r="CD57" s="1086"/>
      <c r="CE57" s="1086"/>
      <c r="CF57" s="1086"/>
      <c r="CG57" s="1087"/>
      <c r="CH57" s="1066"/>
      <c r="CI57" s="1067"/>
      <c r="CJ57" s="1067"/>
      <c r="CK57" s="1067"/>
      <c r="CL57" s="1068"/>
      <c r="CM57" s="1066"/>
      <c r="CN57" s="1067"/>
      <c r="CO57" s="1067"/>
      <c r="CP57" s="1067"/>
      <c r="CQ57" s="1068"/>
      <c r="CR57" s="1066"/>
      <c r="CS57" s="1067"/>
      <c r="CT57" s="1067"/>
      <c r="CU57" s="1067"/>
      <c r="CV57" s="1068"/>
      <c r="CW57" s="1066"/>
      <c r="CX57" s="1067"/>
      <c r="CY57" s="1067"/>
      <c r="CZ57" s="1067"/>
      <c r="DA57" s="1068"/>
      <c r="DB57" s="1066"/>
      <c r="DC57" s="1067"/>
      <c r="DD57" s="1067"/>
      <c r="DE57" s="1067"/>
      <c r="DF57" s="1068"/>
      <c r="DG57" s="1066"/>
      <c r="DH57" s="1067"/>
      <c r="DI57" s="1067"/>
      <c r="DJ57" s="1067"/>
      <c r="DK57" s="1068"/>
      <c r="DL57" s="1066"/>
      <c r="DM57" s="1067"/>
      <c r="DN57" s="1067"/>
      <c r="DO57" s="1067"/>
      <c r="DP57" s="1068"/>
      <c r="DQ57" s="1066"/>
      <c r="DR57" s="1067"/>
      <c r="DS57" s="1067"/>
      <c r="DT57" s="1067"/>
      <c r="DU57" s="1068"/>
      <c r="DV57" s="1069"/>
      <c r="DW57" s="1070"/>
      <c r="DX57" s="1070"/>
      <c r="DY57" s="1070"/>
      <c r="DZ57" s="1071"/>
      <c r="EA57" s="212"/>
    </row>
    <row r="58" spans="1:131" s="213" customFormat="1" ht="26.25" customHeight="1" x14ac:dyDescent="0.15">
      <c r="A58" s="225">
        <v>31</v>
      </c>
      <c r="B58" s="1100"/>
      <c r="C58" s="1101"/>
      <c r="D58" s="1101"/>
      <c r="E58" s="1101"/>
      <c r="F58" s="1101"/>
      <c r="G58" s="1101"/>
      <c r="H58" s="1101"/>
      <c r="I58" s="1101"/>
      <c r="J58" s="1101"/>
      <c r="K58" s="1101"/>
      <c r="L58" s="1101"/>
      <c r="M58" s="1101"/>
      <c r="N58" s="1101"/>
      <c r="O58" s="1101"/>
      <c r="P58" s="1102"/>
      <c r="Q58" s="1103"/>
      <c r="R58" s="1104"/>
      <c r="S58" s="1104"/>
      <c r="T58" s="1104"/>
      <c r="U58" s="1104"/>
      <c r="V58" s="1104"/>
      <c r="W58" s="1104"/>
      <c r="X58" s="1104"/>
      <c r="Y58" s="1104"/>
      <c r="Z58" s="1104"/>
      <c r="AA58" s="1104"/>
      <c r="AB58" s="1104"/>
      <c r="AC58" s="1104"/>
      <c r="AD58" s="1104"/>
      <c r="AE58" s="1105"/>
      <c r="AF58" s="1106"/>
      <c r="AG58" s="1107"/>
      <c r="AH58" s="1107"/>
      <c r="AI58" s="1107"/>
      <c r="AJ58" s="1108"/>
      <c r="AK58" s="1109"/>
      <c r="AL58" s="1104"/>
      <c r="AM58" s="1104"/>
      <c r="AN58" s="1104"/>
      <c r="AO58" s="1104"/>
      <c r="AP58" s="1104"/>
      <c r="AQ58" s="1104"/>
      <c r="AR58" s="1104"/>
      <c r="AS58" s="1104"/>
      <c r="AT58" s="1104"/>
      <c r="AU58" s="1104"/>
      <c r="AV58" s="1104"/>
      <c r="AW58" s="1104"/>
      <c r="AX58" s="1104"/>
      <c r="AY58" s="1104"/>
      <c r="AZ58" s="1110"/>
      <c r="BA58" s="1110"/>
      <c r="BB58" s="1110"/>
      <c r="BC58" s="1110"/>
      <c r="BD58" s="1110"/>
      <c r="BE58" s="1095"/>
      <c r="BF58" s="1095"/>
      <c r="BG58" s="1095"/>
      <c r="BH58" s="1095"/>
      <c r="BI58" s="1096"/>
      <c r="BJ58" s="364"/>
      <c r="BK58" s="364"/>
      <c r="BL58" s="364"/>
      <c r="BM58" s="364"/>
      <c r="BN58" s="364"/>
      <c r="BO58" s="229"/>
      <c r="BP58" s="229"/>
      <c r="BQ58" s="226">
        <v>52</v>
      </c>
      <c r="BR58" s="227"/>
      <c r="BS58" s="1085"/>
      <c r="BT58" s="1086"/>
      <c r="BU58" s="1086"/>
      <c r="BV58" s="1086"/>
      <c r="BW58" s="1086"/>
      <c r="BX58" s="1086"/>
      <c r="BY58" s="1086"/>
      <c r="BZ58" s="1086"/>
      <c r="CA58" s="1086"/>
      <c r="CB58" s="1086"/>
      <c r="CC58" s="1086"/>
      <c r="CD58" s="1086"/>
      <c r="CE58" s="1086"/>
      <c r="CF58" s="1086"/>
      <c r="CG58" s="1087"/>
      <c r="CH58" s="1066"/>
      <c r="CI58" s="1067"/>
      <c r="CJ58" s="1067"/>
      <c r="CK58" s="1067"/>
      <c r="CL58" s="1068"/>
      <c r="CM58" s="1066"/>
      <c r="CN58" s="1067"/>
      <c r="CO58" s="1067"/>
      <c r="CP58" s="1067"/>
      <c r="CQ58" s="1068"/>
      <c r="CR58" s="1066"/>
      <c r="CS58" s="1067"/>
      <c r="CT58" s="1067"/>
      <c r="CU58" s="1067"/>
      <c r="CV58" s="1068"/>
      <c r="CW58" s="1066"/>
      <c r="CX58" s="1067"/>
      <c r="CY58" s="1067"/>
      <c r="CZ58" s="1067"/>
      <c r="DA58" s="1068"/>
      <c r="DB58" s="1066"/>
      <c r="DC58" s="1067"/>
      <c r="DD58" s="1067"/>
      <c r="DE58" s="1067"/>
      <c r="DF58" s="1068"/>
      <c r="DG58" s="1066"/>
      <c r="DH58" s="1067"/>
      <c r="DI58" s="1067"/>
      <c r="DJ58" s="1067"/>
      <c r="DK58" s="1068"/>
      <c r="DL58" s="1066"/>
      <c r="DM58" s="1067"/>
      <c r="DN58" s="1067"/>
      <c r="DO58" s="1067"/>
      <c r="DP58" s="1068"/>
      <c r="DQ58" s="1066"/>
      <c r="DR58" s="1067"/>
      <c r="DS58" s="1067"/>
      <c r="DT58" s="1067"/>
      <c r="DU58" s="1068"/>
      <c r="DV58" s="1069"/>
      <c r="DW58" s="1070"/>
      <c r="DX58" s="1070"/>
      <c r="DY58" s="1070"/>
      <c r="DZ58" s="1071"/>
      <c r="EA58" s="212"/>
    </row>
    <row r="59" spans="1:131" s="213" customFormat="1" ht="26.25" customHeight="1" x14ac:dyDescent="0.15">
      <c r="A59" s="225">
        <v>32</v>
      </c>
      <c r="B59" s="1100"/>
      <c r="C59" s="1101"/>
      <c r="D59" s="1101"/>
      <c r="E59" s="1101"/>
      <c r="F59" s="1101"/>
      <c r="G59" s="1101"/>
      <c r="H59" s="1101"/>
      <c r="I59" s="1101"/>
      <c r="J59" s="1101"/>
      <c r="K59" s="1101"/>
      <c r="L59" s="1101"/>
      <c r="M59" s="1101"/>
      <c r="N59" s="1101"/>
      <c r="O59" s="1101"/>
      <c r="P59" s="1102"/>
      <c r="Q59" s="1103"/>
      <c r="R59" s="1104"/>
      <c r="S59" s="1104"/>
      <c r="T59" s="1104"/>
      <c r="U59" s="1104"/>
      <c r="V59" s="1104"/>
      <c r="W59" s="1104"/>
      <c r="X59" s="1104"/>
      <c r="Y59" s="1104"/>
      <c r="Z59" s="1104"/>
      <c r="AA59" s="1104"/>
      <c r="AB59" s="1104"/>
      <c r="AC59" s="1104"/>
      <c r="AD59" s="1104"/>
      <c r="AE59" s="1105"/>
      <c r="AF59" s="1106"/>
      <c r="AG59" s="1107"/>
      <c r="AH59" s="1107"/>
      <c r="AI59" s="1107"/>
      <c r="AJ59" s="1108"/>
      <c r="AK59" s="1109"/>
      <c r="AL59" s="1104"/>
      <c r="AM59" s="1104"/>
      <c r="AN59" s="1104"/>
      <c r="AO59" s="1104"/>
      <c r="AP59" s="1104"/>
      <c r="AQ59" s="1104"/>
      <c r="AR59" s="1104"/>
      <c r="AS59" s="1104"/>
      <c r="AT59" s="1104"/>
      <c r="AU59" s="1104"/>
      <c r="AV59" s="1104"/>
      <c r="AW59" s="1104"/>
      <c r="AX59" s="1104"/>
      <c r="AY59" s="1104"/>
      <c r="AZ59" s="1110"/>
      <c r="BA59" s="1110"/>
      <c r="BB59" s="1110"/>
      <c r="BC59" s="1110"/>
      <c r="BD59" s="1110"/>
      <c r="BE59" s="1095"/>
      <c r="BF59" s="1095"/>
      <c r="BG59" s="1095"/>
      <c r="BH59" s="1095"/>
      <c r="BI59" s="1096"/>
      <c r="BJ59" s="364"/>
      <c r="BK59" s="364"/>
      <c r="BL59" s="364"/>
      <c r="BM59" s="364"/>
      <c r="BN59" s="364"/>
      <c r="BO59" s="229"/>
      <c r="BP59" s="229"/>
      <c r="BQ59" s="226">
        <v>53</v>
      </c>
      <c r="BR59" s="227"/>
      <c r="BS59" s="1085"/>
      <c r="BT59" s="1086"/>
      <c r="BU59" s="1086"/>
      <c r="BV59" s="1086"/>
      <c r="BW59" s="1086"/>
      <c r="BX59" s="1086"/>
      <c r="BY59" s="1086"/>
      <c r="BZ59" s="1086"/>
      <c r="CA59" s="1086"/>
      <c r="CB59" s="1086"/>
      <c r="CC59" s="1086"/>
      <c r="CD59" s="1086"/>
      <c r="CE59" s="1086"/>
      <c r="CF59" s="1086"/>
      <c r="CG59" s="1087"/>
      <c r="CH59" s="1066"/>
      <c r="CI59" s="1067"/>
      <c r="CJ59" s="1067"/>
      <c r="CK59" s="1067"/>
      <c r="CL59" s="1068"/>
      <c r="CM59" s="1066"/>
      <c r="CN59" s="1067"/>
      <c r="CO59" s="1067"/>
      <c r="CP59" s="1067"/>
      <c r="CQ59" s="1068"/>
      <c r="CR59" s="1066"/>
      <c r="CS59" s="1067"/>
      <c r="CT59" s="1067"/>
      <c r="CU59" s="1067"/>
      <c r="CV59" s="1068"/>
      <c r="CW59" s="1066"/>
      <c r="CX59" s="1067"/>
      <c r="CY59" s="1067"/>
      <c r="CZ59" s="1067"/>
      <c r="DA59" s="1068"/>
      <c r="DB59" s="1066"/>
      <c r="DC59" s="1067"/>
      <c r="DD59" s="1067"/>
      <c r="DE59" s="1067"/>
      <c r="DF59" s="1068"/>
      <c r="DG59" s="1066"/>
      <c r="DH59" s="1067"/>
      <c r="DI59" s="1067"/>
      <c r="DJ59" s="1067"/>
      <c r="DK59" s="1068"/>
      <c r="DL59" s="1066"/>
      <c r="DM59" s="1067"/>
      <c r="DN59" s="1067"/>
      <c r="DO59" s="1067"/>
      <c r="DP59" s="1068"/>
      <c r="DQ59" s="1066"/>
      <c r="DR59" s="1067"/>
      <c r="DS59" s="1067"/>
      <c r="DT59" s="1067"/>
      <c r="DU59" s="1068"/>
      <c r="DV59" s="1069"/>
      <c r="DW59" s="1070"/>
      <c r="DX59" s="1070"/>
      <c r="DY59" s="1070"/>
      <c r="DZ59" s="1071"/>
      <c r="EA59" s="212"/>
    </row>
    <row r="60" spans="1:131" s="213" customFormat="1" ht="26.25" customHeight="1" x14ac:dyDescent="0.15">
      <c r="A60" s="225">
        <v>33</v>
      </c>
      <c r="B60" s="1100"/>
      <c r="C60" s="1101"/>
      <c r="D60" s="1101"/>
      <c r="E60" s="1101"/>
      <c r="F60" s="1101"/>
      <c r="G60" s="1101"/>
      <c r="H60" s="1101"/>
      <c r="I60" s="1101"/>
      <c r="J60" s="1101"/>
      <c r="K60" s="1101"/>
      <c r="L60" s="1101"/>
      <c r="M60" s="1101"/>
      <c r="N60" s="1101"/>
      <c r="O60" s="1101"/>
      <c r="P60" s="1102"/>
      <c r="Q60" s="1103"/>
      <c r="R60" s="1104"/>
      <c r="S60" s="1104"/>
      <c r="T60" s="1104"/>
      <c r="U60" s="1104"/>
      <c r="V60" s="1104"/>
      <c r="W60" s="1104"/>
      <c r="X60" s="1104"/>
      <c r="Y60" s="1104"/>
      <c r="Z60" s="1104"/>
      <c r="AA60" s="1104"/>
      <c r="AB60" s="1104"/>
      <c r="AC60" s="1104"/>
      <c r="AD60" s="1104"/>
      <c r="AE60" s="1105"/>
      <c r="AF60" s="1106"/>
      <c r="AG60" s="1107"/>
      <c r="AH60" s="1107"/>
      <c r="AI60" s="1107"/>
      <c r="AJ60" s="1108"/>
      <c r="AK60" s="1109"/>
      <c r="AL60" s="1104"/>
      <c r="AM60" s="1104"/>
      <c r="AN60" s="1104"/>
      <c r="AO60" s="1104"/>
      <c r="AP60" s="1104"/>
      <c r="AQ60" s="1104"/>
      <c r="AR60" s="1104"/>
      <c r="AS60" s="1104"/>
      <c r="AT60" s="1104"/>
      <c r="AU60" s="1104"/>
      <c r="AV60" s="1104"/>
      <c r="AW60" s="1104"/>
      <c r="AX60" s="1104"/>
      <c r="AY60" s="1104"/>
      <c r="AZ60" s="1110"/>
      <c r="BA60" s="1110"/>
      <c r="BB60" s="1110"/>
      <c r="BC60" s="1110"/>
      <c r="BD60" s="1110"/>
      <c r="BE60" s="1095"/>
      <c r="BF60" s="1095"/>
      <c r="BG60" s="1095"/>
      <c r="BH60" s="1095"/>
      <c r="BI60" s="1096"/>
      <c r="BJ60" s="364"/>
      <c r="BK60" s="364"/>
      <c r="BL60" s="364"/>
      <c r="BM60" s="364"/>
      <c r="BN60" s="364"/>
      <c r="BO60" s="229"/>
      <c r="BP60" s="229"/>
      <c r="BQ60" s="226">
        <v>54</v>
      </c>
      <c r="BR60" s="227"/>
      <c r="BS60" s="1085"/>
      <c r="BT60" s="1086"/>
      <c r="BU60" s="1086"/>
      <c r="BV60" s="1086"/>
      <c r="BW60" s="1086"/>
      <c r="BX60" s="1086"/>
      <c r="BY60" s="1086"/>
      <c r="BZ60" s="1086"/>
      <c r="CA60" s="1086"/>
      <c r="CB60" s="1086"/>
      <c r="CC60" s="1086"/>
      <c r="CD60" s="1086"/>
      <c r="CE60" s="1086"/>
      <c r="CF60" s="1086"/>
      <c r="CG60" s="1087"/>
      <c r="CH60" s="1066"/>
      <c r="CI60" s="1067"/>
      <c r="CJ60" s="1067"/>
      <c r="CK60" s="1067"/>
      <c r="CL60" s="1068"/>
      <c r="CM60" s="1066"/>
      <c r="CN60" s="1067"/>
      <c r="CO60" s="1067"/>
      <c r="CP60" s="1067"/>
      <c r="CQ60" s="1068"/>
      <c r="CR60" s="1066"/>
      <c r="CS60" s="1067"/>
      <c r="CT60" s="1067"/>
      <c r="CU60" s="1067"/>
      <c r="CV60" s="1068"/>
      <c r="CW60" s="1066"/>
      <c r="CX60" s="1067"/>
      <c r="CY60" s="1067"/>
      <c r="CZ60" s="1067"/>
      <c r="DA60" s="1068"/>
      <c r="DB60" s="1066"/>
      <c r="DC60" s="1067"/>
      <c r="DD60" s="1067"/>
      <c r="DE60" s="1067"/>
      <c r="DF60" s="1068"/>
      <c r="DG60" s="1066"/>
      <c r="DH60" s="1067"/>
      <c r="DI60" s="1067"/>
      <c r="DJ60" s="1067"/>
      <c r="DK60" s="1068"/>
      <c r="DL60" s="1066"/>
      <c r="DM60" s="1067"/>
      <c r="DN60" s="1067"/>
      <c r="DO60" s="1067"/>
      <c r="DP60" s="1068"/>
      <c r="DQ60" s="1066"/>
      <c r="DR60" s="1067"/>
      <c r="DS60" s="1067"/>
      <c r="DT60" s="1067"/>
      <c r="DU60" s="1068"/>
      <c r="DV60" s="1069"/>
      <c r="DW60" s="1070"/>
      <c r="DX60" s="1070"/>
      <c r="DY60" s="1070"/>
      <c r="DZ60" s="1071"/>
      <c r="EA60" s="212"/>
    </row>
    <row r="61" spans="1:131" s="213" customFormat="1" ht="26.25" customHeight="1" thickBot="1" x14ac:dyDescent="0.2">
      <c r="A61" s="225">
        <v>34</v>
      </c>
      <c r="B61" s="1100"/>
      <c r="C61" s="1101"/>
      <c r="D61" s="1101"/>
      <c r="E61" s="1101"/>
      <c r="F61" s="1101"/>
      <c r="G61" s="1101"/>
      <c r="H61" s="1101"/>
      <c r="I61" s="1101"/>
      <c r="J61" s="1101"/>
      <c r="K61" s="1101"/>
      <c r="L61" s="1101"/>
      <c r="M61" s="1101"/>
      <c r="N61" s="1101"/>
      <c r="O61" s="1101"/>
      <c r="P61" s="1102"/>
      <c r="Q61" s="1103"/>
      <c r="R61" s="1104"/>
      <c r="S61" s="1104"/>
      <c r="T61" s="1104"/>
      <c r="U61" s="1104"/>
      <c r="V61" s="1104"/>
      <c r="W61" s="1104"/>
      <c r="X61" s="1104"/>
      <c r="Y61" s="1104"/>
      <c r="Z61" s="1104"/>
      <c r="AA61" s="1104"/>
      <c r="AB61" s="1104"/>
      <c r="AC61" s="1104"/>
      <c r="AD61" s="1104"/>
      <c r="AE61" s="1105"/>
      <c r="AF61" s="1106"/>
      <c r="AG61" s="1107"/>
      <c r="AH61" s="1107"/>
      <c r="AI61" s="1107"/>
      <c r="AJ61" s="1108"/>
      <c r="AK61" s="1109"/>
      <c r="AL61" s="1104"/>
      <c r="AM61" s="1104"/>
      <c r="AN61" s="1104"/>
      <c r="AO61" s="1104"/>
      <c r="AP61" s="1104"/>
      <c r="AQ61" s="1104"/>
      <c r="AR61" s="1104"/>
      <c r="AS61" s="1104"/>
      <c r="AT61" s="1104"/>
      <c r="AU61" s="1104"/>
      <c r="AV61" s="1104"/>
      <c r="AW61" s="1104"/>
      <c r="AX61" s="1104"/>
      <c r="AY61" s="1104"/>
      <c r="AZ61" s="1110"/>
      <c r="BA61" s="1110"/>
      <c r="BB61" s="1110"/>
      <c r="BC61" s="1110"/>
      <c r="BD61" s="1110"/>
      <c r="BE61" s="1095"/>
      <c r="BF61" s="1095"/>
      <c r="BG61" s="1095"/>
      <c r="BH61" s="1095"/>
      <c r="BI61" s="1096"/>
      <c r="BJ61" s="364"/>
      <c r="BK61" s="364"/>
      <c r="BL61" s="364"/>
      <c r="BM61" s="364"/>
      <c r="BN61" s="364"/>
      <c r="BO61" s="229"/>
      <c r="BP61" s="229"/>
      <c r="BQ61" s="226">
        <v>55</v>
      </c>
      <c r="BR61" s="227"/>
      <c r="BS61" s="1085"/>
      <c r="BT61" s="1086"/>
      <c r="BU61" s="1086"/>
      <c r="BV61" s="1086"/>
      <c r="BW61" s="1086"/>
      <c r="BX61" s="1086"/>
      <c r="BY61" s="1086"/>
      <c r="BZ61" s="1086"/>
      <c r="CA61" s="1086"/>
      <c r="CB61" s="1086"/>
      <c r="CC61" s="1086"/>
      <c r="CD61" s="1086"/>
      <c r="CE61" s="1086"/>
      <c r="CF61" s="1086"/>
      <c r="CG61" s="1087"/>
      <c r="CH61" s="1066"/>
      <c r="CI61" s="1067"/>
      <c r="CJ61" s="1067"/>
      <c r="CK61" s="1067"/>
      <c r="CL61" s="1068"/>
      <c r="CM61" s="1066"/>
      <c r="CN61" s="1067"/>
      <c r="CO61" s="1067"/>
      <c r="CP61" s="1067"/>
      <c r="CQ61" s="1068"/>
      <c r="CR61" s="1066"/>
      <c r="CS61" s="1067"/>
      <c r="CT61" s="1067"/>
      <c r="CU61" s="1067"/>
      <c r="CV61" s="1068"/>
      <c r="CW61" s="1066"/>
      <c r="CX61" s="1067"/>
      <c r="CY61" s="1067"/>
      <c r="CZ61" s="1067"/>
      <c r="DA61" s="1068"/>
      <c r="DB61" s="1066"/>
      <c r="DC61" s="1067"/>
      <c r="DD61" s="1067"/>
      <c r="DE61" s="1067"/>
      <c r="DF61" s="1068"/>
      <c r="DG61" s="1066"/>
      <c r="DH61" s="1067"/>
      <c r="DI61" s="1067"/>
      <c r="DJ61" s="1067"/>
      <c r="DK61" s="1068"/>
      <c r="DL61" s="1066"/>
      <c r="DM61" s="1067"/>
      <c r="DN61" s="1067"/>
      <c r="DO61" s="1067"/>
      <c r="DP61" s="1068"/>
      <c r="DQ61" s="1066"/>
      <c r="DR61" s="1067"/>
      <c r="DS61" s="1067"/>
      <c r="DT61" s="1067"/>
      <c r="DU61" s="1068"/>
      <c r="DV61" s="1069"/>
      <c r="DW61" s="1070"/>
      <c r="DX61" s="1070"/>
      <c r="DY61" s="1070"/>
      <c r="DZ61" s="1071"/>
      <c r="EA61" s="212"/>
    </row>
    <row r="62" spans="1:131" s="213" customFormat="1" ht="26.25" customHeight="1" x14ac:dyDescent="0.15">
      <c r="A62" s="225">
        <v>35</v>
      </c>
      <c r="B62" s="1100"/>
      <c r="C62" s="1101"/>
      <c r="D62" s="1101"/>
      <c r="E62" s="1101"/>
      <c r="F62" s="1101"/>
      <c r="G62" s="1101"/>
      <c r="H62" s="1101"/>
      <c r="I62" s="1101"/>
      <c r="J62" s="1101"/>
      <c r="K62" s="1101"/>
      <c r="L62" s="1101"/>
      <c r="M62" s="1101"/>
      <c r="N62" s="1101"/>
      <c r="O62" s="1101"/>
      <c r="P62" s="1102"/>
      <c r="Q62" s="1103"/>
      <c r="R62" s="1104"/>
      <c r="S62" s="1104"/>
      <c r="T62" s="1104"/>
      <c r="U62" s="1104"/>
      <c r="V62" s="1104"/>
      <c r="W62" s="1104"/>
      <c r="X62" s="1104"/>
      <c r="Y62" s="1104"/>
      <c r="Z62" s="1104"/>
      <c r="AA62" s="1104"/>
      <c r="AB62" s="1104"/>
      <c r="AC62" s="1104"/>
      <c r="AD62" s="1104"/>
      <c r="AE62" s="1105"/>
      <c r="AF62" s="1106"/>
      <c r="AG62" s="1107"/>
      <c r="AH62" s="1107"/>
      <c r="AI62" s="1107"/>
      <c r="AJ62" s="1108"/>
      <c r="AK62" s="1109"/>
      <c r="AL62" s="1104"/>
      <c r="AM62" s="1104"/>
      <c r="AN62" s="1104"/>
      <c r="AO62" s="1104"/>
      <c r="AP62" s="1104"/>
      <c r="AQ62" s="1104"/>
      <c r="AR62" s="1104"/>
      <c r="AS62" s="1104"/>
      <c r="AT62" s="1104"/>
      <c r="AU62" s="1104"/>
      <c r="AV62" s="1104"/>
      <c r="AW62" s="1104"/>
      <c r="AX62" s="1104"/>
      <c r="AY62" s="1104"/>
      <c r="AZ62" s="1110"/>
      <c r="BA62" s="1110"/>
      <c r="BB62" s="1110"/>
      <c r="BC62" s="1110"/>
      <c r="BD62" s="1110"/>
      <c r="BE62" s="1095"/>
      <c r="BF62" s="1095"/>
      <c r="BG62" s="1095"/>
      <c r="BH62" s="1095"/>
      <c r="BI62" s="1096"/>
      <c r="BJ62" s="1097" t="s">
        <v>265</v>
      </c>
      <c r="BK62" s="1098"/>
      <c r="BL62" s="1098"/>
      <c r="BM62" s="1098"/>
      <c r="BN62" s="1099"/>
      <c r="BO62" s="229"/>
      <c r="BP62" s="229"/>
      <c r="BQ62" s="226">
        <v>56</v>
      </c>
      <c r="BR62" s="227"/>
      <c r="BS62" s="1085"/>
      <c r="BT62" s="1086"/>
      <c r="BU62" s="1086"/>
      <c r="BV62" s="1086"/>
      <c r="BW62" s="1086"/>
      <c r="BX62" s="1086"/>
      <c r="BY62" s="1086"/>
      <c r="BZ62" s="1086"/>
      <c r="CA62" s="1086"/>
      <c r="CB62" s="1086"/>
      <c r="CC62" s="1086"/>
      <c r="CD62" s="1086"/>
      <c r="CE62" s="1086"/>
      <c r="CF62" s="1086"/>
      <c r="CG62" s="1087"/>
      <c r="CH62" s="1066"/>
      <c r="CI62" s="1067"/>
      <c r="CJ62" s="1067"/>
      <c r="CK62" s="1067"/>
      <c r="CL62" s="1068"/>
      <c r="CM62" s="1066"/>
      <c r="CN62" s="1067"/>
      <c r="CO62" s="1067"/>
      <c r="CP62" s="1067"/>
      <c r="CQ62" s="1068"/>
      <c r="CR62" s="1066"/>
      <c r="CS62" s="1067"/>
      <c r="CT62" s="1067"/>
      <c r="CU62" s="1067"/>
      <c r="CV62" s="1068"/>
      <c r="CW62" s="1066"/>
      <c r="CX62" s="1067"/>
      <c r="CY62" s="1067"/>
      <c r="CZ62" s="1067"/>
      <c r="DA62" s="1068"/>
      <c r="DB62" s="1066"/>
      <c r="DC62" s="1067"/>
      <c r="DD62" s="1067"/>
      <c r="DE62" s="1067"/>
      <c r="DF62" s="1068"/>
      <c r="DG62" s="1066"/>
      <c r="DH62" s="1067"/>
      <c r="DI62" s="1067"/>
      <c r="DJ62" s="1067"/>
      <c r="DK62" s="1068"/>
      <c r="DL62" s="1066"/>
      <c r="DM62" s="1067"/>
      <c r="DN62" s="1067"/>
      <c r="DO62" s="1067"/>
      <c r="DP62" s="1068"/>
      <c r="DQ62" s="1066"/>
      <c r="DR62" s="1067"/>
      <c r="DS62" s="1067"/>
      <c r="DT62" s="1067"/>
      <c r="DU62" s="1068"/>
      <c r="DV62" s="1069"/>
      <c r="DW62" s="1070"/>
      <c r="DX62" s="1070"/>
      <c r="DY62" s="1070"/>
      <c r="DZ62" s="1071"/>
      <c r="EA62" s="212"/>
    </row>
    <row r="63" spans="1:131" s="213" customFormat="1" ht="26.25" customHeight="1" thickBot="1" x14ac:dyDescent="0.2">
      <c r="A63" s="228" t="s">
        <v>261</v>
      </c>
      <c r="B63" s="1013" t="s">
        <v>266</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1"/>
      <c r="AF63" s="1092">
        <v>1337</v>
      </c>
      <c r="AG63" s="1028"/>
      <c r="AH63" s="1028"/>
      <c r="AI63" s="1028"/>
      <c r="AJ63" s="1093"/>
      <c r="AK63" s="1094"/>
      <c r="AL63" s="1032"/>
      <c r="AM63" s="1032"/>
      <c r="AN63" s="1032"/>
      <c r="AO63" s="1032"/>
      <c r="AP63" s="1028">
        <v>17246</v>
      </c>
      <c r="AQ63" s="1028"/>
      <c r="AR63" s="1028"/>
      <c r="AS63" s="1028"/>
      <c r="AT63" s="1028"/>
      <c r="AU63" s="1028">
        <v>10524</v>
      </c>
      <c r="AV63" s="1028"/>
      <c r="AW63" s="1028"/>
      <c r="AX63" s="1028"/>
      <c r="AY63" s="1028"/>
      <c r="AZ63" s="1088"/>
      <c r="BA63" s="1088"/>
      <c r="BB63" s="1088"/>
      <c r="BC63" s="1088"/>
      <c r="BD63" s="1088"/>
      <c r="BE63" s="1029"/>
      <c r="BF63" s="1029"/>
      <c r="BG63" s="1029"/>
      <c r="BH63" s="1029"/>
      <c r="BI63" s="1030"/>
      <c r="BJ63" s="1089" t="s">
        <v>521</v>
      </c>
      <c r="BK63" s="1020"/>
      <c r="BL63" s="1020"/>
      <c r="BM63" s="1020"/>
      <c r="BN63" s="1090"/>
      <c r="BO63" s="229"/>
      <c r="BP63" s="229"/>
      <c r="BQ63" s="226">
        <v>57</v>
      </c>
      <c r="BR63" s="227"/>
      <c r="BS63" s="1085"/>
      <c r="BT63" s="1086"/>
      <c r="BU63" s="1086"/>
      <c r="BV63" s="1086"/>
      <c r="BW63" s="1086"/>
      <c r="BX63" s="1086"/>
      <c r="BY63" s="1086"/>
      <c r="BZ63" s="1086"/>
      <c r="CA63" s="1086"/>
      <c r="CB63" s="1086"/>
      <c r="CC63" s="1086"/>
      <c r="CD63" s="1086"/>
      <c r="CE63" s="1086"/>
      <c r="CF63" s="1086"/>
      <c r="CG63" s="1087"/>
      <c r="CH63" s="1066"/>
      <c r="CI63" s="1067"/>
      <c r="CJ63" s="1067"/>
      <c r="CK63" s="1067"/>
      <c r="CL63" s="1068"/>
      <c r="CM63" s="1066"/>
      <c r="CN63" s="1067"/>
      <c r="CO63" s="1067"/>
      <c r="CP63" s="1067"/>
      <c r="CQ63" s="1068"/>
      <c r="CR63" s="1066"/>
      <c r="CS63" s="1067"/>
      <c r="CT63" s="1067"/>
      <c r="CU63" s="1067"/>
      <c r="CV63" s="1068"/>
      <c r="CW63" s="1066"/>
      <c r="CX63" s="1067"/>
      <c r="CY63" s="1067"/>
      <c r="CZ63" s="1067"/>
      <c r="DA63" s="1068"/>
      <c r="DB63" s="1066"/>
      <c r="DC63" s="1067"/>
      <c r="DD63" s="1067"/>
      <c r="DE63" s="1067"/>
      <c r="DF63" s="1068"/>
      <c r="DG63" s="1066"/>
      <c r="DH63" s="1067"/>
      <c r="DI63" s="1067"/>
      <c r="DJ63" s="1067"/>
      <c r="DK63" s="1068"/>
      <c r="DL63" s="1066"/>
      <c r="DM63" s="1067"/>
      <c r="DN63" s="1067"/>
      <c r="DO63" s="1067"/>
      <c r="DP63" s="1068"/>
      <c r="DQ63" s="1066"/>
      <c r="DR63" s="1067"/>
      <c r="DS63" s="1067"/>
      <c r="DT63" s="1067"/>
      <c r="DU63" s="1068"/>
      <c r="DV63" s="1069"/>
      <c r="DW63" s="1070"/>
      <c r="DX63" s="1070"/>
      <c r="DY63" s="1070"/>
      <c r="DZ63" s="1071"/>
      <c r="EA63" s="212"/>
    </row>
    <row r="64" spans="1:131" s="213" customFormat="1" ht="26.25" customHeight="1" x14ac:dyDescent="0.15">
      <c r="A64" s="229"/>
      <c r="B64" s="229"/>
      <c r="C64" s="229"/>
      <c r="D64" s="229"/>
      <c r="E64" s="229"/>
      <c r="F64" s="229"/>
      <c r="G64" s="229"/>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29"/>
      <c r="AY64" s="229"/>
      <c r="AZ64" s="229"/>
      <c r="BA64" s="229"/>
      <c r="BB64" s="229"/>
      <c r="BC64" s="229"/>
      <c r="BD64" s="229"/>
      <c r="BE64" s="229"/>
      <c r="BF64" s="229"/>
      <c r="BG64" s="229"/>
      <c r="BH64" s="229"/>
      <c r="BI64" s="229"/>
      <c r="BJ64" s="229"/>
      <c r="BK64" s="229"/>
      <c r="BL64" s="229"/>
      <c r="BM64" s="229"/>
      <c r="BN64" s="229"/>
      <c r="BO64" s="229"/>
      <c r="BP64" s="229"/>
      <c r="BQ64" s="226">
        <v>58</v>
      </c>
      <c r="BR64" s="227"/>
      <c r="BS64" s="1085"/>
      <c r="BT64" s="1086"/>
      <c r="BU64" s="1086"/>
      <c r="BV64" s="1086"/>
      <c r="BW64" s="1086"/>
      <c r="BX64" s="1086"/>
      <c r="BY64" s="1086"/>
      <c r="BZ64" s="1086"/>
      <c r="CA64" s="1086"/>
      <c r="CB64" s="1086"/>
      <c r="CC64" s="1086"/>
      <c r="CD64" s="1086"/>
      <c r="CE64" s="1086"/>
      <c r="CF64" s="1086"/>
      <c r="CG64" s="1087"/>
      <c r="CH64" s="1066"/>
      <c r="CI64" s="1067"/>
      <c r="CJ64" s="1067"/>
      <c r="CK64" s="1067"/>
      <c r="CL64" s="1068"/>
      <c r="CM64" s="1066"/>
      <c r="CN64" s="1067"/>
      <c r="CO64" s="1067"/>
      <c r="CP64" s="1067"/>
      <c r="CQ64" s="1068"/>
      <c r="CR64" s="1066"/>
      <c r="CS64" s="1067"/>
      <c r="CT64" s="1067"/>
      <c r="CU64" s="1067"/>
      <c r="CV64" s="1068"/>
      <c r="CW64" s="1066"/>
      <c r="CX64" s="1067"/>
      <c r="CY64" s="1067"/>
      <c r="CZ64" s="1067"/>
      <c r="DA64" s="1068"/>
      <c r="DB64" s="1066"/>
      <c r="DC64" s="1067"/>
      <c r="DD64" s="1067"/>
      <c r="DE64" s="1067"/>
      <c r="DF64" s="1068"/>
      <c r="DG64" s="1066"/>
      <c r="DH64" s="1067"/>
      <c r="DI64" s="1067"/>
      <c r="DJ64" s="1067"/>
      <c r="DK64" s="1068"/>
      <c r="DL64" s="1066"/>
      <c r="DM64" s="1067"/>
      <c r="DN64" s="1067"/>
      <c r="DO64" s="1067"/>
      <c r="DP64" s="1068"/>
      <c r="DQ64" s="1066"/>
      <c r="DR64" s="1067"/>
      <c r="DS64" s="1067"/>
      <c r="DT64" s="1067"/>
      <c r="DU64" s="1068"/>
      <c r="DV64" s="1069"/>
      <c r="DW64" s="1070"/>
      <c r="DX64" s="1070"/>
      <c r="DY64" s="1070"/>
      <c r="DZ64" s="1071"/>
      <c r="EA64" s="212"/>
    </row>
    <row r="65" spans="1:131" s="213" customFormat="1" ht="26.25" customHeight="1" thickBot="1" x14ac:dyDescent="0.2">
      <c r="A65" s="364" t="s">
        <v>267</v>
      </c>
      <c r="B65" s="364"/>
      <c r="C65" s="364"/>
      <c r="D65" s="364"/>
      <c r="E65" s="364"/>
      <c r="F65" s="364"/>
      <c r="G65" s="364"/>
      <c r="H65" s="364"/>
      <c r="I65" s="364"/>
      <c r="J65" s="364"/>
      <c r="K65" s="364"/>
      <c r="L65" s="364"/>
      <c r="M65" s="364"/>
      <c r="N65" s="364"/>
      <c r="O65" s="364"/>
      <c r="P65" s="364"/>
      <c r="Q65" s="364"/>
      <c r="R65" s="364"/>
      <c r="S65" s="364"/>
      <c r="T65" s="364"/>
      <c r="U65" s="364"/>
      <c r="V65" s="364"/>
      <c r="W65" s="364"/>
      <c r="X65" s="364"/>
      <c r="Y65" s="364"/>
      <c r="Z65" s="364"/>
      <c r="AA65" s="364"/>
      <c r="AB65" s="364"/>
      <c r="AC65" s="364"/>
      <c r="AD65" s="364"/>
      <c r="AE65" s="364"/>
      <c r="AF65" s="364"/>
      <c r="AG65" s="364"/>
      <c r="AH65" s="364"/>
      <c r="AI65" s="364"/>
      <c r="AJ65" s="364"/>
      <c r="AK65" s="364"/>
      <c r="AL65" s="364"/>
      <c r="AM65" s="364"/>
      <c r="AN65" s="364"/>
      <c r="AO65" s="364"/>
      <c r="AP65" s="364"/>
      <c r="AQ65" s="364"/>
      <c r="AR65" s="364"/>
      <c r="AS65" s="364"/>
      <c r="AT65" s="364"/>
      <c r="AU65" s="364"/>
      <c r="AV65" s="364"/>
      <c r="AW65" s="364"/>
      <c r="AX65" s="364"/>
      <c r="AY65" s="364"/>
      <c r="AZ65" s="364"/>
      <c r="BA65" s="364"/>
      <c r="BB65" s="364"/>
      <c r="BC65" s="364"/>
      <c r="BD65" s="364"/>
      <c r="BE65" s="229"/>
      <c r="BF65" s="229"/>
      <c r="BG65" s="229"/>
      <c r="BH65" s="229"/>
      <c r="BI65" s="229"/>
      <c r="BJ65" s="229"/>
      <c r="BK65" s="229"/>
      <c r="BL65" s="229"/>
      <c r="BM65" s="229"/>
      <c r="BN65" s="229"/>
      <c r="BO65" s="229"/>
      <c r="BP65" s="229"/>
      <c r="BQ65" s="226">
        <v>59</v>
      </c>
      <c r="BR65" s="227"/>
      <c r="BS65" s="1085"/>
      <c r="BT65" s="1086"/>
      <c r="BU65" s="1086"/>
      <c r="BV65" s="1086"/>
      <c r="BW65" s="1086"/>
      <c r="BX65" s="1086"/>
      <c r="BY65" s="1086"/>
      <c r="BZ65" s="1086"/>
      <c r="CA65" s="1086"/>
      <c r="CB65" s="1086"/>
      <c r="CC65" s="1086"/>
      <c r="CD65" s="1086"/>
      <c r="CE65" s="1086"/>
      <c r="CF65" s="1086"/>
      <c r="CG65" s="1087"/>
      <c r="CH65" s="1066"/>
      <c r="CI65" s="1067"/>
      <c r="CJ65" s="1067"/>
      <c r="CK65" s="1067"/>
      <c r="CL65" s="1068"/>
      <c r="CM65" s="1066"/>
      <c r="CN65" s="1067"/>
      <c r="CO65" s="1067"/>
      <c r="CP65" s="1067"/>
      <c r="CQ65" s="1068"/>
      <c r="CR65" s="1066"/>
      <c r="CS65" s="1067"/>
      <c r="CT65" s="1067"/>
      <c r="CU65" s="1067"/>
      <c r="CV65" s="1068"/>
      <c r="CW65" s="1066"/>
      <c r="CX65" s="1067"/>
      <c r="CY65" s="1067"/>
      <c r="CZ65" s="1067"/>
      <c r="DA65" s="1068"/>
      <c r="DB65" s="1066"/>
      <c r="DC65" s="1067"/>
      <c r="DD65" s="1067"/>
      <c r="DE65" s="1067"/>
      <c r="DF65" s="1068"/>
      <c r="DG65" s="1066"/>
      <c r="DH65" s="1067"/>
      <c r="DI65" s="1067"/>
      <c r="DJ65" s="1067"/>
      <c r="DK65" s="1068"/>
      <c r="DL65" s="1066"/>
      <c r="DM65" s="1067"/>
      <c r="DN65" s="1067"/>
      <c r="DO65" s="1067"/>
      <c r="DP65" s="1068"/>
      <c r="DQ65" s="1066"/>
      <c r="DR65" s="1067"/>
      <c r="DS65" s="1067"/>
      <c r="DT65" s="1067"/>
      <c r="DU65" s="1068"/>
      <c r="DV65" s="1069"/>
      <c r="DW65" s="1070"/>
      <c r="DX65" s="1070"/>
      <c r="DY65" s="1070"/>
      <c r="DZ65" s="1071"/>
      <c r="EA65" s="212"/>
    </row>
    <row r="66" spans="1:131" s="213" customFormat="1" ht="26.25" customHeight="1" x14ac:dyDescent="0.15">
      <c r="A66" s="1072" t="s">
        <v>268</v>
      </c>
      <c r="B66" s="1073"/>
      <c r="C66" s="1073"/>
      <c r="D66" s="1073"/>
      <c r="E66" s="1073"/>
      <c r="F66" s="1073"/>
      <c r="G66" s="1073"/>
      <c r="H66" s="1073"/>
      <c r="I66" s="1073"/>
      <c r="J66" s="1073"/>
      <c r="K66" s="1073"/>
      <c r="L66" s="1073"/>
      <c r="M66" s="1073"/>
      <c r="N66" s="1073"/>
      <c r="O66" s="1073"/>
      <c r="P66" s="1074"/>
      <c r="Q66" s="1058" t="s">
        <v>523</v>
      </c>
      <c r="R66" s="1059"/>
      <c r="S66" s="1059"/>
      <c r="T66" s="1059"/>
      <c r="U66" s="1060"/>
      <c r="V66" s="1058" t="s">
        <v>524</v>
      </c>
      <c r="W66" s="1059"/>
      <c r="X66" s="1059"/>
      <c r="Y66" s="1059"/>
      <c r="Z66" s="1060"/>
      <c r="AA66" s="1058" t="s">
        <v>525</v>
      </c>
      <c r="AB66" s="1059"/>
      <c r="AC66" s="1059"/>
      <c r="AD66" s="1059"/>
      <c r="AE66" s="1060"/>
      <c r="AF66" s="1078" t="s">
        <v>526</v>
      </c>
      <c r="AG66" s="1079"/>
      <c r="AH66" s="1079"/>
      <c r="AI66" s="1079"/>
      <c r="AJ66" s="1080"/>
      <c r="AK66" s="1058" t="s">
        <v>527</v>
      </c>
      <c r="AL66" s="1073"/>
      <c r="AM66" s="1073"/>
      <c r="AN66" s="1073"/>
      <c r="AO66" s="1074"/>
      <c r="AP66" s="1058" t="s">
        <v>528</v>
      </c>
      <c r="AQ66" s="1059"/>
      <c r="AR66" s="1059"/>
      <c r="AS66" s="1059"/>
      <c r="AT66" s="1060"/>
      <c r="AU66" s="1058" t="s">
        <v>540</v>
      </c>
      <c r="AV66" s="1059"/>
      <c r="AW66" s="1059"/>
      <c r="AX66" s="1059"/>
      <c r="AY66" s="1060"/>
      <c r="AZ66" s="1058" t="s">
        <v>256</v>
      </c>
      <c r="BA66" s="1059"/>
      <c r="BB66" s="1059"/>
      <c r="BC66" s="1059"/>
      <c r="BD66" s="1064"/>
      <c r="BE66" s="229"/>
      <c r="BF66" s="229"/>
      <c r="BG66" s="229"/>
      <c r="BH66" s="229"/>
      <c r="BI66" s="229"/>
      <c r="BJ66" s="229"/>
      <c r="BK66" s="229"/>
      <c r="BL66" s="229"/>
      <c r="BM66" s="229"/>
      <c r="BN66" s="229"/>
      <c r="BO66" s="229"/>
      <c r="BP66" s="229"/>
      <c r="BQ66" s="226">
        <v>60</v>
      </c>
      <c r="BR66" s="231"/>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12"/>
    </row>
    <row r="67" spans="1:131" s="213" customFormat="1" ht="26.25" customHeight="1" thickBot="1" x14ac:dyDescent="0.2">
      <c r="A67" s="1075"/>
      <c r="B67" s="1076"/>
      <c r="C67" s="1076"/>
      <c r="D67" s="1076"/>
      <c r="E67" s="1076"/>
      <c r="F67" s="1076"/>
      <c r="G67" s="1076"/>
      <c r="H67" s="1076"/>
      <c r="I67" s="1076"/>
      <c r="J67" s="1076"/>
      <c r="K67" s="1076"/>
      <c r="L67" s="1076"/>
      <c r="M67" s="1076"/>
      <c r="N67" s="1076"/>
      <c r="O67" s="1076"/>
      <c r="P67" s="1077"/>
      <c r="Q67" s="1061"/>
      <c r="R67" s="1062"/>
      <c r="S67" s="1062"/>
      <c r="T67" s="1062"/>
      <c r="U67" s="1063"/>
      <c r="V67" s="1061"/>
      <c r="W67" s="1062"/>
      <c r="X67" s="1062"/>
      <c r="Y67" s="1062"/>
      <c r="Z67" s="1063"/>
      <c r="AA67" s="1061"/>
      <c r="AB67" s="1062"/>
      <c r="AC67" s="1062"/>
      <c r="AD67" s="1062"/>
      <c r="AE67" s="1063"/>
      <c r="AF67" s="1081"/>
      <c r="AG67" s="1082"/>
      <c r="AH67" s="1082"/>
      <c r="AI67" s="1082"/>
      <c r="AJ67" s="1083"/>
      <c r="AK67" s="1084"/>
      <c r="AL67" s="1076"/>
      <c r="AM67" s="1076"/>
      <c r="AN67" s="1076"/>
      <c r="AO67" s="1077"/>
      <c r="AP67" s="1061"/>
      <c r="AQ67" s="1062"/>
      <c r="AR67" s="1062"/>
      <c r="AS67" s="1062"/>
      <c r="AT67" s="1063"/>
      <c r="AU67" s="1061"/>
      <c r="AV67" s="1062"/>
      <c r="AW67" s="1062"/>
      <c r="AX67" s="1062"/>
      <c r="AY67" s="1063"/>
      <c r="AZ67" s="1061"/>
      <c r="BA67" s="1062"/>
      <c r="BB67" s="1062"/>
      <c r="BC67" s="1062"/>
      <c r="BD67" s="1065"/>
      <c r="BE67" s="229"/>
      <c r="BF67" s="229"/>
      <c r="BG67" s="229"/>
      <c r="BH67" s="229"/>
      <c r="BI67" s="229"/>
      <c r="BJ67" s="229"/>
      <c r="BK67" s="229"/>
      <c r="BL67" s="229"/>
      <c r="BM67" s="229"/>
      <c r="BN67" s="229"/>
      <c r="BO67" s="229"/>
      <c r="BP67" s="229"/>
      <c r="BQ67" s="226">
        <v>61</v>
      </c>
      <c r="BR67" s="231"/>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12"/>
    </row>
    <row r="68" spans="1:131" s="213" customFormat="1" ht="26.25" customHeight="1" thickTop="1" x14ac:dyDescent="0.15">
      <c r="A68" s="222">
        <v>1</v>
      </c>
      <c r="B68" s="1054" t="s">
        <v>541</v>
      </c>
      <c r="C68" s="1055"/>
      <c r="D68" s="1055"/>
      <c r="E68" s="1055"/>
      <c r="F68" s="1055"/>
      <c r="G68" s="1055"/>
      <c r="H68" s="1055"/>
      <c r="I68" s="1055"/>
      <c r="J68" s="1055"/>
      <c r="K68" s="1055"/>
      <c r="L68" s="1055"/>
      <c r="M68" s="1055"/>
      <c r="N68" s="1055"/>
      <c r="O68" s="1055"/>
      <c r="P68" s="1056"/>
      <c r="Q68" s="1057">
        <v>1</v>
      </c>
      <c r="R68" s="1051"/>
      <c r="S68" s="1051"/>
      <c r="T68" s="1051"/>
      <c r="U68" s="1051"/>
      <c r="V68" s="1051">
        <v>1</v>
      </c>
      <c r="W68" s="1051"/>
      <c r="X68" s="1051"/>
      <c r="Y68" s="1051"/>
      <c r="Z68" s="1051"/>
      <c r="AA68" s="1051">
        <v>0</v>
      </c>
      <c r="AB68" s="1051"/>
      <c r="AC68" s="1051"/>
      <c r="AD68" s="1051"/>
      <c r="AE68" s="1051"/>
      <c r="AF68" s="1051">
        <v>0</v>
      </c>
      <c r="AG68" s="1051"/>
      <c r="AH68" s="1051"/>
      <c r="AI68" s="1051"/>
      <c r="AJ68" s="1051"/>
      <c r="AK68" s="1051" t="s">
        <v>516</v>
      </c>
      <c r="AL68" s="1051"/>
      <c r="AM68" s="1051"/>
      <c r="AN68" s="1051"/>
      <c r="AO68" s="1051"/>
      <c r="AP68" s="1051" t="s">
        <v>516</v>
      </c>
      <c r="AQ68" s="1051"/>
      <c r="AR68" s="1051"/>
      <c r="AS68" s="1051"/>
      <c r="AT68" s="1051"/>
      <c r="AU68" s="1051" t="s">
        <v>516</v>
      </c>
      <c r="AV68" s="1051"/>
      <c r="AW68" s="1051"/>
      <c r="AX68" s="1051"/>
      <c r="AY68" s="1051"/>
      <c r="AZ68" s="1052"/>
      <c r="BA68" s="1052"/>
      <c r="BB68" s="1052"/>
      <c r="BC68" s="1052"/>
      <c r="BD68" s="1053"/>
      <c r="BE68" s="229"/>
      <c r="BF68" s="229"/>
      <c r="BG68" s="229"/>
      <c r="BH68" s="229"/>
      <c r="BI68" s="229"/>
      <c r="BJ68" s="229"/>
      <c r="BK68" s="229"/>
      <c r="BL68" s="229"/>
      <c r="BM68" s="229"/>
      <c r="BN68" s="229"/>
      <c r="BO68" s="229"/>
      <c r="BP68" s="229"/>
      <c r="BQ68" s="226">
        <v>62</v>
      </c>
      <c r="BR68" s="231"/>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12"/>
    </row>
    <row r="69" spans="1:131" s="213" customFormat="1" ht="26.25" customHeight="1" x14ac:dyDescent="0.15">
      <c r="A69" s="225">
        <v>2</v>
      </c>
      <c r="B69" s="1043" t="s">
        <v>542</v>
      </c>
      <c r="C69" s="1044"/>
      <c r="D69" s="1044"/>
      <c r="E69" s="1044"/>
      <c r="F69" s="1044"/>
      <c r="G69" s="1044"/>
      <c r="H69" s="1044"/>
      <c r="I69" s="1044"/>
      <c r="J69" s="1044"/>
      <c r="K69" s="1044"/>
      <c r="L69" s="1044"/>
      <c r="M69" s="1044"/>
      <c r="N69" s="1044"/>
      <c r="O69" s="1044"/>
      <c r="P69" s="1045"/>
      <c r="Q69" s="1046">
        <v>4174</v>
      </c>
      <c r="R69" s="1040"/>
      <c r="S69" s="1040"/>
      <c r="T69" s="1040"/>
      <c r="U69" s="1040"/>
      <c r="V69" s="1040">
        <v>3624</v>
      </c>
      <c r="W69" s="1040"/>
      <c r="X69" s="1040"/>
      <c r="Y69" s="1040"/>
      <c r="Z69" s="1040"/>
      <c r="AA69" s="1040">
        <v>550</v>
      </c>
      <c r="AB69" s="1040"/>
      <c r="AC69" s="1040"/>
      <c r="AD69" s="1040"/>
      <c r="AE69" s="1040"/>
      <c r="AF69" s="1040">
        <v>550</v>
      </c>
      <c r="AG69" s="1040"/>
      <c r="AH69" s="1040"/>
      <c r="AI69" s="1040"/>
      <c r="AJ69" s="1040"/>
      <c r="AK69" s="1040" t="s">
        <v>516</v>
      </c>
      <c r="AL69" s="1040"/>
      <c r="AM69" s="1040"/>
      <c r="AN69" s="1040"/>
      <c r="AO69" s="1040"/>
      <c r="AP69" s="1040" t="s">
        <v>516</v>
      </c>
      <c r="AQ69" s="1040"/>
      <c r="AR69" s="1040"/>
      <c r="AS69" s="1040"/>
      <c r="AT69" s="1040"/>
      <c r="AU69" s="1040" t="s">
        <v>516</v>
      </c>
      <c r="AV69" s="1040"/>
      <c r="AW69" s="1040"/>
      <c r="AX69" s="1040"/>
      <c r="AY69" s="1040"/>
      <c r="AZ69" s="1041"/>
      <c r="BA69" s="1041"/>
      <c r="BB69" s="1041"/>
      <c r="BC69" s="1041"/>
      <c r="BD69" s="1042"/>
      <c r="BE69" s="229"/>
      <c r="BF69" s="229"/>
      <c r="BG69" s="229"/>
      <c r="BH69" s="229"/>
      <c r="BI69" s="229"/>
      <c r="BJ69" s="229"/>
      <c r="BK69" s="229"/>
      <c r="BL69" s="229"/>
      <c r="BM69" s="229"/>
      <c r="BN69" s="229"/>
      <c r="BO69" s="229"/>
      <c r="BP69" s="229"/>
      <c r="BQ69" s="226">
        <v>63</v>
      </c>
      <c r="BR69" s="231"/>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12"/>
    </row>
    <row r="70" spans="1:131" s="213" customFormat="1" ht="26.25" customHeight="1" x14ac:dyDescent="0.15">
      <c r="A70" s="225">
        <v>3</v>
      </c>
      <c r="B70" s="1043" t="s">
        <v>543</v>
      </c>
      <c r="C70" s="1044"/>
      <c r="D70" s="1044"/>
      <c r="E70" s="1044"/>
      <c r="F70" s="1044"/>
      <c r="G70" s="1044"/>
      <c r="H70" s="1044"/>
      <c r="I70" s="1044"/>
      <c r="J70" s="1044"/>
      <c r="K70" s="1044"/>
      <c r="L70" s="1044"/>
      <c r="M70" s="1044"/>
      <c r="N70" s="1044"/>
      <c r="O70" s="1044"/>
      <c r="P70" s="1045"/>
      <c r="Q70" s="1046">
        <v>477</v>
      </c>
      <c r="R70" s="1040"/>
      <c r="S70" s="1040"/>
      <c r="T70" s="1040"/>
      <c r="U70" s="1040"/>
      <c r="V70" s="1040">
        <v>466</v>
      </c>
      <c r="W70" s="1040"/>
      <c r="X70" s="1040"/>
      <c r="Y70" s="1040"/>
      <c r="Z70" s="1040"/>
      <c r="AA70" s="1040">
        <v>11</v>
      </c>
      <c r="AB70" s="1040"/>
      <c r="AC70" s="1040"/>
      <c r="AD70" s="1040"/>
      <c r="AE70" s="1040"/>
      <c r="AF70" s="1040">
        <v>11</v>
      </c>
      <c r="AG70" s="1040"/>
      <c r="AH70" s="1040"/>
      <c r="AI70" s="1040"/>
      <c r="AJ70" s="1040"/>
      <c r="AK70" s="1040" t="s">
        <v>516</v>
      </c>
      <c r="AL70" s="1040"/>
      <c r="AM70" s="1040"/>
      <c r="AN70" s="1040"/>
      <c r="AO70" s="1040"/>
      <c r="AP70" s="1040" t="s">
        <v>516</v>
      </c>
      <c r="AQ70" s="1040"/>
      <c r="AR70" s="1040"/>
      <c r="AS70" s="1040"/>
      <c r="AT70" s="1040"/>
      <c r="AU70" s="1040" t="s">
        <v>516</v>
      </c>
      <c r="AV70" s="1040"/>
      <c r="AW70" s="1040"/>
      <c r="AX70" s="1040"/>
      <c r="AY70" s="1040"/>
      <c r="AZ70" s="1041"/>
      <c r="BA70" s="1041"/>
      <c r="BB70" s="1041"/>
      <c r="BC70" s="1041"/>
      <c r="BD70" s="1042"/>
      <c r="BE70" s="229"/>
      <c r="BF70" s="229"/>
      <c r="BG70" s="229"/>
      <c r="BH70" s="229"/>
      <c r="BI70" s="229"/>
      <c r="BJ70" s="229"/>
      <c r="BK70" s="229"/>
      <c r="BL70" s="229"/>
      <c r="BM70" s="229"/>
      <c r="BN70" s="229"/>
      <c r="BO70" s="229"/>
      <c r="BP70" s="229"/>
      <c r="BQ70" s="226">
        <v>64</v>
      </c>
      <c r="BR70" s="231"/>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12"/>
    </row>
    <row r="71" spans="1:131" s="213" customFormat="1" ht="26.25" customHeight="1" x14ac:dyDescent="0.15">
      <c r="A71" s="225">
        <v>4</v>
      </c>
      <c r="B71" s="1043" t="s">
        <v>544</v>
      </c>
      <c r="C71" s="1044"/>
      <c r="D71" s="1044"/>
      <c r="E71" s="1044"/>
      <c r="F71" s="1044"/>
      <c r="G71" s="1044"/>
      <c r="H71" s="1044"/>
      <c r="I71" s="1044"/>
      <c r="J71" s="1044"/>
      <c r="K71" s="1044"/>
      <c r="L71" s="1044"/>
      <c r="M71" s="1044"/>
      <c r="N71" s="1044"/>
      <c r="O71" s="1044"/>
      <c r="P71" s="1045"/>
      <c r="Q71" s="1046">
        <v>155051</v>
      </c>
      <c r="R71" s="1040"/>
      <c r="S71" s="1040"/>
      <c r="T71" s="1040"/>
      <c r="U71" s="1040"/>
      <c r="V71" s="1040">
        <v>151918</v>
      </c>
      <c r="W71" s="1040"/>
      <c r="X71" s="1040"/>
      <c r="Y71" s="1040"/>
      <c r="Z71" s="1040"/>
      <c r="AA71" s="1040">
        <v>3133</v>
      </c>
      <c r="AB71" s="1040"/>
      <c r="AC71" s="1040"/>
      <c r="AD71" s="1040"/>
      <c r="AE71" s="1040"/>
      <c r="AF71" s="1040">
        <v>3133</v>
      </c>
      <c r="AG71" s="1040"/>
      <c r="AH71" s="1040"/>
      <c r="AI71" s="1040"/>
      <c r="AJ71" s="1040"/>
      <c r="AK71" s="1040">
        <v>302</v>
      </c>
      <c r="AL71" s="1040"/>
      <c r="AM71" s="1040"/>
      <c r="AN71" s="1040"/>
      <c r="AO71" s="1040"/>
      <c r="AP71" s="1040" t="s">
        <v>516</v>
      </c>
      <c r="AQ71" s="1040"/>
      <c r="AR71" s="1040"/>
      <c r="AS71" s="1040"/>
      <c r="AT71" s="1040"/>
      <c r="AU71" s="1040" t="s">
        <v>516</v>
      </c>
      <c r="AV71" s="1040"/>
      <c r="AW71" s="1040"/>
      <c r="AX71" s="1040"/>
      <c r="AY71" s="1040"/>
      <c r="AZ71" s="1041"/>
      <c r="BA71" s="1041"/>
      <c r="BB71" s="1041"/>
      <c r="BC71" s="1041"/>
      <c r="BD71" s="1042"/>
      <c r="BE71" s="229"/>
      <c r="BF71" s="229"/>
      <c r="BG71" s="229"/>
      <c r="BH71" s="229"/>
      <c r="BI71" s="229"/>
      <c r="BJ71" s="229"/>
      <c r="BK71" s="229"/>
      <c r="BL71" s="229"/>
      <c r="BM71" s="229"/>
      <c r="BN71" s="229"/>
      <c r="BO71" s="229"/>
      <c r="BP71" s="229"/>
      <c r="BQ71" s="226">
        <v>65</v>
      </c>
      <c r="BR71" s="231"/>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12"/>
    </row>
    <row r="72" spans="1:131" s="213" customFormat="1" ht="26.25" customHeight="1" x14ac:dyDescent="0.15">
      <c r="A72" s="225">
        <v>5</v>
      </c>
      <c r="B72" s="1043" t="s">
        <v>545</v>
      </c>
      <c r="C72" s="1044"/>
      <c r="D72" s="1044"/>
      <c r="E72" s="1044"/>
      <c r="F72" s="1044"/>
      <c r="G72" s="1044"/>
      <c r="H72" s="1044"/>
      <c r="I72" s="1044"/>
      <c r="J72" s="1044"/>
      <c r="K72" s="1044"/>
      <c r="L72" s="1044"/>
      <c r="M72" s="1044"/>
      <c r="N72" s="1044"/>
      <c r="O72" s="1044"/>
      <c r="P72" s="1045"/>
      <c r="Q72" s="1046">
        <v>1940</v>
      </c>
      <c r="R72" s="1040"/>
      <c r="S72" s="1040"/>
      <c r="T72" s="1040"/>
      <c r="U72" s="1040"/>
      <c r="V72" s="1040">
        <v>1910</v>
      </c>
      <c r="W72" s="1040"/>
      <c r="X72" s="1040"/>
      <c r="Y72" s="1040"/>
      <c r="Z72" s="1040"/>
      <c r="AA72" s="1040">
        <v>30</v>
      </c>
      <c r="AB72" s="1040"/>
      <c r="AC72" s="1040"/>
      <c r="AD72" s="1040"/>
      <c r="AE72" s="1040"/>
      <c r="AF72" s="1040">
        <v>30</v>
      </c>
      <c r="AG72" s="1040"/>
      <c r="AH72" s="1040"/>
      <c r="AI72" s="1040"/>
      <c r="AJ72" s="1040"/>
      <c r="AK72" s="1040">
        <v>2</v>
      </c>
      <c r="AL72" s="1040"/>
      <c r="AM72" s="1040"/>
      <c r="AN72" s="1040"/>
      <c r="AO72" s="1040"/>
      <c r="AP72" s="1040">
        <v>953</v>
      </c>
      <c r="AQ72" s="1040"/>
      <c r="AR72" s="1040"/>
      <c r="AS72" s="1040"/>
      <c r="AT72" s="1040"/>
      <c r="AU72" s="1040">
        <v>387</v>
      </c>
      <c r="AV72" s="1040"/>
      <c r="AW72" s="1040"/>
      <c r="AX72" s="1040"/>
      <c r="AY72" s="1040"/>
      <c r="AZ72" s="1041"/>
      <c r="BA72" s="1041"/>
      <c r="BB72" s="1041"/>
      <c r="BC72" s="1041"/>
      <c r="BD72" s="1042"/>
      <c r="BE72" s="229"/>
      <c r="BF72" s="229"/>
      <c r="BG72" s="229"/>
      <c r="BH72" s="229"/>
      <c r="BI72" s="229"/>
      <c r="BJ72" s="229"/>
      <c r="BK72" s="229"/>
      <c r="BL72" s="229"/>
      <c r="BM72" s="229"/>
      <c r="BN72" s="229"/>
      <c r="BO72" s="229"/>
      <c r="BP72" s="229"/>
      <c r="BQ72" s="226">
        <v>66</v>
      </c>
      <c r="BR72" s="231"/>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12"/>
    </row>
    <row r="73" spans="1:131" s="213" customFormat="1" ht="26.25" customHeight="1" x14ac:dyDescent="0.15">
      <c r="A73" s="225">
        <v>6</v>
      </c>
      <c r="B73" s="1043" t="s">
        <v>546</v>
      </c>
      <c r="C73" s="1044"/>
      <c r="D73" s="1044"/>
      <c r="E73" s="1044"/>
      <c r="F73" s="1044"/>
      <c r="G73" s="1044"/>
      <c r="H73" s="1044"/>
      <c r="I73" s="1044"/>
      <c r="J73" s="1044"/>
      <c r="K73" s="1044"/>
      <c r="L73" s="1044"/>
      <c r="M73" s="1044"/>
      <c r="N73" s="1044"/>
      <c r="O73" s="1044"/>
      <c r="P73" s="1045"/>
      <c r="Q73" s="1046">
        <v>175</v>
      </c>
      <c r="R73" s="1040"/>
      <c r="S73" s="1040"/>
      <c r="T73" s="1040"/>
      <c r="U73" s="1040"/>
      <c r="V73" s="1040">
        <v>172</v>
      </c>
      <c r="W73" s="1040"/>
      <c r="X73" s="1040"/>
      <c r="Y73" s="1040"/>
      <c r="Z73" s="1040"/>
      <c r="AA73" s="1040">
        <v>3</v>
      </c>
      <c r="AB73" s="1040"/>
      <c r="AC73" s="1040"/>
      <c r="AD73" s="1040"/>
      <c r="AE73" s="1040"/>
      <c r="AF73" s="1040">
        <v>3</v>
      </c>
      <c r="AG73" s="1040"/>
      <c r="AH73" s="1040"/>
      <c r="AI73" s="1040"/>
      <c r="AJ73" s="1040"/>
      <c r="AK73" s="1040" t="s">
        <v>516</v>
      </c>
      <c r="AL73" s="1040"/>
      <c r="AM73" s="1040"/>
      <c r="AN73" s="1040"/>
      <c r="AO73" s="1040"/>
      <c r="AP73" s="1040" t="s">
        <v>516</v>
      </c>
      <c r="AQ73" s="1040"/>
      <c r="AR73" s="1040"/>
      <c r="AS73" s="1040"/>
      <c r="AT73" s="1040"/>
      <c r="AU73" s="1040" t="s">
        <v>516</v>
      </c>
      <c r="AV73" s="1040"/>
      <c r="AW73" s="1040"/>
      <c r="AX73" s="1040"/>
      <c r="AY73" s="1040"/>
      <c r="AZ73" s="1041"/>
      <c r="BA73" s="1041"/>
      <c r="BB73" s="1041"/>
      <c r="BC73" s="1041"/>
      <c r="BD73" s="1042"/>
      <c r="BE73" s="229"/>
      <c r="BF73" s="229"/>
      <c r="BG73" s="229"/>
      <c r="BH73" s="229"/>
      <c r="BI73" s="229"/>
      <c r="BJ73" s="229"/>
      <c r="BK73" s="229"/>
      <c r="BL73" s="229"/>
      <c r="BM73" s="229"/>
      <c r="BN73" s="229"/>
      <c r="BO73" s="229"/>
      <c r="BP73" s="229"/>
      <c r="BQ73" s="226">
        <v>67</v>
      </c>
      <c r="BR73" s="231"/>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12"/>
    </row>
    <row r="74" spans="1:131" s="213" customFormat="1" ht="26.25" customHeight="1" x14ac:dyDescent="0.15">
      <c r="A74" s="225">
        <v>7</v>
      </c>
      <c r="B74" s="1043" t="s">
        <v>547</v>
      </c>
      <c r="C74" s="1044"/>
      <c r="D74" s="1044"/>
      <c r="E74" s="1044"/>
      <c r="F74" s="1044"/>
      <c r="G74" s="1044"/>
      <c r="H74" s="1044"/>
      <c r="I74" s="1044"/>
      <c r="J74" s="1044"/>
      <c r="K74" s="1044"/>
      <c r="L74" s="1044"/>
      <c r="M74" s="1044"/>
      <c r="N74" s="1044"/>
      <c r="O74" s="1044"/>
      <c r="P74" s="1045"/>
      <c r="Q74" s="1046">
        <v>6</v>
      </c>
      <c r="R74" s="1040"/>
      <c r="S74" s="1040"/>
      <c r="T74" s="1040"/>
      <c r="U74" s="1040"/>
      <c r="V74" s="1040">
        <v>2</v>
      </c>
      <c r="W74" s="1040"/>
      <c r="X74" s="1040"/>
      <c r="Y74" s="1040"/>
      <c r="Z74" s="1040"/>
      <c r="AA74" s="1040">
        <v>5</v>
      </c>
      <c r="AB74" s="1040"/>
      <c r="AC74" s="1040"/>
      <c r="AD74" s="1040"/>
      <c r="AE74" s="1040"/>
      <c r="AF74" s="1040">
        <v>5</v>
      </c>
      <c r="AG74" s="1040"/>
      <c r="AH74" s="1040"/>
      <c r="AI74" s="1040"/>
      <c r="AJ74" s="1040"/>
      <c r="AK74" s="1040" t="s">
        <v>516</v>
      </c>
      <c r="AL74" s="1040"/>
      <c r="AM74" s="1040"/>
      <c r="AN74" s="1040"/>
      <c r="AO74" s="1040"/>
      <c r="AP74" s="1040" t="s">
        <v>516</v>
      </c>
      <c r="AQ74" s="1040"/>
      <c r="AR74" s="1040"/>
      <c r="AS74" s="1040"/>
      <c r="AT74" s="1040"/>
      <c r="AU74" s="1040" t="s">
        <v>516</v>
      </c>
      <c r="AV74" s="1040"/>
      <c r="AW74" s="1040"/>
      <c r="AX74" s="1040"/>
      <c r="AY74" s="1040"/>
      <c r="AZ74" s="1041"/>
      <c r="BA74" s="1041"/>
      <c r="BB74" s="1041"/>
      <c r="BC74" s="1041"/>
      <c r="BD74" s="1042"/>
      <c r="BE74" s="229"/>
      <c r="BF74" s="229"/>
      <c r="BG74" s="229"/>
      <c r="BH74" s="229"/>
      <c r="BI74" s="229"/>
      <c r="BJ74" s="229"/>
      <c r="BK74" s="229"/>
      <c r="BL74" s="229"/>
      <c r="BM74" s="229"/>
      <c r="BN74" s="229"/>
      <c r="BO74" s="229"/>
      <c r="BP74" s="229"/>
      <c r="BQ74" s="226">
        <v>68</v>
      </c>
      <c r="BR74" s="231"/>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12"/>
    </row>
    <row r="75" spans="1:131" s="213" customFormat="1" ht="26.25" customHeight="1" x14ac:dyDescent="0.15">
      <c r="A75" s="225">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29"/>
      <c r="BF75" s="229"/>
      <c r="BG75" s="229"/>
      <c r="BH75" s="229"/>
      <c r="BI75" s="229"/>
      <c r="BJ75" s="229"/>
      <c r="BK75" s="229"/>
      <c r="BL75" s="229"/>
      <c r="BM75" s="229"/>
      <c r="BN75" s="229"/>
      <c r="BO75" s="229"/>
      <c r="BP75" s="229"/>
      <c r="BQ75" s="226">
        <v>69</v>
      </c>
      <c r="BR75" s="231"/>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12"/>
    </row>
    <row r="76" spans="1:131" s="213" customFormat="1" ht="26.25" customHeight="1" x14ac:dyDescent="0.15">
      <c r="A76" s="225">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29"/>
      <c r="BF76" s="229"/>
      <c r="BG76" s="229"/>
      <c r="BH76" s="229"/>
      <c r="BI76" s="229"/>
      <c r="BJ76" s="229"/>
      <c r="BK76" s="229"/>
      <c r="BL76" s="229"/>
      <c r="BM76" s="229"/>
      <c r="BN76" s="229"/>
      <c r="BO76" s="229"/>
      <c r="BP76" s="229"/>
      <c r="BQ76" s="226">
        <v>70</v>
      </c>
      <c r="BR76" s="231"/>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12"/>
    </row>
    <row r="77" spans="1:131" s="213" customFormat="1" ht="26.25" customHeight="1" x14ac:dyDescent="0.15">
      <c r="A77" s="225">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29"/>
      <c r="BF77" s="229"/>
      <c r="BG77" s="229"/>
      <c r="BH77" s="229"/>
      <c r="BI77" s="229"/>
      <c r="BJ77" s="229"/>
      <c r="BK77" s="229"/>
      <c r="BL77" s="229"/>
      <c r="BM77" s="229"/>
      <c r="BN77" s="229"/>
      <c r="BO77" s="229"/>
      <c r="BP77" s="229"/>
      <c r="BQ77" s="226">
        <v>71</v>
      </c>
      <c r="BR77" s="231"/>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12"/>
    </row>
    <row r="78" spans="1:131" s="213" customFormat="1" ht="26.25" customHeight="1" x14ac:dyDescent="0.15">
      <c r="A78" s="225">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29"/>
      <c r="BF78" s="229"/>
      <c r="BG78" s="229"/>
      <c r="BH78" s="229"/>
      <c r="BI78" s="229"/>
      <c r="BJ78" s="232"/>
      <c r="BK78" s="232"/>
      <c r="BL78" s="232"/>
      <c r="BM78" s="232"/>
      <c r="BN78" s="232"/>
      <c r="BO78" s="229"/>
      <c r="BP78" s="229"/>
      <c r="BQ78" s="226">
        <v>72</v>
      </c>
      <c r="BR78" s="231"/>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12"/>
    </row>
    <row r="79" spans="1:131" s="213" customFormat="1" ht="26.25" customHeight="1" x14ac:dyDescent="0.15">
      <c r="A79" s="225">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29"/>
      <c r="BF79" s="229"/>
      <c r="BG79" s="229"/>
      <c r="BH79" s="229"/>
      <c r="BI79" s="229"/>
      <c r="BJ79" s="232"/>
      <c r="BK79" s="232"/>
      <c r="BL79" s="232"/>
      <c r="BM79" s="232"/>
      <c r="BN79" s="232"/>
      <c r="BO79" s="229"/>
      <c r="BP79" s="229"/>
      <c r="BQ79" s="226">
        <v>73</v>
      </c>
      <c r="BR79" s="231"/>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12"/>
    </row>
    <row r="80" spans="1:131" s="213" customFormat="1" ht="26.25" customHeight="1" x14ac:dyDescent="0.15">
      <c r="A80" s="225">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29"/>
      <c r="BF80" s="229"/>
      <c r="BG80" s="229"/>
      <c r="BH80" s="229"/>
      <c r="BI80" s="229"/>
      <c r="BJ80" s="229"/>
      <c r="BK80" s="229"/>
      <c r="BL80" s="229"/>
      <c r="BM80" s="229"/>
      <c r="BN80" s="229"/>
      <c r="BO80" s="229"/>
      <c r="BP80" s="229"/>
      <c r="BQ80" s="226">
        <v>74</v>
      </c>
      <c r="BR80" s="231"/>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12"/>
    </row>
    <row r="81" spans="1:131" s="213" customFormat="1" ht="26.25" customHeight="1" x14ac:dyDescent="0.15">
      <c r="A81" s="225">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29"/>
      <c r="BF81" s="229"/>
      <c r="BG81" s="229"/>
      <c r="BH81" s="229"/>
      <c r="BI81" s="229"/>
      <c r="BJ81" s="229"/>
      <c r="BK81" s="229"/>
      <c r="BL81" s="229"/>
      <c r="BM81" s="229"/>
      <c r="BN81" s="229"/>
      <c r="BO81" s="229"/>
      <c r="BP81" s="229"/>
      <c r="BQ81" s="226">
        <v>75</v>
      </c>
      <c r="BR81" s="231"/>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12"/>
    </row>
    <row r="82" spans="1:131" s="213" customFormat="1" ht="26.25" customHeight="1" x14ac:dyDescent="0.15">
      <c r="A82" s="225">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29"/>
      <c r="BF82" s="229"/>
      <c r="BG82" s="229"/>
      <c r="BH82" s="229"/>
      <c r="BI82" s="229"/>
      <c r="BJ82" s="229"/>
      <c r="BK82" s="229"/>
      <c r="BL82" s="229"/>
      <c r="BM82" s="229"/>
      <c r="BN82" s="229"/>
      <c r="BO82" s="229"/>
      <c r="BP82" s="229"/>
      <c r="BQ82" s="226">
        <v>76</v>
      </c>
      <c r="BR82" s="231"/>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12"/>
    </row>
    <row r="83" spans="1:131" s="213" customFormat="1" ht="26.25" customHeight="1" x14ac:dyDescent="0.15">
      <c r="A83" s="225">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29"/>
      <c r="BF83" s="229"/>
      <c r="BG83" s="229"/>
      <c r="BH83" s="229"/>
      <c r="BI83" s="229"/>
      <c r="BJ83" s="229"/>
      <c r="BK83" s="229"/>
      <c r="BL83" s="229"/>
      <c r="BM83" s="229"/>
      <c r="BN83" s="229"/>
      <c r="BO83" s="229"/>
      <c r="BP83" s="229"/>
      <c r="BQ83" s="226">
        <v>77</v>
      </c>
      <c r="BR83" s="231"/>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12"/>
    </row>
    <row r="84" spans="1:131" s="213" customFormat="1" ht="26.25" customHeight="1" x14ac:dyDescent="0.15">
      <c r="A84" s="225">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29"/>
      <c r="BF84" s="229"/>
      <c r="BG84" s="229"/>
      <c r="BH84" s="229"/>
      <c r="BI84" s="229"/>
      <c r="BJ84" s="229"/>
      <c r="BK84" s="229"/>
      <c r="BL84" s="229"/>
      <c r="BM84" s="229"/>
      <c r="BN84" s="229"/>
      <c r="BO84" s="229"/>
      <c r="BP84" s="229"/>
      <c r="BQ84" s="226">
        <v>78</v>
      </c>
      <c r="BR84" s="231"/>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12"/>
    </row>
    <row r="85" spans="1:131" s="213" customFormat="1" ht="26.25" customHeight="1" x14ac:dyDescent="0.15">
      <c r="A85" s="225">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29"/>
      <c r="BF85" s="229"/>
      <c r="BG85" s="229"/>
      <c r="BH85" s="229"/>
      <c r="BI85" s="229"/>
      <c r="BJ85" s="229"/>
      <c r="BK85" s="229"/>
      <c r="BL85" s="229"/>
      <c r="BM85" s="229"/>
      <c r="BN85" s="229"/>
      <c r="BO85" s="229"/>
      <c r="BP85" s="229"/>
      <c r="BQ85" s="226">
        <v>79</v>
      </c>
      <c r="BR85" s="231"/>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12"/>
    </row>
    <row r="86" spans="1:131" s="213" customFormat="1" ht="26.25" customHeight="1" x14ac:dyDescent="0.15">
      <c r="A86" s="225">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29"/>
      <c r="BF86" s="229"/>
      <c r="BG86" s="229"/>
      <c r="BH86" s="229"/>
      <c r="BI86" s="229"/>
      <c r="BJ86" s="229"/>
      <c r="BK86" s="229"/>
      <c r="BL86" s="229"/>
      <c r="BM86" s="229"/>
      <c r="BN86" s="229"/>
      <c r="BO86" s="229"/>
      <c r="BP86" s="229"/>
      <c r="BQ86" s="226">
        <v>80</v>
      </c>
      <c r="BR86" s="231"/>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12"/>
    </row>
    <row r="87" spans="1:131" s="213" customFormat="1" ht="26.25" customHeight="1" x14ac:dyDescent="0.15">
      <c r="A87" s="233">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29"/>
      <c r="BF87" s="229"/>
      <c r="BG87" s="229"/>
      <c r="BH87" s="229"/>
      <c r="BI87" s="229"/>
      <c r="BJ87" s="229"/>
      <c r="BK87" s="229"/>
      <c r="BL87" s="229"/>
      <c r="BM87" s="229"/>
      <c r="BN87" s="229"/>
      <c r="BO87" s="229"/>
      <c r="BP87" s="229"/>
      <c r="BQ87" s="226">
        <v>81</v>
      </c>
      <c r="BR87" s="231"/>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12"/>
    </row>
    <row r="88" spans="1:131" s="213" customFormat="1" ht="26.25" customHeight="1" thickBot="1" x14ac:dyDescent="0.2">
      <c r="A88" s="228" t="s">
        <v>261</v>
      </c>
      <c r="B88" s="1013" t="s">
        <v>269</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3732</v>
      </c>
      <c r="AG88" s="1028"/>
      <c r="AH88" s="1028"/>
      <c r="AI88" s="1028"/>
      <c r="AJ88" s="1028"/>
      <c r="AK88" s="1032"/>
      <c r="AL88" s="1032"/>
      <c r="AM88" s="1032"/>
      <c r="AN88" s="1032"/>
      <c r="AO88" s="1032"/>
      <c r="AP88" s="1028">
        <v>953</v>
      </c>
      <c r="AQ88" s="1028"/>
      <c r="AR88" s="1028"/>
      <c r="AS88" s="1028"/>
      <c r="AT88" s="1028"/>
      <c r="AU88" s="1028">
        <v>387</v>
      </c>
      <c r="AV88" s="1028"/>
      <c r="AW88" s="1028"/>
      <c r="AX88" s="1028"/>
      <c r="AY88" s="1028"/>
      <c r="AZ88" s="1029"/>
      <c r="BA88" s="1029"/>
      <c r="BB88" s="1029"/>
      <c r="BC88" s="1029"/>
      <c r="BD88" s="1030"/>
      <c r="BE88" s="229"/>
      <c r="BF88" s="229"/>
      <c r="BG88" s="229"/>
      <c r="BH88" s="229"/>
      <c r="BI88" s="229"/>
      <c r="BJ88" s="229"/>
      <c r="BK88" s="229"/>
      <c r="BL88" s="229"/>
      <c r="BM88" s="229"/>
      <c r="BN88" s="229"/>
      <c r="BO88" s="229"/>
      <c r="BP88" s="229"/>
      <c r="BQ88" s="226">
        <v>82</v>
      </c>
      <c r="BR88" s="231"/>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12"/>
    </row>
    <row r="89" spans="1:131" s="213" customFormat="1" ht="26.25" hidden="1" customHeight="1" x14ac:dyDescent="0.15">
      <c r="A89" s="234"/>
      <c r="B89" s="235"/>
      <c r="C89" s="235"/>
      <c r="D89" s="235"/>
      <c r="E89" s="235"/>
      <c r="F89" s="235"/>
      <c r="G89" s="235"/>
      <c r="H89" s="235"/>
      <c r="I89" s="235"/>
      <c r="J89" s="235"/>
      <c r="K89" s="235"/>
      <c r="L89" s="235"/>
      <c r="M89" s="235"/>
      <c r="N89" s="235"/>
      <c r="O89" s="235"/>
      <c r="P89" s="235"/>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236"/>
      <c r="AP89" s="236"/>
      <c r="AQ89" s="236"/>
      <c r="AR89" s="236"/>
      <c r="AS89" s="236"/>
      <c r="AT89" s="236"/>
      <c r="AU89" s="236"/>
      <c r="AV89" s="236"/>
      <c r="AW89" s="236"/>
      <c r="AX89" s="236"/>
      <c r="AY89" s="236"/>
      <c r="AZ89" s="237"/>
      <c r="BA89" s="237"/>
      <c r="BB89" s="237"/>
      <c r="BC89" s="237"/>
      <c r="BD89" s="237"/>
      <c r="BE89" s="229"/>
      <c r="BF89" s="229"/>
      <c r="BG89" s="229"/>
      <c r="BH89" s="229"/>
      <c r="BI89" s="229"/>
      <c r="BJ89" s="229"/>
      <c r="BK89" s="229"/>
      <c r="BL89" s="229"/>
      <c r="BM89" s="229"/>
      <c r="BN89" s="229"/>
      <c r="BO89" s="229"/>
      <c r="BP89" s="229"/>
      <c r="BQ89" s="226">
        <v>83</v>
      </c>
      <c r="BR89" s="231"/>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12"/>
    </row>
    <row r="90" spans="1:131" s="213" customFormat="1" ht="26.25" hidden="1" customHeight="1" x14ac:dyDescent="0.15">
      <c r="A90" s="234"/>
      <c r="B90" s="235"/>
      <c r="C90" s="235"/>
      <c r="D90" s="235"/>
      <c r="E90" s="235"/>
      <c r="F90" s="235"/>
      <c r="G90" s="235"/>
      <c r="H90" s="235"/>
      <c r="I90" s="235"/>
      <c r="J90" s="235"/>
      <c r="K90" s="235"/>
      <c r="L90" s="235"/>
      <c r="M90" s="235"/>
      <c r="N90" s="235"/>
      <c r="O90" s="235"/>
      <c r="P90" s="235"/>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6"/>
      <c r="AU90" s="236"/>
      <c r="AV90" s="236"/>
      <c r="AW90" s="236"/>
      <c r="AX90" s="236"/>
      <c r="AY90" s="236"/>
      <c r="AZ90" s="237"/>
      <c r="BA90" s="237"/>
      <c r="BB90" s="237"/>
      <c r="BC90" s="237"/>
      <c r="BD90" s="237"/>
      <c r="BE90" s="229"/>
      <c r="BF90" s="229"/>
      <c r="BG90" s="229"/>
      <c r="BH90" s="229"/>
      <c r="BI90" s="229"/>
      <c r="BJ90" s="229"/>
      <c r="BK90" s="229"/>
      <c r="BL90" s="229"/>
      <c r="BM90" s="229"/>
      <c r="BN90" s="229"/>
      <c r="BO90" s="229"/>
      <c r="BP90" s="229"/>
      <c r="BQ90" s="226">
        <v>84</v>
      </c>
      <c r="BR90" s="231"/>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12"/>
    </row>
    <row r="91" spans="1:131" s="213" customFormat="1" ht="26.25" hidden="1" customHeight="1" x14ac:dyDescent="0.15">
      <c r="A91" s="234"/>
      <c r="B91" s="235"/>
      <c r="C91" s="235"/>
      <c r="D91" s="235"/>
      <c r="E91" s="235"/>
      <c r="F91" s="235"/>
      <c r="G91" s="235"/>
      <c r="H91" s="235"/>
      <c r="I91" s="235"/>
      <c r="J91" s="235"/>
      <c r="K91" s="235"/>
      <c r="L91" s="235"/>
      <c r="M91" s="235"/>
      <c r="N91" s="235"/>
      <c r="O91" s="235"/>
      <c r="P91" s="235"/>
      <c r="Q91" s="236"/>
      <c r="R91" s="236"/>
      <c r="S91" s="236"/>
      <c r="T91" s="236"/>
      <c r="U91" s="236"/>
      <c r="V91" s="236"/>
      <c r="W91" s="236"/>
      <c r="X91" s="236"/>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6"/>
      <c r="AU91" s="236"/>
      <c r="AV91" s="236"/>
      <c r="AW91" s="236"/>
      <c r="AX91" s="236"/>
      <c r="AY91" s="236"/>
      <c r="AZ91" s="237"/>
      <c r="BA91" s="237"/>
      <c r="BB91" s="237"/>
      <c r="BC91" s="237"/>
      <c r="BD91" s="237"/>
      <c r="BE91" s="229"/>
      <c r="BF91" s="229"/>
      <c r="BG91" s="229"/>
      <c r="BH91" s="229"/>
      <c r="BI91" s="229"/>
      <c r="BJ91" s="229"/>
      <c r="BK91" s="229"/>
      <c r="BL91" s="229"/>
      <c r="BM91" s="229"/>
      <c r="BN91" s="229"/>
      <c r="BO91" s="229"/>
      <c r="BP91" s="229"/>
      <c r="BQ91" s="226">
        <v>85</v>
      </c>
      <c r="BR91" s="231"/>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12"/>
    </row>
    <row r="92" spans="1:131" s="213" customFormat="1" ht="26.25" hidden="1" customHeight="1" x14ac:dyDescent="0.15">
      <c r="A92" s="234"/>
      <c r="B92" s="235"/>
      <c r="C92" s="235"/>
      <c r="D92" s="235"/>
      <c r="E92" s="235"/>
      <c r="F92" s="235"/>
      <c r="G92" s="235"/>
      <c r="H92" s="235"/>
      <c r="I92" s="235"/>
      <c r="J92" s="235"/>
      <c r="K92" s="235"/>
      <c r="L92" s="235"/>
      <c r="M92" s="235"/>
      <c r="N92" s="235"/>
      <c r="O92" s="235"/>
      <c r="P92" s="235"/>
      <c r="Q92" s="236"/>
      <c r="R92" s="236"/>
      <c r="S92" s="236"/>
      <c r="T92" s="236"/>
      <c r="U92" s="236"/>
      <c r="V92" s="236"/>
      <c r="W92" s="236"/>
      <c r="X92" s="236"/>
      <c r="Y92" s="236"/>
      <c r="Z92" s="236"/>
      <c r="AA92" s="236"/>
      <c r="AB92" s="236"/>
      <c r="AC92" s="236"/>
      <c r="AD92" s="236"/>
      <c r="AE92" s="236"/>
      <c r="AF92" s="236"/>
      <c r="AG92" s="236"/>
      <c r="AH92" s="236"/>
      <c r="AI92" s="236"/>
      <c r="AJ92" s="236"/>
      <c r="AK92" s="236"/>
      <c r="AL92" s="236"/>
      <c r="AM92" s="236"/>
      <c r="AN92" s="236"/>
      <c r="AO92" s="236"/>
      <c r="AP92" s="236"/>
      <c r="AQ92" s="236"/>
      <c r="AR92" s="236"/>
      <c r="AS92" s="236"/>
      <c r="AT92" s="236"/>
      <c r="AU92" s="236"/>
      <c r="AV92" s="236"/>
      <c r="AW92" s="236"/>
      <c r="AX92" s="236"/>
      <c r="AY92" s="236"/>
      <c r="AZ92" s="237"/>
      <c r="BA92" s="237"/>
      <c r="BB92" s="237"/>
      <c r="BC92" s="237"/>
      <c r="BD92" s="237"/>
      <c r="BE92" s="229"/>
      <c r="BF92" s="229"/>
      <c r="BG92" s="229"/>
      <c r="BH92" s="229"/>
      <c r="BI92" s="229"/>
      <c r="BJ92" s="229"/>
      <c r="BK92" s="229"/>
      <c r="BL92" s="229"/>
      <c r="BM92" s="229"/>
      <c r="BN92" s="229"/>
      <c r="BO92" s="229"/>
      <c r="BP92" s="229"/>
      <c r="BQ92" s="226">
        <v>86</v>
      </c>
      <c r="BR92" s="231"/>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12"/>
    </row>
    <row r="93" spans="1:131" s="213" customFormat="1" ht="26.25" hidden="1" customHeight="1" x14ac:dyDescent="0.15">
      <c r="A93" s="234"/>
      <c r="B93" s="235"/>
      <c r="C93" s="235"/>
      <c r="D93" s="235"/>
      <c r="E93" s="235"/>
      <c r="F93" s="235"/>
      <c r="G93" s="235"/>
      <c r="H93" s="235"/>
      <c r="I93" s="235"/>
      <c r="J93" s="235"/>
      <c r="K93" s="235"/>
      <c r="L93" s="235"/>
      <c r="M93" s="235"/>
      <c r="N93" s="235"/>
      <c r="O93" s="235"/>
      <c r="P93" s="235"/>
      <c r="Q93" s="236"/>
      <c r="R93" s="236"/>
      <c r="S93" s="236"/>
      <c r="T93" s="236"/>
      <c r="U93" s="236"/>
      <c r="V93" s="236"/>
      <c r="W93" s="236"/>
      <c r="X93" s="236"/>
      <c r="Y93" s="236"/>
      <c r="Z93" s="236"/>
      <c r="AA93" s="236"/>
      <c r="AB93" s="236"/>
      <c r="AC93" s="236"/>
      <c r="AD93" s="236"/>
      <c r="AE93" s="236"/>
      <c r="AF93" s="236"/>
      <c r="AG93" s="236"/>
      <c r="AH93" s="236"/>
      <c r="AI93" s="236"/>
      <c r="AJ93" s="236"/>
      <c r="AK93" s="236"/>
      <c r="AL93" s="236"/>
      <c r="AM93" s="236"/>
      <c r="AN93" s="236"/>
      <c r="AO93" s="236"/>
      <c r="AP93" s="236"/>
      <c r="AQ93" s="236"/>
      <c r="AR93" s="236"/>
      <c r="AS93" s="236"/>
      <c r="AT93" s="236"/>
      <c r="AU93" s="236"/>
      <c r="AV93" s="236"/>
      <c r="AW93" s="236"/>
      <c r="AX93" s="236"/>
      <c r="AY93" s="236"/>
      <c r="AZ93" s="237"/>
      <c r="BA93" s="237"/>
      <c r="BB93" s="237"/>
      <c r="BC93" s="237"/>
      <c r="BD93" s="237"/>
      <c r="BE93" s="229"/>
      <c r="BF93" s="229"/>
      <c r="BG93" s="229"/>
      <c r="BH93" s="229"/>
      <c r="BI93" s="229"/>
      <c r="BJ93" s="229"/>
      <c r="BK93" s="229"/>
      <c r="BL93" s="229"/>
      <c r="BM93" s="229"/>
      <c r="BN93" s="229"/>
      <c r="BO93" s="229"/>
      <c r="BP93" s="229"/>
      <c r="BQ93" s="226">
        <v>87</v>
      </c>
      <c r="BR93" s="231"/>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12"/>
    </row>
    <row r="94" spans="1:131" s="213" customFormat="1" ht="26.25" hidden="1" customHeight="1" x14ac:dyDescent="0.15">
      <c r="A94" s="234"/>
      <c r="B94" s="235"/>
      <c r="C94" s="235"/>
      <c r="D94" s="235"/>
      <c r="E94" s="235"/>
      <c r="F94" s="235"/>
      <c r="G94" s="235"/>
      <c r="H94" s="235"/>
      <c r="I94" s="235"/>
      <c r="J94" s="235"/>
      <c r="K94" s="235"/>
      <c r="L94" s="235"/>
      <c r="M94" s="235"/>
      <c r="N94" s="235"/>
      <c r="O94" s="235"/>
      <c r="P94" s="235"/>
      <c r="Q94" s="236"/>
      <c r="R94" s="236"/>
      <c r="S94" s="236"/>
      <c r="T94" s="236"/>
      <c r="U94" s="236"/>
      <c r="V94" s="236"/>
      <c r="W94" s="236"/>
      <c r="X94" s="236"/>
      <c r="Y94" s="236"/>
      <c r="Z94" s="236"/>
      <c r="AA94" s="236"/>
      <c r="AB94" s="236"/>
      <c r="AC94" s="236"/>
      <c r="AD94" s="236"/>
      <c r="AE94" s="236"/>
      <c r="AF94" s="236"/>
      <c r="AG94" s="236"/>
      <c r="AH94" s="236"/>
      <c r="AI94" s="236"/>
      <c r="AJ94" s="236"/>
      <c r="AK94" s="236"/>
      <c r="AL94" s="236"/>
      <c r="AM94" s="236"/>
      <c r="AN94" s="236"/>
      <c r="AO94" s="236"/>
      <c r="AP94" s="236"/>
      <c r="AQ94" s="236"/>
      <c r="AR94" s="236"/>
      <c r="AS94" s="236"/>
      <c r="AT94" s="236"/>
      <c r="AU94" s="236"/>
      <c r="AV94" s="236"/>
      <c r="AW94" s="236"/>
      <c r="AX94" s="236"/>
      <c r="AY94" s="236"/>
      <c r="AZ94" s="237"/>
      <c r="BA94" s="237"/>
      <c r="BB94" s="237"/>
      <c r="BC94" s="237"/>
      <c r="BD94" s="237"/>
      <c r="BE94" s="229"/>
      <c r="BF94" s="229"/>
      <c r="BG94" s="229"/>
      <c r="BH94" s="229"/>
      <c r="BI94" s="229"/>
      <c r="BJ94" s="229"/>
      <c r="BK94" s="229"/>
      <c r="BL94" s="229"/>
      <c r="BM94" s="229"/>
      <c r="BN94" s="229"/>
      <c r="BO94" s="229"/>
      <c r="BP94" s="229"/>
      <c r="BQ94" s="226">
        <v>88</v>
      </c>
      <c r="BR94" s="231"/>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12"/>
    </row>
    <row r="95" spans="1:131" s="213" customFormat="1" ht="26.25" hidden="1" customHeight="1" x14ac:dyDescent="0.15">
      <c r="A95" s="234"/>
      <c r="B95" s="235"/>
      <c r="C95" s="235"/>
      <c r="D95" s="235"/>
      <c r="E95" s="235"/>
      <c r="F95" s="235"/>
      <c r="G95" s="235"/>
      <c r="H95" s="235"/>
      <c r="I95" s="235"/>
      <c r="J95" s="235"/>
      <c r="K95" s="235"/>
      <c r="L95" s="235"/>
      <c r="M95" s="235"/>
      <c r="N95" s="235"/>
      <c r="O95" s="235"/>
      <c r="P95" s="235"/>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236"/>
      <c r="AP95" s="236"/>
      <c r="AQ95" s="236"/>
      <c r="AR95" s="236"/>
      <c r="AS95" s="236"/>
      <c r="AT95" s="236"/>
      <c r="AU95" s="236"/>
      <c r="AV95" s="236"/>
      <c r="AW95" s="236"/>
      <c r="AX95" s="236"/>
      <c r="AY95" s="236"/>
      <c r="AZ95" s="237"/>
      <c r="BA95" s="237"/>
      <c r="BB95" s="237"/>
      <c r="BC95" s="237"/>
      <c r="BD95" s="237"/>
      <c r="BE95" s="229"/>
      <c r="BF95" s="229"/>
      <c r="BG95" s="229"/>
      <c r="BH95" s="229"/>
      <c r="BI95" s="229"/>
      <c r="BJ95" s="229"/>
      <c r="BK95" s="229"/>
      <c r="BL95" s="229"/>
      <c r="BM95" s="229"/>
      <c r="BN95" s="229"/>
      <c r="BO95" s="229"/>
      <c r="BP95" s="229"/>
      <c r="BQ95" s="226">
        <v>89</v>
      </c>
      <c r="BR95" s="231"/>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12"/>
    </row>
    <row r="96" spans="1:131" s="213" customFormat="1" ht="26.25" hidden="1" customHeight="1" x14ac:dyDescent="0.15">
      <c r="A96" s="234"/>
      <c r="B96" s="235"/>
      <c r="C96" s="235"/>
      <c r="D96" s="235"/>
      <c r="E96" s="235"/>
      <c r="F96" s="235"/>
      <c r="G96" s="235"/>
      <c r="H96" s="235"/>
      <c r="I96" s="235"/>
      <c r="J96" s="235"/>
      <c r="K96" s="235"/>
      <c r="L96" s="235"/>
      <c r="M96" s="235"/>
      <c r="N96" s="235"/>
      <c r="O96" s="235"/>
      <c r="P96" s="235"/>
      <c r="Q96" s="236"/>
      <c r="R96" s="236"/>
      <c r="S96" s="236"/>
      <c r="T96" s="236"/>
      <c r="U96" s="236"/>
      <c r="V96" s="236"/>
      <c r="W96" s="236"/>
      <c r="X96" s="236"/>
      <c r="Y96" s="236"/>
      <c r="Z96" s="236"/>
      <c r="AA96" s="236"/>
      <c r="AB96" s="236"/>
      <c r="AC96" s="236"/>
      <c r="AD96" s="236"/>
      <c r="AE96" s="236"/>
      <c r="AF96" s="236"/>
      <c r="AG96" s="236"/>
      <c r="AH96" s="236"/>
      <c r="AI96" s="236"/>
      <c r="AJ96" s="236"/>
      <c r="AK96" s="236"/>
      <c r="AL96" s="236"/>
      <c r="AM96" s="236"/>
      <c r="AN96" s="236"/>
      <c r="AO96" s="236"/>
      <c r="AP96" s="236"/>
      <c r="AQ96" s="236"/>
      <c r="AR96" s="236"/>
      <c r="AS96" s="236"/>
      <c r="AT96" s="236"/>
      <c r="AU96" s="236"/>
      <c r="AV96" s="236"/>
      <c r="AW96" s="236"/>
      <c r="AX96" s="236"/>
      <c r="AY96" s="236"/>
      <c r="AZ96" s="237"/>
      <c r="BA96" s="237"/>
      <c r="BB96" s="237"/>
      <c r="BC96" s="237"/>
      <c r="BD96" s="237"/>
      <c r="BE96" s="229"/>
      <c r="BF96" s="229"/>
      <c r="BG96" s="229"/>
      <c r="BH96" s="229"/>
      <c r="BI96" s="229"/>
      <c r="BJ96" s="229"/>
      <c r="BK96" s="229"/>
      <c r="BL96" s="229"/>
      <c r="BM96" s="229"/>
      <c r="BN96" s="229"/>
      <c r="BO96" s="229"/>
      <c r="BP96" s="229"/>
      <c r="BQ96" s="226">
        <v>90</v>
      </c>
      <c r="BR96" s="231"/>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12"/>
    </row>
    <row r="97" spans="1:131" s="213" customFormat="1" ht="26.25" hidden="1" customHeight="1" x14ac:dyDescent="0.15">
      <c r="A97" s="234"/>
      <c r="B97" s="235"/>
      <c r="C97" s="235"/>
      <c r="D97" s="235"/>
      <c r="E97" s="235"/>
      <c r="F97" s="235"/>
      <c r="G97" s="235"/>
      <c r="H97" s="235"/>
      <c r="I97" s="235"/>
      <c r="J97" s="235"/>
      <c r="K97" s="235"/>
      <c r="L97" s="235"/>
      <c r="M97" s="235"/>
      <c r="N97" s="235"/>
      <c r="O97" s="235"/>
      <c r="P97" s="235"/>
      <c r="Q97" s="236"/>
      <c r="R97" s="236"/>
      <c r="S97" s="236"/>
      <c r="T97" s="236"/>
      <c r="U97" s="236"/>
      <c r="V97" s="236"/>
      <c r="W97" s="236"/>
      <c r="X97" s="236"/>
      <c r="Y97" s="236"/>
      <c r="Z97" s="236"/>
      <c r="AA97" s="236"/>
      <c r="AB97" s="236"/>
      <c r="AC97" s="236"/>
      <c r="AD97" s="236"/>
      <c r="AE97" s="236"/>
      <c r="AF97" s="236"/>
      <c r="AG97" s="236"/>
      <c r="AH97" s="236"/>
      <c r="AI97" s="236"/>
      <c r="AJ97" s="236"/>
      <c r="AK97" s="236"/>
      <c r="AL97" s="236"/>
      <c r="AM97" s="236"/>
      <c r="AN97" s="236"/>
      <c r="AO97" s="236"/>
      <c r="AP97" s="236"/>
      <c r="AQ97" s="236"/>
      <c r="AR97" s="236"/>
      <c r="AS97" s="236"/>
      <c r="AT97" s="236"/>
      <c r="AU97" s="236"/>
      <c r="AV97" s="236"/>
      <c r="AW97" s="236"/>
      <c r="AX97" s="236"/>
      <c r="AY97" s="236"/>
      <c r="AZ97" s="237"/>
      <c r="BA97" s="237"/>
      <c r="BB97" s="237"/>
      <c r="BC97" s="237"/>
      <c r="BD97" s="237"/>
      <c r="BE97" s="229"/>
      <c r="BF97" s="229"/>
      <c r="BG97" s="229"/>
      <c r="BH97" s="229"/>
      <c r="BI97" s="229"/>
      <c r="BJ97" s="229"/>
      <c r="BK97" s="229"/>
      <c r="BL97" s="229"/>
      <c r="BM97" s="229"/>
      <c r="BN97" s="229"/>
      <c r="BO97" s="229"/>
      <c r="BP97" s="229"/>
      <c r="BQ97" s="226">
        <v>91</v>
      </c>
      <c r="BR97" s="231"/>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12"/>
    </row>
    <row r="98" spans="1:131" s="213" customFormat="1" ht="26.25" hidden="1" customHeight="1" x14ac:dyDescent="0.15">
      <c r="A98" s="234"/>
      <c r="B98" s="235"/>
      <c r="C98" s="235"/>
      <c r="D98" s="235"/>
      <c r="E98" s="235"/>
      <c r="F98" s="235"/>
      <c r="G98" s="235"/>
      <c r="H98" s="235"/>
      <c r="I98" s="235"/>
      <c r="J98" s="235"/>
      <c r="K98" s="235"/>
      <c r="L98" s="235"/>
      <c r="M98" s="235"/>
      <c r="N98" s="235"/>
      <c r="O98" s="235"/>
      <c r="P98" s="235"/>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236"/>
      <c r="AP98" s="236"/>
      <c r="AQ98" s="236"/>
      <c r="AR98" s="236"/>
      <c r="AS98" s="236"/>
      <c r="AT98" s="236"/>
      <c r="AU98" s="236"/>
      <c r="AV98" s="236"/>
      <c r="AW98" s="236"/>
      <c r="AX98" s="236"/>
      <c r="AY98" s="236"/>
      <c r="AZ98" s="237"/>
      <c r="BA98" s="237"/>
      <c r="BB98" s="237"/>
      <c r="BC98" s="237"/>
      <c r="BD98" s="237"/>
      <c r="BE98" s="229"/>
      <c r="BF98" s="229"/>
      <c r="BG98" s="229"/>
      <c r="BH98" s="229"/>
      <c r="BI98" s="229"/>
      <c r="BJ98" s="229"/>
      <c r="BK98" s="229"/>
      <c r="BL98" s="229"/>
      <c r="BM98" s="229"/>
      <c r="BN98" s="229"/>
      <c r="BO98" s="229"/>
      <c r="BP98" s="229"/>
      <c r="BQ98" s="226">
        <v>92</v>
      </c>
      <c r="BR98" s="231"/>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12"/>
    </row>
    <row r="99" spans="1:131" s="213" customFormat="1" ht="26.25" hidden="1" customHeight="1" x14ac:dyDescent="0.15">
      <c r="A99" s="234"/>
      <c r="B99" s="235"/>
      <c r="C99" s="235"/>
      <c r="D99" s="235"/>
      <c r="E99" s="235"/>
      <c r="F99" s="235"/>
      <c r="G99" s="235"/>
      <c r="H99" s="235"/>
      <c r="I99" s="235"/>
      <c r="J99" s="235"/>
      <c r="K99" s="235"/>
      <c r="L99" s="235"/>
      <c r="M99" s="235"/>
      <c r="N99" s="235"/>
      <c r="O99" s="235"/>
      <c r="P99" s="235"/>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236"/>
      <c r="AP99" s="236"/>
      <c r="AQ99" s="236"/>
      <c r="AR99" s="236"/>
      <c r="AS99" s="236"/>
      <c r="AT99" s="236"/>
      <c r="AU99" s="236"/>
      <c r="AV99" s="236"/>
      <c r="AW99" s="236"/>
      <c r="AX99" s="236"/>
      <c r="AY99" s="236"/>
      <c r="AZ99" s="237"/>
      <c r="BA99" s="237"/>
      <c r="BB99" s="237"/>
      <c r="BC99" s="237"/>
      <c r="BD99" s="237"/>
      <c r="BE99" s="229"/>
      <c r="BF99" s="229"/>
      <c r="BG99" s="229"/>
      <c r="BH99" s="229"/>
      <c r="BI99" s="229"/>
      <c r="BJ99" s="229"/>
      <c r="BK99" s="229"/>
      <c r="BL99" s="229"/>
      <c r="BM99" s="229"/>
      <c r="BN99" s="229"/>
      <c r="BO99" s="229"/>
      <c r="BP99" s="229"/>
      <c r="BQ99" s="226">
        <v>93</v>
      </c>
      <c r="BR99" s="231"/>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12"/>
    </row>
    <row r="100" spans="1:131" s="213" customFormat="1" ht="26.25" hidden="1" customHeight="1" x14ac:dyDescent="0.15">
      <c r="A100" s="234"/>
      <c r="B100" s="235"/>
      <c r="C100" s="235"/>
      <c r="D100" s="235"/>
      <c r="E100" s="235"/>
      <c r="F100" s="235"/>
      <c r="G100" s="235"/>
      <c r="H100" s="235"/>
      <c r="I100" s="235"/>
      <c r="J100" s="235"/>
      <c r="K100" s="235"/>
      <c r="L100" s="235"/>
      <c r="M100" s="235"/>
      <c r="N100" s="235"/>
      <c r="O100" s="235"/>
      <c r="P100" s="235"/>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236"/>
      <c r="AP100" s="236"/>
      <c r="AQ100" s="236"/>
      <c r="AR100" s="236"/>
      <c r="AS100" s="236"/>
      <c r="AT100" s="236"/>
      <c r="AU100" s="236"/>
      <c r="AV100" s="236"/>
      <c r="AW100" s="236"/>
      <c r="AX100" s="236"/>
      <c r="AY100" s="236"/>
      <c r="AZ100" s="237"/>
      <c r="BA100" s="237"/>
      <c r="BB100" s="237"/>
      <c r="BC100" s="237"/>
      <c r="BD100" s="237"/>
      <c r="BE100" s="229"/>
      <c r="BF100" s="229"/>
      <c r="BG100" s="229"/>
      <c r="BH100" s="229"/>
      <c r="BI100" s="229"/>
      <c r="BJ100" s="229"/>
      <c r="BK100" s="229"/>
      <c r="BL100" s="229"/>
      <c r="BM100" s="229"/>
      <c r="BN100" s="229"/>
      <c r="BO100" s="229"/>
      <c r="BP100" s="229"/>
      <c r="BQ100" s="226">
        <v>94</v>
      </c>
      <c r="BR100" s="231"/>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12"/>
    </row>
    <row r="101" spans="1:131" s="213" customFormat="1" ht="26.25" hidden="1" customHeight="1" x14ac:dyDescent="0.15">
      <c r="A101" s="234"/>
      <c r="B101" s="235"/>
      <c r="C101" s="235"/>
      <c r="D101" s="235"/>
      <c r="E101" s="235"/>
      <c r="F101" s="235"/>
      <c r="G101" s="235"/>
      <c r="H101" s="235"/>
      <c r="I101" s="235"/>
      <c r="J101" s="235"/>
      <c r="K101" s="235"/>
      <c r="L101" s="235"/>
      <c r="M101" s="235"/>
      <c r="N101" s="235"/>
      <c r="O101" s="235"/>
      <c r="P101" s="235"/>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236"/>
      <c r="AP101" s="236"/>
      <c r="AQ101" s="236"/>
      <c r="AR101" s="236"/>
      <c r="AS101" s="236"/>
      <c r="AT101" s="236"/>
      <c r="AU101" s="236"/>
      <c r="AV101" s="236"/>
      <c r="AW101" s="236"/>
      <c r="AX101" s="236"/>
      <c r="AY101" s="236"/>
      <c r="AZ101" s="237"/>
      <c r="BA101" s="237"/>
      <c r="BB101" s="237"/>
      <c r="BC101" s="237"/>
      <c r="BD101" s="237"/>
      <c r="BE101" s="229"/>
      <c r="BF101" s="229"/>
      <c r="BG101" s="229"/>
      <c r="BH101" s="229"/>
      <c r="BI101" s="229"/>
      <c r="BJ101" s="229"/>
      <c r="BK101" s="229"/>
      <c r="BL101" s="229"/>
      <c r="BM101" s="229"/>
      <c r="BN101" s="229"/>
      <c r="BO101" s="229"/>
      <c r="BP101" s="229"/>
      <c r="BQ101" s="226">
        <v>95</v>
      </c>
      <c r="BR101" s="231"/>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12"/>
    </row>
    <row r="102" spans="1:131" s="213" customFormat="1" ht="26.25" customHeight="1" thickBot="1" x14ac:dyDescent="0.2">
      <c r="A102" s="234"/>
      <c r="B102" s="235"/>
      <c r="C102" s="235"/>
      <c r="D102" s="235"/>
      <c r="E102" s="235"/>
      <c r="F102" s="235"/>
      <c r="G102" s="235"/>
      <c r="H102" s="235"/>
      <c r="I102" s="235"/>
      <c r="J102" s="235"/>
      <c r="K102" s="235"/>
      <c r="L102" s="235"/>
      <c r="M102" s="235"/>
      <c r="N102" s="235"/>
      <c r="O102" s="235"/>
      <c r="P102" s="235"/>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36"/>
      <c r="AP102" s="236"/>
      <c r="AQ102" s="236"/>
      <c r="AR102" s="236"/>
      <c r="AS102" s="236"/>
      <c r="AT102" s="236"/>
      <c r="AU102" s="236"/>
      <c r="AV102" s="236"/>
      <c r="AW102" s="236"/>
      <c r="AX102" s="236"/>
      <c r="AY102" s="236"/>
      <c r="AZ102" s="237"/>
      <c r="BA102" s="237"/>
      <c r="BB102" s="237"/>
      <c r="BC102" s="237"/>
      <c r="BD102" s="237"/>
      <c r="BE102" s="229"/>
      <c r="BF102" s="229"/>
      <c r="BG102" s="229"/>
      <c r="BH102" s="229"/>
      <c r="BI102" s="229"/>
      <c r="BJ102" s="229"/>
      <c r="BK102" s="229"/>
      <c r="BL102" s="229"/>
      <c r="BM102" s="229"/>
      <c r="BN102" s="229"/>
      <c r="BO102" s="229"/>
      <c r="BP102" s="229"/>
      <c r="BQ102" s="228" t="s">
        <v>261</v>
      </c>
      <c r="BR102" s="1013" t="s">
        <v>270</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47</v>
      </c>
      <c r="CS102" s="1020"/>
      <c r="CT102" s="1020"/>
      <c r="CU102" s="1020"/>
      <c r="CV102" s="1021"/>
      <c r="CW102" s="1019">
        <v>30</v>
      </c>
      <c r="CX102" s="1020"/>
      <c r="CY102" s="1020"/>
      <c r="CZ102" s="1020"/>
      <c r="DA102" s="1021"/>
      <c r="DB102" s="1019"/>
      <c r="DC102" s="1020"/>
      <c r="DD102" s="1020"/>
      <c r="DE102" s="1020"/>
      <c r="DF102" s="1021"/>
      <c r="DG102" s="1019">
        <v>595</v>
      </c>
      <c r="DH102" s="1020"/>
      <c r="DI102" s="1020"/>
      <c r="DJ102" s="1020"/>
      <c r="DK102" s="1021"/>
      <c r="DL102" s="1019"/>
      <c r="DM102" s="1020"/>
      <c r="DN102" s="1020"/>
      <c r="DO102" s="1020"/>
      <c r="DP102" s="1021"/>
      <c r="DQ102" s="1019">
        <v>291</v>
      </c>
      <c r="DR102" s="1020"/>
      <c r="DS102" s="1020"/>
      <c r="DT102" s="1020"/>
      <c r="DU102" s="1021"/>
      <c r="DV102" s="1002"/>
      <c r="DW102" s="1003"/>
      <c r="DX102" s="1003"/>
      <c r="DY102" s="1003"/>
      <c r="DZ102" s="1004"/>
      <c r="EA102" s="212"/>
    </row>
    <row r="103" spans="1:131" s="213" customFormat="1" ht="26.25" customHeight="1" x14ac:dyDescent="0.15">
      <c r="A103" s="234"/>
      <c r="B103" s="235"/>
      <c r="C103" s="235"/>
      <c r="D103" s="235"/>
      <c r="E103" s="235"/>
      <c r="F103" s="235"/>
      <c r="G103" s="235"/>
      <c r="H103" s="235"/>
      <c r="I103" s="235"/>
      <c r="J103" s="235"/>
      <c r="K103" s="235"/>
      <c r="L103" s="235"/>
      <c r="M103" s="235"/>
      <c r="N103" s="235"/>
      <c r="O103" s="235"/>
      <c r="P103" s="235"/>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36"/>
      <c r="AP103" s="236"/>
      <c r="AQ103" s="236"/>
      <c r="AR103" s="236"/>
      <c r="AS103" s="236"/>
      <c r="AT103" s="236"/>
      <c r="AU103" s="236"/>
      <c r="AV103" s="236"/>
      <c r="AW103" s="236"/>
      <c r="AX103" s="236"/>
      <c r="AY103" s="236"/>
      <c r="AZ103" s="237"/>
      <c r="BA103" s="237"/>
      <c r="BB103" s="237"/>
      <c r="BC103" s="237"/>
      <c r="BD103" s="237"/>
      <c r="BE103" s="229"/>
      <c r="BF103" s="229"/>
      <c r="BG103" s="229"/>
      <c r="BH103" s="229"/>
      <c r="BI103" s="229"/>
      <c r="BJ103" s="229"/>
      <c r="BK103" s="229"/>
      <c r="BL103" s="229"/>
      <c r="BM103" s="229"/>
      <c r="BN103" s="229"/>
      <c r="BO103" s="229"/>
      <c r="BP103" s="229"/>
      <c r="BQ103" s="1005" t="s">
        <v>548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12"/>
    </row>
    <row r="104" spans="1:131" s="213" customFormat="1" ht="26.25" customHeight="1" x14ac:dyDescent="0.15">
      <c r="A104" s="234"/>
      <c r="B104" s="235"/>
      <c r="C104" s="235"/>
      <c r="D104" s="235"/>
      <c r="E104" s="235"/>
      <c r="F104" s="235"/>
      <c r="G104" s="235"/>
      <c r="H104" s="235"/>
      <c r="I104" s="235"/>
      <c r="J104" s="235"/>
      <c r="K104" s="235"/>
      <c r="L104" s="235"/>
      <c r="M104" s="235"/>
      <c r="N104" s="235"/>
      <c r="O104" s="235"/>
      <c r="P104" s="235"/>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36"/>
      <c r="AP104" s="236"/>
      <c r="AQ104" s="236"/>
      <c r="AR104" s="236"/>
      <c r="AS104" s="236"/>
      <c r="AT104" s="236"/>
      <c r="AU104" s="236"/>
      <c r="AV104" s="236"/>
      <c r="AW104" s="236"/>
      <c r="AX104" s="236"/>
      <c r="AY104" s="236"/>
      <c r="AZ104" s="237"/>
      <c r="BA104" s="237"/>
      <c r="BB104" s="237"/>
      <c r="BC104" s="237"/>
      <c r="BD104" s="237"/>
      <c r="BE104" s="229"/>
      <c r="BF104" s="229"/>
      <c r="BG104" s="229"/>
      <c r="BH104" s="229"/>
      <c r="BI104" s="229"/>
      <c r="BJ104" s="229"/>
      <c r="BK104" s="229"/>
      <c r="BL104" s="229"/>
      <c r="BM104" s="229"/>
      <c r="BN104" s="229"/>
      <c r="BO104" s="229"/>
      <c r="BP104" s="229"/>
      <c r="BQ104" s="1006" t="s">
        <v>549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12"/>
    </row>
    <row r="105" spans="1:131" s="213" customFormat="1" ht="11.25" customHeight="1" x14ac:dyDescent="0.15">
      <c r="A105" s="229"/>
      <c r="B105" s="229"/>
      <c r="C105" s="229"/>
      <c r="D105" s="229"/>
      <c r="E105" s="229"/>
      <c r="F105" s="229"/>
      <c r="G105" s="229"/>
      <c r="H105" s="229"/>
      <c r="I105" s="229"/>
      <c r="J105" s="229"/>
      <c r="K105" s="229"/>
      <c r="L105" s="229"/>
      <c r="M105" s="229"/>
      <c r="N105" s="229"/>
      <c r="O105" s="229"/>
      <c r="P105" s="229"/>
      <c r="Q105" s="229"/>
      <c r="R105" s="229"/>
      <c r="S105" s="229"/>
      <c r="T105" s="229"/>
      <c r="U105" s="229"/>
      <c r="V105" s="229"/>
      <c r="W105" s="229"/>
      <c r="X105" s="229"/>
      <c r="Y105" s="229"/>
      <c r="Z105" s="229"/>
      <c r="AA105" s="229"/>
      <c r="AB105" s="229"/>
      <c r="AC105" s="229"/>
      <c r="AD105" s="229"/>
      <c r="AE105" s="229"/>
      <c r="AF105" s="229"/>
      <c r="AG105" s="229"/>
      <c r="AH105" s="229"/>
      <c r="AI105" s="229"/>
      <c r="AJ105" s="229"/>
      <c r="AK105" s="229"/>
      <c r="AL105" s="229"/>
      <c r="AM105" s="229"/>
      <c r="AN105" s="229"/>
      <c r="AO105" s="229"/>
      <c r="AP105" s="229"/>
      <c r="AQ105" s="229"/>
      <c r="AR105" s="229"/>
      <c r="AS105" s="229"/>
      <c r="AT105" s="229"/>
      <c r="AU105" s="229"/>
      <c r="AV105" s="229"/>
      <c r="AW105" s="229"/>
      <c r="AX105" s="229"/>
      <c r="AY105" s="229"/>
      <c r="AZ105" s="229"/>
      <c r="BA105" s="229"/>
      <c r="BB105" s="229"/>
      <c r="BC105" s="229"/>
      <c r="BD105" s="229"/>
      <c r="BE105" s="229"/>
      <c r="BF105" s="229"/>
      <c r="BG105" s="229"/>
      <c r="BH105" s="229"/>
      <c r="BI105" s="229"/>
      <c r="BJ105" s="229"/>
      <c r="BK105" s="229"/>
      <c r="BL105" s="229"/>
      <c r="BM105" s="229"/>
      <c r="BN105" s="229"/>
      <c r="BO105" s="229"/>
      <c r="BP105" s="229"/>
      <c r="BQ105" s="232"/>
      <c r="BR105" s="232"/>
      <c r="BS105" s="232"/>
      <c r="BT105" s="232"/>
      <c r="BU105" s="232"/>
      <c r="BV105" s="232"/>
      <c r="BW105" s="232"/>
      <c r="BX105" s="232"/>
      <c r="BY105" s="232"/>
      <c r="BZ105" s="232"/>
      <c r="CA105" s="232"/>
      <c r="CB105" s="232"/>
      <c r="CC105" s="232"/>
      <c r="CD105" s="232"/>
      <c r="CE105" s="232"/>
      <c r="CF105" s="232"/>
      <c r="CG105" s="232"/>
      <c r="CH105" s="232"/>
      <c r="CI105" s="232"/>
      <c r="CJ105" s="232"/>
      <c r="CK105" s="232"/>
      <c r="CL105" s="232"/>
      <c r="CM105" s="232"/>
      <c r="CN105" s="232"/>
      <c r="CO105" s="232"/>
      <c r="CP105" s="232"/>
      <c r="CQ105" s="232"/>
      <c r="CR105" s="232"/>
      <c r="CS105" s="232"/>
      <c r="CT105" s="232"/>
      <c r="CU105" s="232"/>
      <c r="CV105" s="232"/>
      <c r="CW105" s="232"/>
      <c r="CX105" s="232"/>
      <c r="CY105" s="232"/>
      <c r="CZ105" s="232"/>
      <c r="DA105" s="232"/>
      <c r="DB105" s="232"/>
      <c r="DC105" s="232"/>
      <c r="DD105" s="232"/>
      <c r="DE105" s="232"/>
      <c r="DF105" s="232"/>
      <c r="DG105" s="232"/>
      <c r="DH105" s="232"/>
      <c r="DI105" s="232"/>
      <c r="DJ105" s="232"/>
      <c r="DK105" s="232"/>
      <c r="DL105" s="232"/>
      <c r="DM105" s="232"/>
      <c r="DN105" s="232"/>
      <c r="DO105" s="232"/>
      <c r="DP105" s="232"/>
      <c r="DQ105" s="232"/>
      <c r="DR105" s="232"/>
      <c r="DS105" s="232"/>
      <c r="DT105" s="232"/>
      <c r="DU105" s="232"/>
      <c r="DV105" s="232"/>
      <c r="DW105" s="232"/>
      <c r="DX105" s="232"/>
      <c r="DY105" s="232"/>
      <c r="DZ105" s="232"/>
      <c r="EA105" s="212"/>
    </row>
    <row r="106" spans="1:131" s="213" customFormat="1" ht="11.25" customHeight="1" x14ac:dyDescent="0.15">
      <c r="A106" s="238"/>
      <c r="B106" s="238"/>
      <c r="C106" s="238"/>
      <c r="D106" s="238"/>
      <c r="E106" s="238"/>
      <c r="F106" s="238"/>
      <c r="G106" s="238"/>
      <c r="H106" s="238"/>
      <c r="I106" s="238"/>
      <c r="J106" s="238"/>
      <c r="K106" s="238"/>
      <c r="L106" s="238"/>
      <c r="M106" s="238"/>
      <c r="N106" s="238"/>
      <c r="O106" s="238"/>
      <c r="P106" s="238"/>
      <c r="Q106" s="238"/>
      <c r="R106" s="238"/>
      <c r="S106" s="238"/>
      <c r="T106" s="238"/>
      <c r="U106" s="238"/>
      <c r="V106" s="238"/>
      <c r="W106" s="238"/>
      <c r="X106" s="238"/>
      <c r="Y106" s="238"/>
      <c r="Z106" s="238"/>
      <c r="AA106" s="238"/>
      <c r="AB106" s="238"/>
      <c r="AC106" s="238"/>
      <c r="AD106" s="238"/>
      <c r="AE106" s="238"/>
      <c r="AF106" s="238"/>
      <c r="AG106" s="238"/>
      <c r="AH106" s="238"/>
      <c r="AI106" s="238"/>
      <c r="AJ106" s="238"/>
      <c r="AK106" s="238"/>
      <c r="AL106" s="238"/>
      <c r="AM106" s="238"/>
      <c r="AN106" s="238"/>
      <c r="AO106" s="238"/>
      <c r="AP106" s="238"/>
      <c r="AQ106" s="238"/>
      <c r="AR106" s="238"/>
      <c r="AS106" s="238"/>
      <c r="AT106" s="238"/>
      <c r="AU106" s="238"/>
      <c r="AV106" s="238"/>
      <c r="AW106" s="238"/>
      <c r="AX106" s="238"/>
      <c r="AY106" s="238"/>
      <c r="AZ106" s="238"/>
      <c r="BA106" s="238"/>
      <c r="BB106" s="238"/>
      <c r="BC106" s="238"/>
      <c r="BD106" s="238"/>
      <c r="BE106" s="238"/>
      <c r="BF106" s="238"/>
      <c r="BG106" s="238"/>
      <c r="BH106" s="238"/>
      <c r="BI106" s="238"/>
      <c r="BJ106" s="238"/>
      <c r="BK106" s="238"/>
      <c r="BL106" s="238"/>
      <c r="BM106" s="238"/>
      <c r="BN106" s="238"/>
      <c r="BO106" s="238"/>
      <c r="BP106" s="238"/>
      <c r="BQ106" s="232"/>
      <c r="BR106" s="232"/>
      <c r="BS106" s="232"/>
      <c r="BT106" s="232"/>
      <c r="BU106" s="232"/>
      <c r="BV106" s="232"/>
      <c r="BW106" s="232"/>
      <c r="BX106" s="232"/>
      <c r="BY106" s="232"/>
      <c r="BZ106" s="232"/>
      <c r="CA106" s="232"/>
      <c r="CB106" s="232"/>
      <c r="CC106" s="232"/>
      <c r="CD106" s="232"/>
      <c r="CE106" s="232"/>
      <c r="CF106" s="232"/>
      <c r="CG106" s="232"/>
      <c r="CH106" s="232"/>
      <c r="CI106" s="232"/>
      <c r="CJ106" s="232"/>
      <c r="CK106" s="232"/>
      <c r="CL106" s="232"/>
      <c r="CM106" s="232"/>
      <c r="CN106" s="232"/>
      <c r="CO106" s="232"/>
      <c r="CP106" s="232"/>
      <c r="CQ106" s="232"/>
      <c r="CR106" s="232"/>
      <c r="CS106" s="232"/>
      <c r="CT106" s="232"/>
      <c r="CU106" s="232"/>
      <c r="CV106" s="232"/>
      <c r="CW106" s="232"/>
      <c r="CX106" s="232"/>
      <c r="CY106" s="232"/>
      <c r="CZ106" s="232"/>
      <c r="DA106" s="232"/>
      <c r="DB106" s="232"/>
      <c r="DC106" s="232"/>
      <c r="DD106" s="232"/>
      <c r="DE106" s="232"/>
      <c r="DF106" s="232"/>
      <c r="DG106" s="232"/>
      <c r="DH106" s="232"/>
      <c r="DI106" s="232"/>
      <c r="DJ106" s="232"/>
      <c r="DK106" s="232"/>
      <c r="DL106" s="232"/>
      <c r="DM106" s="232"/>
      <c r="DN106" s="232"/>
      <c r="DO106" s="232"/>
      <c r="DP106" s="232"/>
      <c r="DQ106" s="232"/>
      <c r="DR106" s="232"/>
      <c r="DS106" s="232"/>
      <c r="DT106" s="232"/>
      <c r="DU106" s="232"/>
      <c r="DV106" s="232"/>
      <c r="DW106" s="232"/>
      <c r="DX106" s="232"/>
      <c r="DY106" s="232"/>
      <c r="DZ106" s="232"/>
      <c r="EA106" s="212"/>
    </row>
    <row r="107" spans="1:131" s="212" customFormat="1" ht="26.25" customHeight="1" thickBot="1" x14ac:dyDescent="0.2">
      <c r="A107" s="239" t="s">
        <v>271</v>
      </c>
      <c r="B107" s="360"/>
      <c r="C107" s="360"/>
      <c r="D107" s="360"/>
      <c r="E107" s="360"/>
      <c r="F107" s="360"/>
      <c r="G107" s="360"/>
      <c r="H107" s="360"/>
      <c r="I107" s="360"/>
      <c r="J107" s="360"/>
      <c r="K107" s="360"/>
      <c r="L107" s="360"/>
      <c r="M107" s="360"/>
      <c r="N107" s="360"/>
      <c r="O107" s="360"/>
      <c r="P107" s="360"/>
      <c r="Q107" s="360"/>
      <c r="R107" s="360"/>
      <c r="S107" s="360"/>
      <c r="T107" s="360"/>
      <c r="U107" s="360"/>
      <c r="V107" s="360"/>
      <c r="W107" s="360"/>
      <c r="X107" s="360"/>
      <c r="Y107" s="360"/>
      <c r="Z107" s="360"/>
      <c r="AA107" s="360"/>
      <c r="AB107" s="360"/>
      <c r="AC107" s="360"/>
      <c r="AD107" s="360"/>
      <c r="AE107" s="360"/>
      <c r="AF107" s="360"/>
      <c r="AG107" s="360"/>
      <c r="AH107" s="360"/>
      <c r="AI107" s="360"/>
      <c r="AJ107" s="360"/>
      <c r="AK107" s="360"/>
      <c r="AL107" s="360"/>
      <c r="AM107" s="360"/>
      <c r="AN107" s="360"/>
      <c r="AO107" s="360"/>
      <c r="AP107" s="360"/>
      <c r="AQ107" s="360"/>
      <c r="AR107" s="360"/>
      <c r="AS107" s="360"/>
      <c r="AT107" s="360"/>
      <c r="AU107" s="239" t="s">
        <v>550</v>
      </c>
      <c r="AV107" s="360"/>
      <c r="AW107" s="360"/>
      <c r="AX107" s="360"/>
      <c r="AY107" s="360"/>
      <c r="AZ107" s="360"/>
      <c r="BA107" s="360"/>
      <c r="BB107" s="360"/>
      <c r="BC107" s="360"/>
      <c r="BD107" s="360"/>
      <c r="BE107" s="360"/>
      <c r="BF107" s="360"/>
      <c r="BG107" s="360"/>
      <c r="BH107" s="360"/>
      <c r="BI107" s="360"/>
      <c r="BJ107" s="360"/>
      <c r="BK107" s="360"/>
      <c r="BL107" s="360"/>
      <c r="BM107" s="360"/>
      <c r="BN107" s="360"/>
      <c r="BO107" s="360"/>
      <c r="BP107" s="360"/>
      <c r="BQ107" s="360"/>
      <c r="BR107" s="360"/>
      <c r="BS107" s="360"/>
      <c r="BT107" s="360"/>
      <c r="BU107" s="360"/>
      <c r="BV107" s="360"/>
      <c r="BW107" s="360"/>
      <c r="BX107" s="360"/>
      <c r="BY107" s="360"/>
      <c r="BZ107" s="360"/>
      <c r="CA107" s="360"/>
      <c r="CB107" s="360"/>
      <c r="CC107" s="360"/>
      <c r="CD107" s="360"/>
      <c r="CE107" s="360"/>
      <c r="CF107" s="360"/>
      <c r="CG107" s="360"/>
      <c r="CH107" s="360"/>
      <c r="CI107" s="360"/>
      <c r="CJ107" s="360"/>
      <c r="CK107" s="360"/>
      <c r="CL107" s="360"/>
      <c r="CM107" s="360"/>
      <c r="CN107" s="360"/>
      <c r="CO107" s="360"/>
      <c r="CP107" s="360"/>
      <c r="CQ107" s="360"/>
      <c r="CR107" s="360"/>
      <c r="CS107" s="360"/>
      <c r="CT107" s="360"/>
      <c r="CU107" s="360"/>
      <c r="CV107" s="360"/>
      <c r="CW107" s="360"/>
      <c r="CX107" s="360"/>
      <c r="CY107" s="360"/>
      <c r="CZ107" s="360"/>
      <c r="DA107" s="360"/>
      <c r="DB107" s="360"/>
      <c r="DC107" s="360"/>
      <c r="DD107" s="360"/>
      <c r="DE107" s="360"/>
      <c r="DF107" s="360"/>
      <c r="DG107" s="360"/>
      <c r="DH107" s="360"/>
      <c r="DI107" s="360"/>
      <c r="DJ107" s="360"/>
      <c r="DK107" s="360"/>
      <c r="DL107" s="360"/>
      <c r="DM107" s="360"/>
      <c r="DN107" s="360"/>
      <c r="DO107" s="360"/>
      <c r="DP107" s="360"/>
      <c r="DQ107" s="360"/>
      <c r="DR107" s="360"/>
      <c r="DS107" s="360"/>
      <c r="DT107" s="360"/>
      <c r="DU107" s="360"/>
      <c r="DV107" s="360"/>
      <c r="DW107" s="360"/>
      <c r="DX107" s="360"/>
      <c r="DY107" s="360"/>
      <c r="DZ107" s="360"/>
    </row>
    <row r="108" spans="1:131" s="212" customFormat="1" ht="26.25" customHeight="1" x14ac:dyDescent="0.15">
      <c r="A108" s="1007" t="s">
        <v>272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273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12" customFormat="1" ht="26.25" customHeight="1" x14ac:dyDescent="0.15">
      <c r="A109" s="962" t="s">
        <v>274</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275</v>
      </c>
      <c r="AB109" s="963"/>
      <c r="AC109" s="963"/>
      <c r="AD109" s="963"/>
      <c r="AE109" s="964"/>
      <c r="AF109" s="965" t="s">
        <v>211</v>
      </c>
      <c r="AG109" s="963"/>
      <c r="AH109" s="963"/>
      <c r="AI109" s="963"/>
      <c r="AJ109" s="964"/>
      <c r="AK109" s="965" t="s">
        <v>210</v>
      </c>
      <c r="AL109" s="963"/>
      <c r="AM109" s="963"/>
      <c r="AN109" s="963"/>
      <c r="AO109" s="964"/>
      <c r="AP109" s="965" t="s">
        <v>276</v>
      </c>
      <c r="AQ109" s="963"/>
      <c r="AR109" s="963"/>
      <c r="AS109" s="963"/>
      <c r="AT109" s="994"/>
      <c r="AU109" s="962" t="s">
        <v>274</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275</v>
      </c>
      <c r="BR109" s="963"/>
      <c r="BS109" s="963"/>
      <c r="BT109" s="963"/>
      <c r="BU109" s="964"/>
      <c r="BV109" s="965" t="s">
        <v>211</v>
      </c>
      <c r="BW109" s="963"/>
      <c r="BX109" s="963"/>
      <c r="BY109" s="963"/>
      <c r="BZ109" s="964"/>
      <c r="CA109" s="965" t="s">
        <v>210</v>
      </c>
      <c r="CB109" s="963"/>
      <c r="CC109" s="963"/>
      <c r="CD109" s="963"/>
      <c r="CE109" s="964"/>
      <c r="CF109" s="1001" t="s">
        <v>276</v>
      </c>
      <c r="CG109" s="1001"/>
      <c r="CH109" s="1001"/>
      <c r="CI109" s="1001"/>
      <c r="CJ109" s="1001"/>
      <c r="CK109" s="965" t="s">
        <v>277</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275</v>
      </c>
      <c r="DH109" s="963"/>
      <c r="DI109" s="963"/>
      <c r="DJ109" s="963"/>
      <c r="DK109" s="964"/>
      <c r="DL109" s="965" t="s">
        <v>211</v>
      </c>
      <c r="DM109" s="963"/>
      <c r="DN109" s="963"/>
      <c r="DO109" s="963"/>
      <c r="DP109" s="964"/>
      <c r="DQ109" s="965" t="s">
        <v>210</v>
      </c>
      <c r="DR109" s="963"/>
      <c r="DS109" s="963"/>
      <c r="DT109" s="963"/>
      <c r="DU109" s="964"/>
      <c r="DV109" s="965" t="s">
        <v>276</v>
      </c>
      <c r="DW109" s="963"/>
      <c r="DX109" s="963"/>
      <c r="DY109" s="963"/>
      <c r="DZ109" s="994"/>
    </row>
    <row r="110" spans="1:131" s="212" customFormat="1" ht="26.25" customHeight="1" x14ac:dyDescent="0.15">
      <c r="A110" s="865" t="s">
        <v>278</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1854498</v>
      </c>
      <c r="AB110" s="956"/>
      <c r="AC110" s="956"/>
      <c r="AD110" s="956"/>
      <c r="AE110" s="957"/>
      <c r="AF110" s="958">
        <v>1823034</v>
      </c>
      <c r="AG110" s="956"/>
      <c r="AH110" s="956"/>
      <c r="AI110" s="956"/>
      <c r="AJ110" s="957"/>
      <c r="AK110" s="958">
        <v>1818914</v>
      </c>
      <c r="AL110" s="956"/>
      <c r="AM110" s="956"/>
      <c r="AN110" s="956"/>
      <c r="AO110" s="957"/>
      <c r="AP110" s="959">
        <v>26.9</v>
      </c>
      <c r="AQ110" s="960"/>
      <c r="AR110" s="960"/>
      <c r="AS110" s="960"/>
      <c r="AT110" s="961"/>
      <c r="AU110" s="995" t="s">
        <v>50</v>
      </c>
      <c r="AV110" s="996"/>
      <c r="AW110" s="996"/>
      <c r="AX110" s="996"/>
      <c r="AY110" s="996"/>
      <c r="AZ110" s="901" t="s">
        <v>279</v>
      </c>
      <c r="BA110" s="866"/>
      <c r="BB110" s="866"/>
      <c r="BC110" s="866"/>
      <c r="BD110" s="866"/>
      <c r="BE110" s="866"/>
      <c r="BF110" s="866"/>
      <c r="BG110" s="866"/>
      <c r="BH110" s="866"/>
      <c r="BI110" s="866"/>
      <c r="BJ110" s="866"/>
      <c r="BK110" s="866"/>
      <c r="BL110" s="866"/>
      <c r="BM110" s="866"/>
      <c r="BN110" s="866"/>
      <c r="BO110" s="866"/>
      <c r="BP110" s="867"/>
      <c r="BQ110" s="902">
        <v>16362272</v>
      </c>
      <c r="BR110" s="883"/>
      <c r="BS110" s="883"/>
      <c r="BT110" s="883"/>
      <c r="BU110" s="883"/>
      <c r="BV110" s="883">
        <v>15776914</v>
      </c>
      <c r="BW110" s="883"/>
      <c r="BX110" s="883"/>
      <c r="BY110" s="883"/>
      <c r="BZ110" s="883"/>
      <c r="CA110" s="883">
        <v>14859737</v>
      </c>
      <c r="CB110" s="883"/>
      <c r="CC110" s="883"/>
      <c r="CD110" s="883"/>
      <c r="CE110" s="883"/>
      <c r="CF110" s="927">
        <v>219.5</v>
      </c>
      <c r="CG110" s="928"/>
      <c r="CH110" s="928"/>
      <c r="CI110" s="928"/>
      <c r="CJ110" s="928"/>
      <c r="CK110" s="991" t="s">
        <v>280</v>
      </c>
      <c r="CL110" s="947"/>
      <c r="CM110" s="952" t="s">
        <v>281</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02" t="s">
        <v>521</v>
      </c>
      <c r="DH110" s="883"/>
      <c r="DI110" s="883"/>
      <c r="DJ110" s="883"/>
      <c r="DK110" s="883"/>
      <c r="DL110" s="883" t="s">
        <v>521</v>
      </c>
      <c r="DM110" s="883"/>
      <c r="DN110" s="883"/>
      <c r="DO110" s="883"/>
      <c r="DP110" s="883"/>
      <c r="DQ110" s="883" t="s">
        <v>534</v>
      </c>
      <c r="DR110" s="883"/>
      <c r="DS110" s="883"/>
      <c r="DT110" s="883"/>
      <c r="DU110" s="883"/>
      <c r="DV110" s="884" t="s">
        <v>521</v>
      </c>
      <c r="DW110" s="884"/>
      <c r="DX110" s="884"/>
      <c r="DY110" s="884"/>
      <c r="DZ110" s="885"/>
    </row>
    <row r="111" spans="1:131" s="212" customFormat="1" ht="26.25" customHeight="1" x14ac:dyDescent="0.15">
      <c r="A111" s="832" t="s">
        <v>282</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77" t="s">
        <v>521</v>
      </c>
      <c r="AB111" s="978"/>
      <c r="AC111" s="978"/>
      <c r="AD111" s="978"/>
      <c r="AE111" s="979"/>
      <c r="AF111" s="980" t="s">
        <v>521</v>
      </c>
      <c r="AG111" s="978"/>
      <c r="AH111" s="978"/>
      <c r="AI111" s="978"/>
      <c r="AJ111" s="979"/>
      <c r="AK111" s="980" t="s">
        <v>521</v>
      </c>
      <c r="AL111" s="978"/>
      <c r="AM111" s="978"/>
      <c r="AN111" s="978"/>
      <c r="AO111" s="979"/>
      <c r="AP111" s="981" t="s">
        <v>534</v>
      </c>
      <c r="AQ111" s="982"/>
      <c r="AR111" s="982"/>
      <c r="AS111" s="982"/>
      <c r="AT111" s="983"/>
      <c r="AU111" s="997"/>
      <c r="AV111" s="998"/>
      <c r="AW111" s="998"/>
      <c r="AX111" s="998"/>
      <c r="AY111" s="998"/>
      <c r="AZ111" s="873" t="s">
        <v>283</v>
      </c>
      <c r="BA111" s="808"/>
      <c r="BB111" s="808"/>
      <c r="BC111" s="808"/>
      <c r="BD111" s="808"/>
      <c r="BE111" s="808"/>
      <c r="BF111" s="808"/>
      <c r="BG111" s="808"/>
      <c r="BH111" s="808"/>
      <c r="BI111" s="808"/>
      <c r="BJ111" s="808"/>
      <c r="BK111" s="808"/>
      <c r="BL111" s="808"/>
      <c r="BM111" s="808"/>
      <c r="BN111" s="808"/>
      <c r="BO111" s="808"/>
      <c r="BP111" s="809"/>
      <c r="BQ111" s="874">
        <v>4665</v>
      </c>
      <c r="BR111" s="875"/>
      <c r="BS111" s="875"/>
      <c r="BT111" s="875"/>
      <c r="BU111" s="875"/>
      <c r="BV111" s="875">
        <v>3794</v>
      </c>
      <c r="BW111" s="875"/>
      <c r="BX111" s="875"/>
      <c r="BY111" s="875"/>
      <c r="BZ111" s="875"/>
      <c r="CA111" s="875">
        <v>6368</v>
      </c>
      <c r="CB111" s="875"/>
      <c r="CC111" s="875"/>
      <c r="CD111" s="875"/>
      <c r="CE111" s="875"/>
      <c r="CF111" s="936">
        <v>0.1</v>
      </c>
      <c r="CG111" s="937"/>
      <c r="CH111" s="937"/>
      <c r="CI111" s="937"/>
      <c r="CJ111" s="937"/>
      <c r="CK111" s="992"/>
      <c r="CL111" s="949"/>
      <c r="CM111" s="886" t="s">
        <v>284</v>
      </c>
      <c r="CN111" s="887"/>
      <c r="CO111" s="887"/>
      <c r="CP111" s="887"/>
      <c r="CQ111" s="887"/>
      <c r="CR111" s="887"/>
      <c r="CS111" s="887"/>
      <c r="CT111" s="887"/>
      <c r="CU111" s="887"/>
      <c r="CV111" s="887"/>
      <c r="CW111" s="887"/>
      <c r="CX111" s="887"/>
      <c r="CY111" s="887"/>
      <c r="CZ111" s="887"/>
      <c r="DA111" s="887"/>
      <c r="DB111" s="887"/>
      <c r="DC111" s="887"/>
      <c r="DD111" s="887"/>
      <c r="DE111" s="887"/>
      <c r="DF111" s="888"/>
      <c r="DG111" s="874" t="s">
        <v>521</v>
      </c>
      <c r="DH111" s="875"/>
      <c r="DI111" s="875"/>
      <c r="DJ111" s="875"/>
      <c r="DK111" s="875"/>
      <c r="DL111" s="875" t="s">
        <v>521</v>
      </c>
      <c r="DM111" s="875"/>
      <c r="DN111" s="875"/>
      <c r="DO111" s="875"/>
      <c r="DP111" s="875"/>
      <c r="DQ111" s="875" t="s">
        <v>521</v>
      </c>
      <c r="DR111" s="875"/>
      <c r="DS111" s="875"/>
      <c r="DT111" s="875"/>
      <c r="DU111" s="875"/>
      <c r="DV111" s="852" t="s">
        <v>521</v>
      </c>
      <c r="DW111" s="852"/>
      <c r="DX111" s="852"/>
      <c r="DY111" s="852"/>
      <c r="DZ111" s="853"/>
    </row>
    <row r="112" spans="1:131" s="212" customFormat="1" ht="26.25" customHeight="1" x14ac:dyDescent="0.15">
      <c r="A112" s="984" t="s">
        <v>285</v>
      </c>
      <c r="B112" s="985"/>
      <c r="C112" s="808" t="s">
        <v>286</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521</v>
      </c>
      <c r="AB112" s="838"/>
      <c r="AC112" s="838"/>
      <c r="AD112" s="838"/>
      <c r="AE112" s="839"/>
      <c r="AF112" s="840" t="s">
        <v>534</v>
      </c>
      <c r="AG112" s="838"/>
      <c r="AH112" s="838"/>
      <c r="AI112" s="838"/>
      <c r="AJ112" s="839"/>
      <c r="AK112" s="840" t="s">
        <v>521</v>
      </c>
      <c r="AL112" s="838"/>
      <c r="AM112" s="838"/>
      <c r="AN112" s="838"/>
      <c r="AO112" s="839"/>
      <c r="AP112" s="879" t="s">
        <v>534</v>
      </c>
      <c r="AQ112" s="880"/>
      <c r="AR112" s="880"/>
      <c r="AS112" s="880"/>
      <c r="AT112" s="881"/>
      <c r="AU112" s="997"/>
      <c r="AV112" s="998"/>
      <c r="AW112" s="998"/>
      <c r="AX112" s="998"/>
      <c r="AY112" s="998"/>
      <c r="AZ112" s="873" t="s">
        <v>287</v>
      </c>
      <c r="BA112" s="808"/>
      <c r="BB112" s="808"/>
      <c r="BC112" s="808"/>
      <c r="BD112" s="808"/>
      <c r="BE112" s="808"/>
      <c r="BF112" s="808"/>
      <c r="BG112" s="808"/>
      <c r="BH112" s="808"/>
      <c r="BI112" s="808"/>
      <c r="BJ112" s="808"/>
      <c r="BK112" s="808"/>
      <c r="BL112" s="808"/>
      <c r="BM112" s="808"/>
      <c r="BN112" s="808"/>
      <c r="BO112" s="808"/>
      <c r="BP112" s="809"/>
      <c r="BQ112" s="874">
        <v>11682028</v>
      </c>
      <c r="BR112" s="875"/>
      <c r="BS112" s="875"/>
      <c r="BT112" s="875"/>
      <c r="BU112" s="875"/>
      <c r="BV112" s="875">
        <v>11113047</v>
      </c>
      <c r="BW112" s="875"/>
      <c r="BX112" s="875"/>
      <c r="BY112" s="875"/>
      <c r="BZ112" s="875"/>
      <c r="CA112" s="875">
        <v>10523614</v>
      </c>
      <c r="CB112" s="875"/>
      <c r="CC112" s="875"/>
      <c r="CD112" s="875"/>
      <c r="CE112" s="875"/>
      <c r="CF112" s="936">
        <v>155.5</v>
      </c>
      <c r="CG112" s="937"/>
      <c r="CH112" s="937"/>
      <c r="CI112" s="937"/>
      <c r="CJ112" s="937"/>
      <c r="CK112" s="992"/>
      <c r="CL112" s="949"/>
      <c r="CM112" s="886" t="s">
        <v>288</v>
      </c>
      <c r="CN112" s="887"/>
      <c r="CO112" s="887"/>
      <c r="CP112" s="887"/>
      <c r="CQ112" s="887"/>
      <c r="CR112" s="887"/>
      <c r="CS112" s="887"/>
      <c r="CT112" s="887"/>
      <c r="CU112" s="887"/>
      <c r="CV112" s="887"/>
      <c r="CW112" s="887"/>
      <c r="CX112" s="887"/>
      <c r="CY112" s="887"/>
      <c r="CZ112" s="887"/>
      <c r="DA112" s="887"/>
      <c r="DB112" s="887"/>
      <c r="DC112" s="887"/>
      <c r="DD112" s="887"/>
      <c r="DE112" s="887"/>
      <c r="DF112" s="888"/>
      <c r="DG112" s="874" t="s">
        <v>521</v>
      </c>
      <c r="DH112" s="875"/>
      <c r="DI112" s="875"/>
      <c r="DJ112" s="875"/>
      <c r="DK112" s="875"/>
      <c r="DL112" s="875" t="s">
        <v>521</v>
      </c>
      <c r="DM112" s="875"/>
      <c r="DN112" s="875"/>
      <c r="DO112" s="875"/>
      <c r="DP112" s="875"/>
      <c r="DQ112" s="875" t="s">
        <v>521</v>
      </c>
      <c r="DR112" s="875"/>
      <c r="DS112" s="875"/>
      <c r="DT112" s="875"/>
      <c r="DU112" s="875"/>
      <c r="DV112" s="852" t="s">
        <v>534</v>
      </c>
      <c r="DW112" s="852"/>
      <c r="DX112" s="852"/>
      <c r="DY112" s="852"/>
      <c r="DZ112" s="853"/>
    </row>
    <row r="113" spans="1:130" s="212" customFormat="1" ht="26.25" customHeight="1" x14ac:dyDescent="0.15">
      <c r="A113" s="986"/>
      <c r="B113" s="987"/>
      <c r="C113" s="808" t="s">
        <v>289</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77">
        <v>826651</v>
      </c>
      <c r="AB113" s="978"/>
      <c r="AC113" s="978"/>
      <c r="AD113" s="978"/>
      <c r="AE113" s="979"/>
      <c r="AF113" s="980">
        <v>823056</v>
      </c>
      <c r="AG113" s="978"/>
      <c r="AH113" s="978"/>
      <c r="AI113" s="978"/>
      <c r="AJ113" s="979"/>
      <c r="AK113" s="980">
        <v>808655</v>
      </c>
      <c r="AL113" s="978"/>
      <c r="AM113" s="978"/>
      <c r="AN113" s="978"/>
      <c r="AO113" s="979"/>
      <c r="AP113" s="981">
        <v>11.9</v>
      </c>
      <c r="AQ113" s="982"/>
      <c r="AR113" s="982"/>
      <c r="AS113" s="982"/>
      <c r="AT113" s="983"/>
      <c r="AU113" s="997"/>
      <c r="AV113" s="998"/>
      <c r="AW113" s="998"/>
      <c r="AX113" s="998"/>
      <c r="AY113" s="998"/>
      <c r="AZ113" s="873" t="s">
        <v>290</v>
      </c>
      <c r="BA113" s="808"/>
      <c r="BB113" s="808"/>
      <c r="BC113" s="808"/>
      <c r="BD113" s="808"/>
      <c r="BE113" s="808"/>
      <c r="BF113" s="808"/>
      <c r="BG113" s="808"/>
      <c r="BH113" s="808"/>
      <c r="BI113" s="808"/>
      <c r="BJ113" s="808"/>
      <c r="BK113" s="808"/>
      <c r="BL113" s="808"/>
      <c r="BM113" s="808"/>
      <c r="BN113" s="808"/>
      <c r="BO113" s="808"/>
      <c r="BP113" s="809"/>
      <c r="BQ113" s="874">
        <v>759347</v>
      </c>
      <c r="BR113" s="875"/>
      <c r="BS113" s="875"/>
      <c r="BT113" s="875"/>
      <c r="BU113" s="875"/>
      <c r="BV113" s="875">
        <v>542843</v>
      </c>
      <c r="BW113" s="875"/>
      <c r="BX113" s="875"/>
      <c r="BY113" s="875"/>
      <c r="BZ113" s="875"/>
      <c r="CA113" s="875">
        <v>387346</v>
      </c>
      <c r="CB113" s="875"/>
      <c r="CC113" s="875"/>
      <c r="CD113" s="875"/>
      <c r="CE113" s="875"/>
      <c r="CF113" s="936">
        <v>5.7</v>
      </c>
      <c r="CG113" s="937"/>
      <c r="CH113" s="937"/>
      <c r="CI113" s="937"/>
      <c r="CJ113" s="937"/>
      <c r="CK113" s="992"/>
      <c r="CL113" s="949"/>
      <c r="CM113" s="886" t="s">
        <v>551</v>
      </c>
      <c r="CN113" s="887"/>
      <c r="CO113" s="887"/>
      <c r="CP113" s="887"/>
      <c r="CQ113" s="887"/>
      <c r="CR113" s="887"/>
      <c r="CS113" s="887"/>
      <c r="CT113" s="887"/>
      <c r="CU113" s="887"/>
      <c r="CV113" s="887"/>
      <c r="CW113" s="887"/>
      <c r="CX113" s="887"/>
      <c r="CY113" s="887"/>
      <c r="CZ113" s="887"/>
      <c r="DA113" s="887"/>
      <c r="DB113" s="887"/>
      <c r="DC113" s="887"/>
      <c r="DD113" s="887"/>
      <c r="DE113" s="887"/>
      <c r="DF113" s="888"/>
      <c r="DG113" s="837" t="s">
        <v>521</v>
      </c>
      <c r="DH113" s="838"/>
      <c r="DI113" s="838"/>
      <c r="DJ113" s="838"/>
      <c r="DK113" s="839"/>
      <c r="DL113" s="840" t="s">
        <v>521</v>
      </c>
      <c r="DM113" s="838"/>
      <c r="DN113" s="838"/>
      <c r="DO113" s="838"/>
      <c r="DP113" s="839"/>
      <c r="DQ113" s="840" t="s">
        <v>521</v>
      </c>
      <c r="DR113" s="838"/>
      <c r="DS113" s="838"/>
      <c r="DT113" s="838"/>
      <c r="DU113" s="839"/>
      <c r="DV113" s="879" t="s">
        <v>521</v>
      </c>
      <c r="DW113" s="880"/>
      <c r="DX113" s="880"/>
      <c r="DY113" s="880"/>
      <c r="DZ113" s="881"/>
    </row>
    <row r="114" spans="1:130" s="212" customFormat="1" ht="26.25" customHeight="1" x14ac:dyDescent="0.15">
      <c r="A114" s="986"/>
      <c r="B114" s="987"/>
      <c r="C114" s="808" t="s">
        <v>291</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219700</v>
      </c>
      <c r="AB114" s="838"/>
      <c r="AC114" s="838"/>
      <c r="AD114" s="838"/>
      <c r="AE114" s="839"/>
      <c r="AF114" s="840">
        <v>217286</v>
      </c>
      <c r="AG114" s="838"/>
      <c r="AH114" s="838"/>
      <c r="AI114" s="838"/>
      <c r="AJ114" s="839"/>
      <c r="AK114" s="840">
        <v>156755</v>
      </c>
      <c r="AL114" s="838"/>
      <c r="AM114" s="838"/>
      <c r="AN114" s="838"/>
      <c r="AO114" s="839"/>
      <c r="AP114" s="879">
        <v>2.2999999999999998</v>
      </c>
      <c r="AQ114" s="880"/>
      <c r="AR114" s="880"/>
      <c r="AS114" s="880"/>
      <c r="AT114" s="881"/>
      <c r="AU114" s="997"/>
      <c r="AV114" s="998"/>
      <c r="AW114" s="998"/>
      <c r="AX114" s="998"/>
      <c r="AY114" s="998"/>
      <c r="AZ114" s="873" t="s">
        <v>292</v>
      </c>
      <c r="BA114" s="808"/>
      <c r="BB114" s="808"/>
      <c r="BC114" s="808"/>
      <c r="BD114" s="808"/>
      <c r="BE114" s="808"/>
      <c r="BF114" s="808"/>
      <c r="BG114" s="808"/>
      <c r="BH114" s="808"/>
      <c r="BI114" s="808"/>
      <c r="BJ114" s="808"/>
      <c r="BK114" s="808"/>
      <c r="BL114" s="808"/>
      <c r="BM114" s="808"/>
      <c r="BN114" s="808"/>
      <c r="BO114" s="808"/>
      <c r="BP114" s="809"/>
      <c r="BQ114" s="874">
        <v>2079411</v>
      </c>
      <c r="BR114" s="875"/>
      <c r="BS114" s="875"/>
      <c r="BT114" s="875"/>
      <c r="BU114" s="875"/>
      <c r="BV114" s="875">
        <v>1862694</v>
      </c>
      <c r="BW114" s="875"/>
      <c r="BX114" s="875"/>
      <c r="BY114" s="875"/>
      <c r="BZ114" s="875"/>
      <c r="CA114" s="875">
        <v>1762548</v>
      </c>
      <c r="CB114" s="875"/>
      <c r="CC114" s="875"/>
      <c r="CD114" s="875"/>
      <c r="CE114" s="875"/>
      <c r="CF114" s="936">
        <v>26</v>
      </c>
      <c r="CG114" s="937"/>
      <c r="CH114" s="937"/>
      <c r="CI114" s="937"/>
      <c r="CJ114" s="937"/>
      <c r="CK114" s="992"/>
      <c r="CL114" s="949"/>
      <c r="CM114" s="886" t="s">
        <v>293</v>
      </c>
      <c r="CN114" s="887"/>
      <c r="CO114" s="887"/>
      <c r="CP114" s="887"/>
      <c r="CQ114" s="887"/>
      <c r="CR114" s="887"/>
      <c r="CS114" s="887"/>
      <c r="CT114" s="887"/>
      <c r="CU114" s="887"/>
      <c r="CV114" s="887"/>
      <c r="CW114" s="887"/>
      <c r="CX114" s="887"/>
      <c r="CY114" s="887"/>
      <c r="CZ114" s="887"/>
      <c r="DA114" s="887"/>
      <c r="DB114" s="887"/>
      <c r="DC114" s="887"/>
      <c r="DD114" s="887"/>
      <c r="DE114" s="887"/>
      <c r="DF114" s="888"/>
      <c r="DG114" s="837" t="s">
        <v>534</v>
      </c>
      <c r="DH114" s="838"/>
      <c r="DI114" s="838"/>
      <c r="DJ114" s="838"/>
      <c r="DK114" s="839"/>
      <c r="DL114" s="840" t="s">
        <v>521</v>
      </c>
      <c r="DM114" s="838"/>
      <c r="DN114" s="838"/>
      <c r="DO114" s="838"/>
      <c r="DP114" s="839"/>
      <c r="DQ114" s="840" t="s">
        <v>521</v>
      </c>
      <c r="DR114" s="838"/>
      <c r="DS114" s="838"/>
      <c r="DT114" s="838"/>
      <c r="DU114" s="839"/>
      <c r="DV114" s="879" t="s">
        <v>534</v>
      </c>
      <c r="DW114" s="880"/>
      <c r="DX114" s="880"/>
      <c r="DY114" s="880"/>
      <c r="DZ114" s="881"/>
    </row>
    <row r="115" spans="1:130" s="212" customFormat="1" ht="26.25" customHeight="1" x14ac:dyDescent="0.15">
      <c r="A115" s="986"/>
      <c r="B115" s="987"/>
      <c r="C115" s="808" t="s">
        <v>294</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77" t="s">
        <v>521</v>
      </c>
      <c r="AB115" s="978"/>
      <c r="AC115" s="978"/>
      <c r="AD115" s="978"/>
      <c r="AE115" s="979"/>
      <c r="AF115" s="980" t="s">
        <v>534</v>
      </c>
      <c r="AG115" s="978"/>
      <c r="AH115" s="978"/>
      <c r="AI115" s="978"/>
      <c r="AJ115" s="979"/>
      <c r="AK115" s="980" t="s">
        <v>521</v>
      </c>
      <c r="AL115" s="978"/>
      <c r="AM115" s="978"/>
      <c r="AN115" s="978"/>
      <c r="AO115" s="979"/>
      <c r="AP115" s="981" t="s">
        <v>521</v>
      </c>
      <c r="AQ115" s="982"/>
      <c r="AR115" s="982"/>
      <c r="AS115" s="982"/>
      <c r="AT115" s="983"/>
      <c r="AU115" s="997"/>
      <c r="AV115" s="998"/>
      <c r="AW115" s="998"/>
      <c r="AX115" s="998"/>
      <c r="AY115" s="998"/>
      <c r="AZ115" s="873" t="s">
        <v>295</v>
      </c>
      <c r="BA115" s="808"/>
      <c r="BB115" s="808"/>
      <c r="BC115" s="808"/>
      <c r="BD115" s="808"/>
      <c r="BE115" s="808"/>
      <c r="BF115" s="808"/>
      <c r="BG115" s="808"/>
      <c r="BH115" s="808"/>
      <c r="BI115" s="808"/>
      <c r="BJ115" s="808"/>
      <c r="BK115" s="808"/>
      <c r="BL115" s="808"/>
      <c r="BM115" s="808"/>
      <c r="BN115" s="808"/>
      <c r="BO115" s="808"/>
      <c r="BP115" s="809"/>
      <c r="BQ115" s="874">
        <v>361873</v>
      </c>
      <c r="BR115" s="875"/>
      <c r="BS115" s="875"/>
      <c r="BT115" s="875"/>
      <c r="BU115" s="875"/>
      <c r="BV115" s="875">
        <v>302107</v>
      </c>
      <c r="BW115" s="875"/>
      <c r="BX115" s="875"/>
      <c r="BY115" s="875"/>
      <c r="BZ115" s="875"/>
      <c r="CA115" s="875">
        <v>290509</v>
      </c>
      <c r="CB115" s="875"/>
      <c r="CC115" s="875"/>
      <c r="CD115" s="875"/>
      <c r="CE115" s="875"/>
      <c r="CF115" s="936">
        <v>4.3</v>
      </c>
      <c r="CG115" s="937"/>
      <c r="CH115" s="937"/>
      <c r="CI115" s="937"/>
      <c r="CJ115" s="937"/>
      <c r="CK115" s="992"/>
      <c r="CL115" s="949"/>
      <c r="CM115" s="873" t="s">
        <v>296</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4665</v>
      </c>
      <c r="DH115" s="838"/>
      <c r="DI115" s="838"/>
      <c r="DJ115" s="838"/>
      <c r="DK115" s="839"/>
      <c r="DL115" s="840">
        <v>3794</v>
      </c>
      <c r="DM115" s="838"/>
      <c r="DN115" s="838"/>
      <c r="DO115" s="838"/>
      <c r="DP115" s="839"/>
      <c r="DQ115" s="840">
        <v>6368</v>
      </c>
      <c r="DR115" s="838"/>
      <c r="DS115" s="838"/>
      <c r="DT115" s="838"/>
      <c r="DU115" s="839"/>
      <c r="DV115" s="879">
        <v>0.1</v>
      </c>
      <c r="DW115" s="880"/>
      <c r="DX115" s="880"/>
      <c r="DY115" s="880"/>
      <c r="DZ115" s="881"/>
    </row>
    <row r="116" spans="1:130" s="212" customFormat="1" ht="26.25" customHeight="1" x14ac:dyDescent="0.15">
      <c r="A116" s="988"/>
      <c r="B116" s="989"/>
      <c r="C116" s="918" t="s">
        <v>297</v>
      </c>
      <c r="D116" s="918"/>
      <c r="E116" s="918"/>
      <c r="F116" s="918"/>
      <c r="G116" s="918"/>
      <c r="H116" s="918"/>
      <c r="I116" s="918"/>
      <c r="J116" s="918"/>
      <c r="K116" s="918"/>
      <c r="L116" s="918"/>
      <c r="M116" s="918"/>
      <c r="N116" s="918"/>
      <c r="O116" s="918"/>
      <c r="P116" s="918"/>
      <c r="Q116" s="918"/>
      <c r="R116" s="918"/>
      <c r="S116" s="918"/>
      <c r="T116" s="918"/>
      <c r="U116" s="918"/>
      <c r="V116" s="918"/>
      <c r="W116" s="918"/>
      <c r="X116" s="918"/>
      <c r="Y116" s="918"/>
      <c r="Z116" s="919"/>
      <c r="AA116" s="837" t="s">
        <v>521</v>
      </c>
      <c r="AB116" s="838"/>
      <c r="AC116" s="838"/>
      <c r="AD116" s="838"/>
      <c r="AE116" s="839"/>
      <c r="AF116" s="840" t="s">
        <v>521</v>
      </c>
      <c r="AG116" s="838"/>
      <c r="AH116" s="838"/>
      <c r="AI116" s="838"/>
      <c r="AJ116" s="839"/>
      <c r="AK116" s="840" t="s">
        <v>521</v>
      </c>
      <c r="AL116" s="838"/>
      <c r="AM116" s="838"/>
      <c r="AN116" s="838"/>
      <c r="AO116" s="839"/>
      <c r="AP116" s="879" t="s">
        <v>521</v>
      </c>
      <c r="AQ116" s="880"/>
      <c r="AR116" s="880"/>
      <c r="AS116" s="880"/>
      <c r="AT116" s="881"/>
      <c r="AU116" s="997"/>
      <c r="AV116" s="998"/>
      <c r="AW116" s="998"/>
      <c r="AX116" s="998"/>
      <c r="AY116" s="998"/>
      <c r="AZ116" s="924" t="s">
        <v>552</v>
      </c>
      <c r="BA116" s="925"/>
      <c r="BB116" s="925"/>
      <c r="BC116" s="925"/>
      <c r="BD116" s="925"/>
      <c r="BE116" s="925"/>
      <c r="BF116" s="925"/>
      <c r="BG116" s="925"/>
      <c r="BH116" s="925"/>
      <c r="BI116" s="925"/>
      <c r="BJ116" s="925"/>
      <c r="BK116" s="925"/>
      <c r="BL116" s="925"/>
      <c r="BM116" s="925"/>
      <c r="BN116" s="925"/>
      <c r="BO116" s="925"/>
      <c r="BP116" s="926"/>
      <c r="BQ116" s="874" t="s">
        <v>521</v>
      </c>
      <c r="BR116" s="875"/>
      <c r="BS116" s="875"/>
      <c r="BT116" s="875"/>
      <c r="BU116" s="875"/>
      <c r="BV116" s="875" t="s">
        <v>521</v>
      </c>
      <c r="BW116" s="875"/>
      <c r="BX116" s="875"/>
      <c r="BY116" s="875"/>
      <c r="BZ116" s="875"/>
      <c r="CA116" s="875" t="s">
        <v>521</v>
      </c>
      <c r="CB116" s="875"/>
      <c r="CC116" s="875"/>
      <c r="CD116" s="875"/>
      <c r="CE116" s="875"/>
      <c r="CF116" s="936" t="s">
        <v>521</v>
      </c>
      <c r="CG116" s="937"/>
      <c r="CH116" s="937"/>
      <c r="CI116" s="937"/>
      <c r="CJ116" s="937"/>
      <c r="CK116" s="992"/>
      <c r="CL116" s="949"/>
      <c r="CM116" s="886" t="s">
        <v>298</v>
      </c>
      <c r="CN116" s="887"/>
      <c r="CO116" s="887"/>
      <c r="CP116" s="887"/>
      <c r="CQ116" s="887"/>
      <c r="CR116" s="887"/>
      <c r="CS116" s="887"/>
      <c r="CT116" s="887"/>
      <c r="CU116" s="887"/>
      <c r="CV116" s="887"/>
      <c r="CW116" s="887"/>
      <c r="CX116" s="887"/>
      <c r="CY116" s="887"/>
      <c r="CZ116" s="887"/>
      <c r="DA116" s="887"/>
      <c r="DB116" s="887"/>
      <c r="DC116" s="887"/>
      <c r="DD116" s="887"/>
      <c r="DE116" s="887"/>
      <c r="DF116" s="888"/>
      <c r="DG116" s="837" t="s">
        <v>534</v>
      </c>
      <c r="DH116" s="838"/>
      <c r="DI116" s="838"/>
      <c r="DJ116" s="838"/>
      <c r="DK116" s="839"/>
      <c r="DL116" s="840" t="s">
        <v>521</v>
      </c>
      <c r="DM116" s="838"/>
      <c r="DN116" s="838"/>
      <c r="DO116" s="838"/>
      <c r="DP116" s="839"/>
      <c r="DQ116" s="840" t="s">
        <v>521</v>
      </c>
      <c r="DR116" s="838"/>
      <c r="DS116" s="838"/>
      <c r="DT116" s="838"/>
      <c r="DU116" s="839"/>
      <c r="DV116" s="879" t="s">
        <v>521</v>
      </c>
      <c r="DW116" s="880"/>
      <c r="DX116" s="880"/>
      <c r="DY116" s="880"/>
      <c r="DZ116" s="881"/>
    </row>
    <row r="117" spans="1:130" s="212" customFormat="1" ht="26.25" customHeight="1" x14ac:dyDescent="0.15">
      <c r="A117" s="962" t="s">
        <v>127</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15" t="s">
        <v>553</v>
      </c>
      <c r="Z117" s="964"/>
      <c r="AA117" s="969">
        <v>2900849</v>
      </c>
      <c r="AB117" s="970"/>
      <c r="AC117" s="970"/>
      <c r="AD117" s="970"/>
      <c r="AE117" s="971"/>
      <c r="AF117" s="972">
        <v>2863376</v>
      </c>
      <c r="AG117" s="970"/>
      <c r="AH117" s="970"/>
      <c r="AI117" s="970"/>
      <c r="AJ117" s="971"/>
      <c r="AK117" s="972">
        <v>2784324</v>
      </c>
      <c r="AL117" s="970"/>
      <c r="AM117" s="970"/>
      <c r="AN117" s="970"/>
      <c r="AO117" s="971"/>
      <c r="AP117" s="973"/>
      <c r="AQ117" s="974"/>
      <c r="AR117" s="974"/>
      <c r="AS117" s="974"/>
      <c r="AT117" s="975"/>
      <c r="AU117" s="997"/>
      <c r="AV117" s="998"/>
      <c r="AW117" s="998"/>
      <c r="AX117" s="998"/>
      <c r="AY117" s="998"/>
      <c r="AZ117" s="924" t="s">
        <v>554</v>
      </c>
      <c r="BA117" s="925"/>
      <c r="BB117" s="925"/>
      <c r="BC117" s="925"/>
      <c r="BD117" s="925"/>
      <c r="BE117" s="925"/>
      <c r="BF117" s="925"/>
      <c r="BG117" s="925"/>
      <c r="BH117" s="925"/>
      <c r="BI117" s="925"/>
      <c r="BJ117" s="925"/>
      <c r="BK117" s="925"/>
      <c r="BL117" s="925"/>
      <c r="BM117" s="925"/>
      <c r="BN117" s="925"/>
      <c r="BO117" s="925"/>
      <c r="BP117" s="926"/>
      <c r="BQ117" s="874" t="s">
        <v>521</v>
      </c>
      <c r="BR117" s="875"/>
      <c r="BS117" s="875"/>
      <c r="BT117" s="875"/>
      <c r="BU117" s="875"/>
      <c r="BV117" s="875" t="s">
        <v>521</v>
      </c>
      <c r="BW117" s="875"/>
      <c r="BX117" s="875"/>
      <c r="BY117" s="875"/>
      <c r="BZ117" s="875"/>
      <c r="CA117" s="875" t="s">
        <v>534</v>
      </c>
      <c r="CB117" s="875"/>
      <c r="CC117" s="875"/>
      <c r="CD117" s="875"/>
      <c r="CE117" s="875"/>
      <c r="CF117" s="936" t="s">
        <v>521</v>
      </c>
      <c r="CG117" s="937"/>
      <c r="CH117" s="937"/>
      <c r="CI117" s="937"/>
      <c r="CJ117" s="937"/>
      <c r="CK117" s="992"/>
      <c r="CL117" s="949"/>
      <c r="CM117" s="886" t="s">
        <v>299</v>
      </c>
      <c r="CN117" s="887"/>
      <c r="CO117" s="887"/>
      <c r="CP117" s="887"/>
      <c r="CQ117" s="887"/>
      <c r="CR117" s="887"/>
      <c r="CS117" s="887"/>
      <c r="CT117" s="887"/>
      <c r="CU117" s="887"/>
      <c r="CV117" s="887"/>
      <c r="CW117" s="887"/>
      <c r="CX117" s="887"/>
      <c r="CY117" s="887"/>
      <c r="CZ117" s="887"/>
      <c r="DA117" s="887"/>
      <c r="DB117" s="887"/>
      <c r="DC117" s="887"/>
      <c r="DD117" s="887"/>
      <c r="DE117" s="887"/>
      <c r="DF117" s="888"/>
      <c r="DG117" s="837" t="s">
        <v>521</v>
      </c>
      <c r="DH117" s="838"/>
      <c r="DI117" s="838"/>
      <c r="DJ117" s="838"/>
      <c r="DK117" s="839"/>
      <c r="DL117" s="840" t="s">
        <v>521</v>
      </c>
      <c r="DM117" s="838"/>
      <c r="DN117" s="838"/>
      <c r="DO117" s="838"/>
      <c r="DP117" s="839"/>
      <c r="DQ117" s="840" t="s">
        <v>521</v>
      </c>
      <c r="DR117" s="838"/>
      <c r="DS117" s="838"/>
      <c r="DT117" s="838"/>
      <c r="DU117" s="839"/>
      <c r="DV117" s="879" t="s">
        <v>521</v>
      </c>
      <c r="DW117" s="880"/>
      <c r="DX117" s="880"/>
      <c r="DY117" s="880"/>
      <c r="DZ117" s="881"/>
    </row>
    <row r="118" spans="1:130" s="212" customFormat="1" ht="26.25" customHeight="1" x14ac:dyDescent="0.15">
      <c r="A118" s="962" t="s">
        <v>277</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275</v>
      </c>
      <c r="AB118" s="963"/>
      <c r="AC118" s="963"/>
      <c r="AD118" s="963"/>
      <c r="AE118" s="964"/>
      <c r="AF118" s="965" t="s">
        <v>211</v>
      </c>
      <c r="AG118" s="963"/>
      <c r="AH118" s="963"/>
      <c r="AI118" s="963"/>
      <c r="AJ118" s="964"/>
      <c r="AK118" s="965" t="s">
        <v>210</v>
      </c>
      <c r="AL118" s="963"/>
      <c r="AM118" s="963"/>
      <c r="AN118" s="963"/>
      <c r="AO118" s="964"/>
      <c r="AP118" s="966" t="s">
        <v>276</v>
      </c>
      <c r="AQ118" s="967"/>
      <c r="AR118" s="967"/>
      <c r="AS118" s="967"/>
      <c r="AT118" s="968"/>
      <c r="AU118" s="997"/>
      <c r="AV118" s="998"/>
      <c r="AW118" s="998"/>
      <c r="AX118" s="998"/>
      <c r="AY118" s="998"/>
      <c r="AZ118" s="917" t="s">
        <v>300</v>
      </c>
      <c r="BA118" s="918"/>
      <c r="BB118" s="918"/>
      <c r="BC118" s="918"/>
      <c r="BD118" s="918"/>
      <c r="BE118" s="918"/>
      <c r="BF118" s="918"/>
      <c r="BG118" s="918"/>
      <c r="BH118" s="918"/>
      <c r="BI118" s="918"/>
      <c r="BJ118" s="918"/>
      <c r="BK118" s="918"/>
      <c r="BL118" s="918"/>
      <c r="BM118" s="918"/>
      <c r="BN118" s="918"/>
      <c r="BO118" s="918"/>
      <c r="BP118" s="919"/>
      <c r="BQ118" s="920" t="s">
        <v>521</v>
      </c>
      <c r="BR118" s="921"/>
      <c r="BS118" s="921"/>
      <c r="BT118" s="921"/>
      <c r="BU118" s="921"/>
      <c r="BV118" s="921" t="s">
        <v>521</v>
      </c>
      <c r="BW118" s="921"/>
      <c r="BX118" s="921"/>
      <c r="BY118" s="921"/>
      <c r="BZ118" s="921"/>
      <c r="CA118" s="921" t="s">
        <v>521</v>
      </c>
      <c r="CB118" s="921"/>
      <c r="CC118" s="921"/>
      <c r="CD118" s="921"/>
      <c r="CE118" s="921"/>
      <c r="CF118" s="936" t="s">
        <v>534</v>
      </c>
      <c r="CG118" s="937"/>
      <c r="CH118" s="937"/>
      <c r="CI118" s="937"/>
      <c r="CJ118" s="937"/>
      <c r="CK118" s="992"/>
      <c r="CL118" s="949"/>
      <c r="CM118" s="886" t="s">
        <v>301</v>
      </c>
      <c r="CN118" s="887"/>
      <c r="CO118" s="887"/>
      <c r="CP118" s="887"/>
      <c r="CQ118" s="887"/>
      <c r="CR118" s="887"/>
      <c r="CS118" s="887"/>
      <c r="CT118" s="887"/>
      <c r="CU118" s="887"/>
      <c r="CV118" s="887"/>
      <c r="CW118" s="887"/>
      <c r="CX118" s="887"/>
      <c r="CY118" s="887"/>
      <c r="CZ118" s="887"/>
      <c r="DA118" s="887"/>
      <c r="DB118" s="887"/>
      <c r="DC118" s="887"/>
      <c r="DD118" s="887"/>
      <c r="DE118" s="887"/>
      <c r="DF118" s="888"/>
      <c r="DG118" s="837" t="s">
        <v>521</v>
      </c>
      <c r="DH118" s="838"/>
      <c r="DI118" s="838"/>
      <c r="DJ118" s="838"/>
      <c r="DK118" s="839"/>
      <c r="DL118" s="840" t="s">
        <v>521</v>
      </c>
      <c r="DM118" s="838"/>
      <c r="DN118" s="838"/>
      <c r="DO118" s="838"/>
      <c r="DP118" s="839"/>
      <c r="DQ118" s="840" t="s">
        <v>521</v>
      </c>
      <c r="DR118" s="838"/>
      <c r="DS118" s="838"/>
      <c r="DT118" s="838"/>
      <c r="DU118" s="839"/>
      <c r="DV118" s="879" t="s">
        <v>521</v>
      </c>
      <c r="DW118" s="880"/>
      <c r="DX118" s="880"/>
      <c r="DY118" s="880"/>
      <c r="DZ118" s="881"/>
    </row>
    <row r="119" spans="1:130" s="212" customFormat="1" ht="26.25" customHeight="1" x14ac:dyDescent="0.15">
      <c r="A119" s="946" t="s">
        <v>280</v>
      </c>
      <c r="B119" s="947"/>
      <c r="C119" s="952" t="s">
        <v>281</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521</v>
      </c>
      <c r="AB119" s="956"/>
      <c r="AC119" s="956"/>
      <c r="AD119" s="956"/>
      <c r="AE119" s="957"/>
      <c r="AF119" s="958" t="s">
        <v>521</v>
      </c>
      <c r="AG119" s="956"/>
      <c r="AH119" s="956"/>
      <c r="AI119" s="956"/>
      <c r="AJ119" s="957"/>
      <c r="AK119" s="958" t="s">
        <v>521</v>
      </c>
      <c r="AL119" s="956"/>
      <c r="AM119" s="956"/>
      <c r="AN119" s="956"/>
      <c r="AO119" s="957"/>
      <c r="AP119" s="959" t="s">
        <v>521</v>
      </c>
      <c r="AQ119" s="960"/>
      <c r="AR119" s="960"/>
      <c r="AS119" s="960"/>
      <c r="AT119" s="961"/>
      <c r="AU119" s="999"/>
      <c r="AV119" s="1000"/>
      <c r="AW119" s="1000"/>
      <c r="AX119" s="1000"/>
      <c r="AY119" s="1000"/>
      <c r="AZ119" s="240" t="s">
        <v>127</v>
      </c>
      <c r="BA119" s="240"/>
      <c r="BB119" s="240"/>
      <c r="BC119" s="240"/>
      <c r="BD119" s="240"/>
      <c r="BE119" s="240"/>
      <c r="BF119" s="240"/>
      <c r="BG119" s="240"/>
      <c r="BH119" s="240"/>
      <c r="BI119" s="240"/>
      <c r="BJ119" s="240"/>
      <c r="BK119" s="240"/>
      <c r="BL119" s="240"/>
      <c r="BM119" s="240"/>
      <c r="BN119" s="240"/>
      <c r="BO119" s="915" t="s">
        <v>555</v>
      </c>
      <c r="BP119" s="916"/>
      <c r="BQ119" s="920">
        <v>31249596</v>
      </c>
      <c r="BR119" s="921"/>
      <c r="BS119" s="921"/>
      <c r="BT119" s="921"/>
      <c r="BU119" s="921"/>
      <c r="BV119" s="921">
        <v>29601399</v>
      </c>
      <c r="BW119" s="921"/>
      <c r="BX119" s="921"/>
      <c r="BY119" s="921"/>
      <c r="BZ119" s="921"/>
      <c r="CA119" s="921">
        <v>27830122</v>
      </c>
      <c r="CB119" s="921"/>
      <c r="CC119" s="921"/>
      <c r="CD119" s="921"/>
      <c r="CE119" s="921"/>
      <c r="CF119" s="804"/>
      <c r="CG119" s="805"/>
      <c r="CH119" s="805"/>
      <c r="CI119" s="805"/>
      <c r="CJ119" s="914"/>
      <c r="CK119" s="993"/>
      <c r="CL119" s="951"/>
      <c r="CM119" s="876" t="s">
        <v>302</v>
      </c>
      <c r="CN119" s="877"/>
      <c r="CO119" s="877"/>
      <c r="CP119" s="877"/>
      <c r="CQ119" s="877"/>
      <c r="CR119" s="877"/>
      <c r="CS119" s="877"/>
      <c r="CT119" s="877"/>
      <c r="CU119" s="877"/>
      <c r="CV119" s="877"/>
      <c r="CW119" s="877"/>
      <c r="CX119" s="877"/>
      <c r="CY119" s="877"/>
      <c r="CZ119" s="877"/>
      <c r="DA119" s="877"/>
      <c r="DB119" s="877"/>
      <c r="DC119" s="877"/>
      <c r="DD119" s="877"/>
      <c r="DE119" s="877"/>
      <c r="DF119" s="878"/>
      <c r="DG119" s="820" t="s">
        <v>521</v>
      </c>
      <c r="DH119" s="821"/>
      <c r="DI119" s="821"/>
      <c r="DJ119" s="821"/>
      <c r="DK119" s="822"/>
      <c r="DL119" s="823" t="s">
        <v>521</v>
      </c>
      <c r="DM119" s="821"/>
      <c r="DN119" s="821"/>
      <c r="DO119" s="821"/>
      <c r="DP119" s="822"/>
      <c r="DQ119" s="823" t="s">
        <v>521</v>
      </c>
      <c r="DR119" s="821"/>
      <c r="DS119" s="821"/>
      <c r="DT119" s="821"/>
      <c r="DU119" s="822"/>
      <c r="DV119" s="889" t="s">
        <v>534</v>
      </c>
      <c r="DW119" s="890"/>
      <c r="DX119" s="890"/>
      <c r="DY119" s="890"/>
      <c r="DZ119" s="891"/>
    </row>
    <row r="120" spans="1:130" s="212" customFormat="1" ht="26.25" customHeight="1" x14ac:dyDescent="0.15">
      <c r="A120" s="948"/>
      <c r="B120" s="949"/>
      <c r="C120" s="886" t="s">
        <v>284</v>
      </c>
      <c r="D120" s="887"/>
      <c r="E120" s="887"/>
      <c r="F120" s="887"/>
      <c r="G120" s="887"/>
      <c r="H120" s="887"/>
      <c r="I120" s="887"/>
      <c r="J120" s="887"/>
      <c r="K120" s="887"/>
      <c r="L120" s="887"/>
      <c r="M120" s="887"/>
      <c r="N120" s="887"/>
      <c r="O120" s="887"/>
      <c r="P120" s="887"/>
      <c r="Q120" s="887"/>
      <c r="R120" s="887"/>
      <c r="S120" s="887"/>
      <c r="T120" s="887"/>
      <c r="U120" s="887"/>
      <c r="V120" s="887"/>
      <c r="W120" s="887"/>
      <c r="X120" s="887"/>
      <c r="Y120" s="887"/>
      <c r="Z120" s="888"/>
      <c r="AA120" s="837" t="s">
        <v>521</v>
      </c>
      <c r="AB120" s="838"/>
      <c r="AC120" s="838"/>
      <c r="AD120" s="838"/>
      <c r="AE120" s="839"/>
      <c r="AF120" s="840" t="s">
        <v>521</v>
      </c>
      <c r="AG120" s="838"/>
      <c r="AH120" s="838"/>
      <c r="AI120" s="838"/>
      <c r="AJ120" s="839"/>
      <c r="AK120" s="840" t="s">
        <v>521</v>
      </c>
      <c r="AL120" s="838"/>
      <c r="AM120" s="838"/>
      <c r="AN120" s="838"/>
      <c r="AO120" s="839"/>
      <c r="AP120" s="879" t="s">
        <v>534</v>
      </c>
      <c r="AQ120" s="880"/>
      <c r="AR120" s="880"/>
      <c r="AS120" s="880"/>
      <c r="AT120" s="881"/>
      <c r="AU120" s="938" t="s">
        <v>303</v>
      </c>
      <c r="AV120" s="939"/>
      <c r="AW120" s="939"/>
      <c r="AX120" s="939"/>
      <c r="AY120" s="940"/>
      <c r="AZ120" s="901" t="s">
        <v>304</v>
      </c>
      <c r="BA120" s="866"/>
      <c r="BB120" s="866"/>
      <c r="BC120" s="866"/>
      <c r="BD120" s="866"/>
      <c r="BE120" s="866"/>
      <c r="BF120" s="866"/>
      <c r="BG120" s="866"/>
      <c r="BH120" s="866"/>
      <c r="BI120" s="866"/>
      <c r="BJ120" s="866"/>
      <c r="BK120" s="866"/>
      <c r="BL120" s="866"/>
      <c r="BM120" s="866"/>
      <c r="BN120" s="866"/>
      <c r="BO120" s="866"/>
      <c r="BP120" s="867"/>
      <c r="BQ120" s="902">
        <v>1503246</v>
      </c>
      <c r="BR120" s="883"/>
      <c r="BS120" s="883"/>
      <c r="BT120" s="883"/>
      <c r="BU120" s="883"/>
      <c r="BV120" s="883">
        <v>1622673</v>
      </c>
      <c r="BW120" s="883"/>
      <c r="BX120" s="883"/>
      <c r="BY120" s="883"/>
      <c r="BZ120" s="883"/>
      <c r="CA120" s="883">
        <v>1690610</v>
      </c>
      <c r="CB120" s="883"/>
      <c r="CC120" s="883"/>
      <c r="CD120" s="883"/>
      <c r="CE120" s="883"/>
      <c r="CF120" s="927">
        <v>25</v>
      </c>
      <c r="CG120" s="928"/>
      <c r="CH120" s="928"/>
      <c r="CI120" s="928"/>
      <c r="CJ120" s="928"/>
      <c r="CK120" s="929" t="s">
        <v>305</v>
      </c>
      <c r="CL120" s="893"/>
      <c r="CM120" s="893"/>
      <c r="CN120" s="893"/>
      <c r="CO120" s="894"/>
      <c r="CP120" s="933" t="s">
        <v>537</v>
      </c>
      <c r="CQ120" s="934"/>
      <c r="CR120" s="934"/>
      <c r="CS120" s="934"/>
      <c r="CT120" s="934"/>
      <c r="CU120" s="934"/>
      <c r="CV120" s="934"/>
      <c r="CW120" s="934"/>
      <c r="CX120" s="934"/>
      <c r="CY120" s="934"/>
      <c r="CZ120" s="934"/>
      <c r="DA120" s="934"/>
      <c r="DB120" s="934"/>
      <c r="DC120" s="934"/>
      <c r="DD120" s="934"/>
      <c r="DE120" s="934"/>
      <c r="DF120" s="935"/>
      <c r="DG120" s="902">
        <v>11053238</v>
      </c>
      <c r="DH120" s="883"/>
      <c r="DI120" s="883"/>
      <c r="DJ120" s="883"/>
      <c r="DK120" s="883"/>
      <c r="DL120" s="883">
        <v>10579502</v>
      </c>
      <c r="DM120" s="883"/>
      <c r="DN120" s="883"/>
      <c r="DO120" s="883"/>
      <c r="DP120" s="883"/>
      <c r="DQ120" s="883">
        <v>10103767</v>
      </c>
      <c r="DR120" s="883"/>
      <c r="DS120" s="883"/>
      <c r="DT120" s="883"/>
      <c r="DU120" s="883"/>
      <c r="DV120" s="884">
        <v>149.30000000000001</v>
      </c>
      <c r="DW120" s="884"/>
      <c r="DX120" s="884"/>
      <c r="DY120" s="884"/>
      <c r="DZ120" s="885"/>
    </row>
    <row r="121" spans="1:130" s="212" customFormat="1" ht="26.25" customHeight="1" x14ac:dyDescent="0.15">
      <c r="A121" s="948"/>
      <c r="B121" s="949"/>
      <c r="C121" s="924" t="s">
        <v>306</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521</v>
      </c>
      <c r="AB121" s="838"/>
      <c r="AC121" s="838"/>
      <c r="AD121" s="838"/>
      <c r="AE121" s="839"/>
      <c r="AF121" s="840" t="s">
        <v>521</v>
      </c>
      <c r="AG121" s="838"/>
      <c r="AH121" s="838"/>
      <c r="AI121" s="838"/>
      <c r="AJ121" s="839"/>
      <c r="AK121" s="840" t="s">
        <v>521</v>
      </c>
      <c r="AL121" s="838"/>
      <c r="AM121" s="838"/>
      <c r="AN121" s="838"/>
      <c r="AO121" s="839"/>
      <c r="AP121" s="879" t="s">
        <v>521</v>
      </c>
      <c r="AQ121" s="880"/>
      <c r="AR121" s="880"/>
      <c r="AS121" s="880"/>
      <c r="AT121" s="881"/>
      <c r="AU121" s="941"/>
      <c r="AV121" s="942"/>
      <c r="AW121" s="942"/>
      <c r="AX121" s="942"/>
      <c r="AY121" s="943"/>
      <c r="AZ121" s="873" t="s">
        <v>307</v>
      </c>
      <c r="BA121" s="808"/>
      <c r="BB121" s="808"/>
      <c r="BC121" s="808"/>
      <c r="BD121" s="808"/>
      <c r="BE121" s="808"/>
      <c r="BF121" s="808"/>
      <c r="BG121" s="808"/>
      <c r="BH121" s="808"/>
      <c r="BI121" s="808"/>
      <c r="BJ121" s="808"/>
      <c r="BK121" s="808"/>
      <c r="BL121" s="808"/>
      <c r="BM121" s="808"/>
      <c r="BN121" s="808"/>
      <c r="BO121" s="808"/>
      <c r="BP121" s="809"/>
      <c r="BQ121" s="874">
        <v>2121669</v>
      </c>
      <c r="BR121" s="875"/>
      <c r="BS121" s="875"/>
      <c r="BT121" s="875"/>
      <c r="BU121" s="875"/>
      <c r="BV121" s="875">
        <v>2176050</v>
      </c>
      <c r="BW121" s="875"/>
      <c r="BX121" s="875"/>
      <c r="BY121" s="875"/>
      <c r="BZ121" s="875"/>
      <c r="CA121" s="875">
        <v>2088478</v>
      </c>
      <c r="CB121" s="875"/>
      <c r="CC121" s="875"/>
      <c r="CD121" s="875"/>
      <c r="CE121" s="875"/>
      <c r="CF121" s="936">
        <v>30.9</v>
      </c>
      <c r="CG121" s="937"/>
      <c r="CH121" s="937"/>
      <c r="CI121" s="937"/>
      <c r="CJ121" s="937"/>
      <c r="CK121" s="930"/>
      <c r="CL121" s="896"/>
      <c r="CM121" s="896"/>
      <c r="CN121" s="896"/>
      <c r="CO121" s="897"/>
      <c r="CP121" s="905" t="s">
        <v>556</v>
      </c>
      <c r="CQ121" s="906"/>
      <c r="CR121" s="906"/>
      <c r="CS121" s="906"/>
      <c r="CT121" s="906"/>
      <c r="CU121" s="906"/>
      <c r="CV121" s="906"/>
      <c r="CW121" s="906"/>
      <c r="CX121" s="906"/>
      <c r="CY121" s="906"/>
      <c r="CZ121" s="906"/>
      <c r="DA121" s="906"/>
      <c r="DB121" s="906"/>
      <c r="DC121" s="906"/>
      <c r="DD121" s="906"/>
      <c r="DE121" s="906"/>
      <c r="DF121" s="907"/>
      <c r="DG121" s="874">
        <v>497824</v>
      </c>
      <c r="DH121" s="875"/>
      <c r="DI121" s="875"/>
      <c r="DJ121" s="875"/>
      <c r="DK121" s="875"/>
      <c r="DL121" s="875">
        <v>432744</v>
      </c>
      <c r="DM121" s="875"/>
      <c r="DN121" s="875"/>
      <c r="DO121" s="875"/>
      <c r="DP121" s="875"/>
      <c r="DQ121" s="875">
        <v>351234</v>
      </c>
      <c r="DR121" s="875"/>
      <c r="DS121" s="875"/>
      <c r="DT121" s="875"/>
      <c r="DU121" s="875"/>
      <c r="DV121" s="852">
        <v>5.2</v>
      </c>
      <c r="DW121" s="852"/>
      <c r="DX121" s="852"/>
      <c r="DY121" s="852"/>
      <c r="DZ121" s="853"/>
    </row>
    <row r="122" spans="1:130" s="212" customFormat="1" ht="26.25" customHeight="1" x14ac:dyDescent="0.15">
      <c r="A122" s="948"/>
      <c r="B122" s="949"/>
      <c r="C122" s="886" t="s">
        <v>293</v>
      </c>
      <c r="D122" s="887"/>
      <c r="E122" s="887"/>
      <c r="F122" s="887"/>
      <c r="G122" s="887"/>
      <c r="H122" s="887"/>
      <c r="I122" s="887"/>
      <c r="J122" s="887"/>
      <c r="K122" s="887"/>
      <c r="L122" s="887"/>
      <c r="M122" s="887"/>
      <c r="N122" s="887"/>
      <c r="O122" s="887"/>
      <c r="P122" s="887"/>
      <c r="Q122" s="887"/>
      <c r="R122" s="887"/>
      <c r="S122" s="887"/>
      <c r="T122" s="887"/>
      <c r="U122" s="887"/>
      <c r="V122" s="887"/>
      <c r="W122" s="887"/>
      <c r="X122" s="887"/>
      <c r="Y122" s="887"/>
      <c r="Z122" s="888"/>
      <c r="AA122" s="837" t="s">
        <v>521</v>
      </c>
      <c r="AB122" s="838"/>
      <c r="AC122" s="838"/>
      <c r="AD122" s="838"/>
      <c r="AE122" s="839"/>
      <c r="AF122" s="840" t="s">
        <v>521</v>
      </c>
      <c r="AG122" s="838"/>
      <c r="AH122" s="838"/>
      <c r="AI122" s="838"/>
      <c r="AJ122" s="839"/>
      <c r="AK122" s="840" t="s">
        <v>521</v>
      </c>
      <c r="AL122" s="838"/>
      <c r="AM122" s="838"/>
      <c r="AN122" s="838"/>
      <c r="AO122" s="839"/>
      <c r="AP122" s="879" t="s">
        <v>534</v>
      </c>
      <c r="AQ122" s="880"/>
      <c r="AR122" s="880"/>
      <c r="AS122" s="880"/>
      <c r="AT122" s="881"/>
      <c r="AU122" s="941"/>
      <c r="AV122" s="942"/>
      <c r="AW122" s="942"/>
      <c r="AX122" s="942"/>
      <c r="AY122" s="943"/>
      <c r="AZ122" s="917" t="s">
        <v>308</v>
      </c>
      <c r="BA122" s="918"/>
      <c r="BB122" s="918"/>
      <c r="BC122" s="918"/>
      <c r="BD122" s="918"/>
      <c r="BE122" s="918"/>
      <c r="BF122" s="918"/>
      <c r="BG122" s="918"/>
      <c r="BH122" s="918"/>
      <c r="BI122" s="918"/>
      <c r="BJ122" s="918"/>
      <c r="BK122" s="918"/>
      <c r="BL122" s="918"/>
      <c r="BM122" s="918"/>
      <c r="BN122" s="918"/>
      <c r="BO122" s="918"/>
      <c r="BP122" s="919"/>
      <c r="BQ122" s="920">
        <v>19711730</v>
      </c>
      <c r="BR122" s="921"/>
      <c r="BS122" s="921"/>
      <c r="BT122" s="921"/>
      <c r="BU122" s="921"/>
      <c r="BV122" s="921">
        <v>18898611</v>
      </c>
      <c r="BW122" s="921"/>
      <c r="BX122" s="921"/>
      <c r="BY122" s="921"/>
      <c r="BZ122" s="921"/>
      <c r="CA122" s="921">
        <v>17953115</v>
      </c>
      <c r="CB122" s="921"/>
      <c r="CC122" s="921"/>
      <c r="CD122" s="921"/>
      <c r="CE122" s="921"/>
      <c r="CF122" s="922">
        <v>265.2</v>
      </c>
      <c r="CG122" s="923"/>
      <c r="CH122" s="923"/>
      <c r="CI122" s="923"/>
      <c r="CJ122" s="923"/>
      <c r="CK122" s="930"/>
      <c r="CL122" s="896"/>
      <c r="CM122" s="896"/>
      <c r="CN122" s="896"/>
      <c r="CO122" s="897"/>
      <c r="CP122" s="905" t="s">
        <v>557</v>
      </c>
      <c r="CQ122" s="906"/>
      <c r="CR122" s="906"/>
      <c r="CS122" s="906"/>
      <c r="CT122" s="906"/>
      <c r="CU122" s="906"/>
      <c r="CV122" s="906"/>
      <c r="CW122" s="906"/>
      <c r="CX122" s="906"/>
      <c r="CY122" s="906"/>
      <c r="CZ122" s="906"/>
      <c r="DA122" s="906"/>
      <c r="DB122" s="906"/>
      <c r="DC122" s="906"/>
      <c r="DD122" s="906"/>
      <c r="DE122" s="906"/>
      <c r="DF122" s="907"/>
      <c r="DG122" s="874">
        <v>128902</v>
      </c>
      <c r="DH122" s="875"/>
      <c r="DI122" s="875"/>
      <c r="DJ122" s="875"/>
      <c r="DK122" s="875"/>
      <c r="DL122" s="875">
        <v>99390</v>
      </c>
      <c r="DM122" s="875"/>
      <c r="DN122" s="875"/>
      <c r="DO122" s="875"/>
      <c r="DP122" s="875"/>
      <c r="DQ122" s="875">
        <v>67897</v>
      </c>
      <c r="DR122" s="875"/>
      <c r="DS122" s="875"/>
      <c r="DT122" s="875"/>
      <c r="DU122" s="875"/>
      <c r="DV122" s="852">
        <v>1</v>
      </c>
      <c r="DW122" s="852"/>
      <c r="DX122" s="852"/>
      <c r="DY122" s="852"/>
      <c r="DZ122" s="853"/>
    </row>
    <row r="123" spans="1:130" s="212" customFormat="1" ht="26.25" customHeight="1" x14ac:dyDescent="0.15">
      <c r="A123" s="948"/>
      <c r="B123" s="949"/>
      <c r="C123" s="886" t="s">
        <v>298</v>
      </c>
      <c r="D123" s="887"/>
      <c r="E123" s="887"/>
      <c r="F123" s="887"/>
      <c r="G123" s="887"/>
      <c r="H123" s="887"/>
      <c r="I123" s="887"/>
      <c r="J123" s="887"/>
      <c r="K123" s="887"/>
      <c r="L123" s="887"/>
      <c r="M123" s="887"/>
      <c r="N123" s="887"/>
      <c r="O123" s="887"/>
      <c r="P123" s="887"/>
      <c r="Q123" s="887"/>
      <c r="R123" s="887"/>
      <c r="S123" s="887"/>
      <c r="T123" s="887"/>
      <c r="U123" s="887"/>
      <c r="V123" s="887"/>
      <c r="W123" s="887"/>
      <c r="X123" s="887"/>
      <c r="Y123" s="887"/>
      <c r="Z123" s="888"/>
      <c r="AA123" s="837" t="s">
        <v>534</v>
      </c>
      <c r="AB123" s="838"/>
      <c r="AC123" s="838"/>
      <c r="AD123" s="838"/>
      <c r="AE123" s="839"/>
      <c r="AF123" s="840" t="s">
        <v>521</v>
      </c>
      <c r="AG123" s="838"/>
      <c r="AH123" s="838"/>
      <c r="AI123" s="838"/>
      <c r="AJ123" s="839"/>
      <c r="AK123" s="840" t="s">
        <v>521</v>
      </c>
      <c r="AL123" s="838"/>
      <c r="AM123" s="838"/>
      <c r="AN123" s="838"/>
      <c r="AO123" s="839"/>
      <c r="AP123" s="879" t="s">
        <v>534</v>
      </c>
      <c r="AQ123" s="880"/>
      <c r="AR123" s="880"/>
      <c r="AS123" s="880"/>
      <c r="AT123" s="881"/>
      <c r="AU123" s="944"/>
      <c r="AV123" s="945"/>
      <c r="AW123" s="945"/>
      <c r="AX123" s="945"/>
      <c r="AY123" s="945"/>
      <c r="AZ123" s="240" t="s">
        <v>127</v>
      </c>
      <c r="BA123" s="240"/>
      <c r="BB123" s="240"/>
      <c r="BC123" s="240"/>
      <c r="BD123" s="240"/>
      <c r="BE123" s="240"/>
      <c r="BF123" s="240"/>
      <c r="BG123" s="240"/>
      <c r="BH123" s="240"/>
      <c r="BI123" s="240"/>
      <c r="BJ123" s="240"/>
      <c r="BK123" s="240"/>
      <c r="BL123" s="240"/>
      <c r="BM123" s="240"/>
      <c r="BN123" s="240"/>
      <c r="BO123" s="915" t="s">
        <v>558</v>
      </c>
      <c r="BP123" s="916"/>
      <c r="BQ123" s="912">
        <v>23336645</v>
      </c>
      <c r="BR123" s="913"/>
      <c r="BS123" s="913"/>
      <c r="BT123" s="913"/>
      <c r="BU123" s="913"/>
      <c r="BV123" s="913">
        <v>22697334</v>
      </c>
      <c r="BW123" s="913"/>
      <c r="BX123" s="913"/>
      <c r="BY123" s="913"/>
      <c r="BZ123" s="913"/>
      <c r="CA123" s="913">
        <v>21732203</v>
      </c>
      <c r="CB123" s="913"/>
      <c r="CC123" s="913"/>
      <c r="CD123" s="913"/>
      <c r="CE123" s="913"/>
      <c r="CF123" s="804"/>
      <c r="CG123" s="805"/>
      <c r="CH123" s="805"/>
      <c r="CI123" s="805"/>
      <c r="CJ123" s="914"/>
      <c r="CK123" s="930"/>
      <c r="CL123" s="896"/>
      <c r="CM123" s="896"/>
      <c r="CN123" s="896"/>
      <c r="CO123" s="897"/>
      <c r="CP123" s="905" t="s">
        <v>538</v>
      </c>
      <c r="CQ123" s="906"/>
      <c r="CR123" s="906"/>
      <c r="CS123" s="906"/>
      <c r="CT123" s="906"/>
      <c r="CU123" s="906"/>
      <c r="CV123" s="906"/>
      <c r="CW123" s="906"/>
      <c r="CX123" s="906"/>
      <c r="CY123" s="906"/>
      <c r="CZ123" s="906"/>
      <c r="DA123" s="906"/>
      <c r="DB123" s="906"/>
      <c r="DC123" s="906"/>
      <c r="DD123" s="906"/>
      <c r="DE123" s="906"/>
      <c r="DF123" s="907"/>
      <c r="DG123" s="837">
        <v>2064</v>
      </c>
      <c r="DH123" s="838"/>
      <c r="DI123" s="838"/>
      <c r="DJ123" s="838"/>
      <c r="DK123" s="839"/>
      <c r="DL123" s="840">
        <v>1411</v>
      </c>
      <c r="DM123" s="838"/>
      <c r="DN123" s="838"/>
      <c r="DO123" s="838"/>
      <c r="DP123" s="839"/>
      <c r="DQ123" s="840">
        <v>716</v>
      </c>
      <c r="DR123" s="838"/>
      <c r="DS123" s="838"/>
      <c r="DT123" s="838"/>
      <c r="DU123" s="839"/>
      <c r="DV123" s="879">
        <v>0</v>
      </c>
      <c r="DW123" s="880"/>
      <c r="DX123" s="880"/>
      <c r="DY123" s="880"/>
      <c r="DZ123" s="881"/>
    </row>
    <row r="124" spans="1:130" s="212" customFormat="1" ht="26.25" customHeight="1" thickBot="1" x14ac:dyDescent="0.2">
      <c r="A124" s="948"/>
      <c r="B124" s="949"/>
      <c r="C124" s="886" t="s">
        <v>299</v>
      </c>
      <c r="D124" s="887"/>
      <c r="E124" s="887"/>
      <c r="F124" s="887"/>
      <c r="G124" s="887"/>
      <c r="H124" s="887"/>
      <c r="I124" s="887"/>
      <c r="J124" s="887"/>
      <c r="K124" s="887"/>
      <c r="L124" s="887"/>
      <c r="M124" s="887"/>
      <c r="N124" s="887"/>
      <c r="O124" s="887"/>
      <c r="P124" s="887"/>
      <c r="Q124" s="887"/>
      <c r="R124" s="887"/>
      <c r="S124" s="887"/>
      <c r="T124" s="887"/>
      <c r="U124" s="887"/>
      <c r="V124" s="887"/>
      <c r="W124" s="887"/>
      <c r="X124" s="887"/>
      <c r="Y124" s="887"/>
      <c r="Z124" s="888"/>
      <c r="AA124" s="837" t="s">
        <v>521</v>
      </c>
      <c r="AB124" s="838"/>
      <c r="AC124" s="838"/>
      <c r="AD124" s="838"/>
      <c r="AE124" s="839"/>
      <c r="AF124" s="840" t="s">
        <v>521</v>
      </c>
      <c r="AG124" s="838"/>
      <c r="AH124" s="838"/>
      <c r="AI124" s="838"/>
      <c r="AJ124" s="839"/>
      <c r="AK124" s="840" t="s">
        <v>521</v>
      </c>
      <c r="AL124" s="838"/>
      <c r="AM124" s="838"/>
      <c r="AN124" s="838"/>
      <c r="AO124" s="839"/>
      <c r="AP124" s="879" t="s">
        <v>521</v>
      </c>
      <c r="AQ124" s="880"/>
      <c r="AR124" s="880"/>
      <c r="AS124" s="880"/>
      <c r="AT124" s="881"/>
      <c r="AU124" s="908" t="s">
        <v>309</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119.2</v>
      </c>
      <c r="BR124" s="903"/>
      <c r="BS124" s="903"/>
      <c r="BT124" s="903"/>
      <c r="BU124" s="903"/>
      <c r="BV124" s="903">
        <v>103.5</v>
      </c>
      <c r="BW124" s="903"/>
      <c r="BX124" s="903"/>
      <c r="BY124" s="903"/>
      <c r="BZ124" s="903"/>
      <c r="CA124" s="903">
        <v>90</v>
      </c>
      <c r="CB124" s="903"/>
      <c r="CC124" s="903"/>
      <c r="CD124" s="903"/>
      <c r="CE124" s="903"/>
      <c r="CF124" s="782"/>
      <c r="CG124" s="783"/>
      <c r="CH124" s="783"/>
      <c r="CI124" s="783"/>
      <c r="CJ124" s="904"/>
      <c r="CK124" s="931"/>
      <c r="CL124" s="931"/>
      <c r="CM124" s="931"/>
      <c r="CN124" s="931"/>
      <c r="CO124" s="932"/>
      <c r="CP124" s="905" t="s">
        <v>559</v>
      </c>
      <c r="CQ124" s="906"/>
      <c r="CR124" s="906"/>
      <c r="CS124" s="906"/>
      <c r="CT124" s="906"/>
      <c r="CU124" s="906"/>
      <c r="CV124" s="906"/>
      <c r="CW124" s="906"/>
      <c r="CX124" s="906"/>
      <c r="CY124" s="906"/>
      <c r="CZ124" s="906"/>
      <c r="DA124" s="906"/>
      <c r="DB124" s="906"/>
      <c r="DC124" s="906"/>
      <c r="DD124" s="906"/>
      <c r="DE124" s="906"/>
      <c r="DF124" s="907"/>
      <c r="DG124" s="820" t="s">
        <v>521</v>
      </c>
      <c r="DH124" s="821"/>
      <c r="DI124" s="821"/>
      <c r="DJ124" s="821"/>
      <c r="DK124" s="822"/>
      <c r="DL124" s="823" t="s">
        <v>521</v>
      </c>
      <c r="DM124" s="821"/>
      <c r="DN124" s="821"/>
      <c r="DO124" s="821"/>
      <c r="DP124" s="822"/>
      <c r="DQ124" s="823" t="s">
        <v>534</v>
      </c>
      <c r="DR124" s="821"/>
      <c r="DS124" s="821"/>
      <c r="DT124" s="821"/>
      <c r="DU124" s="822"/>
      <c r="DV124" s="889" t="s">
        <v>521</v>
      </c>
      <c r="DW124" s="890"/>
      <c r="DX124" s="890"/>
      <c r="DY124" s="890"/>
      <c r="DZ124" s="891"/>
    </row>
    <row r="125" spans="1:130" s="212" customFormat="1" ht="26.25" customHeight="1" x14ac:dyDescent="0.15">
      <c r="A125" s="948"/>
      <c r="B125" s="949"/>
      <c r="C125" s="886" t="s">
        <v>301</v>
      </c>
      <c r="D125" s="887"/>
      <c r="E125" s="887"/>
      <c r="F125" s="887"/>
      <c r="G125" s="887"/>
      <c r="H125" s="887"/>
      <c r="I125" s="887"/>
      <c r="J125" s="887"/>
      <c r="K125" s="887"/>
      <c r="L125" s="887"/>
      <c r="M125" s="887"/>
      <c r="N125" s="887"/>
      <c r="O125" s="887"/>
      <c r="P125" s="887"/>
      <c r="Q125" s="887"/>
      <c r="R125" s="887"/>
      <c r="S125" s="887"/>
      <c r="T125" s="887"/>
      <c r="U125" s="887"/>
      <c r="V125" s="887"/>
      <c r="W125" s="887"/>
      <c r="X125" s="887"/>
      <c r="Y125" s="887"/>
      <c r="Z125" s="888"/>
      <c r="AA125" s="837" t="s">
        <v>534</v>
      </c>
      <c r="AB125" s="838"/>
      <c r="AC125" s="838"/>
      <c r="AD125" s="838"/>
      <c r="AE125" s="839"/>
      <c r="AF125" s="840" t="s">
        <v>560</v>
      </c>
      <c r="AG125" s="838"/>
      <c r="AH125" s="838"/>
      <c r="AI125" s="838"/>
      <c r="AJ125" s="839"/>
      <c r="AK125" s="840" t="s">
        <v>560</v>
      </c>
      <c r="AL125" s="838"/>
      <c r="AM125" s="838"/>
      <c r="AN125" s="838"/>
      <c r="AO125" s="839"/>
      <c r="AP125" s="879" t="s">
        <v>560</v>
      </c>
      <c r="AQ125" s="880"/>
      <c r="AR125" s="880"/>
      <c r="AS125" s="880"/>
      <c r="AT125" s="881"/>
      <c r="AU125" s="241"/>
      <c r="AV125" s="363"/>
      <c r="AW125" s="363"/>
      <c r="AX125" s="363"/>
      <c r="AY125" s="363"/>
      <c r="AZ125" s="363"/>
      <c r="BA125" s="363"/>
      <c r="BB125" s="363"/>
      <c r="BC125" s="363"/>
      <c r="BD125" s="363"/>
      <c r="BE125" s="363"/>
      <c r="BF125" s="363"/>
      <c r="BG125" s="363"/>
      <c r="BH125" s="363"/>
      <c r="BI125" s="363"/>
      <c r="BJ125" s="363"/>
      <c r="BK125" s="363"/>
      <c r="BL125" s="363"/>
      <c r="BM125" s="363"/>
      <c r="BN125" s="363"/>
      <c r="BO125" s="363"/>
      <c r="BP125" s="363"/>
      <c r="BQ125" s="362"/>
      <c r="BR125" s="362"/>
      <c r="BS125" s="362"/>
      <c r="BT125" s="362"/>
      <c r="BU125" s="362"/>
      <c r="BV125" s="362"/>
      <c r="BW125" s="362"/>
      <c r="BX125" s="362"/>
      <c r="BY125" s="362"/>
      <c r="BZ125" s="362"/>
      <c r="CA125" s="362"/>
      <c r="CB125" s="362"/>
      <c r="CC125" s="362"/>
      <c r="CD125" s="362"/>
      <c r="CE125" s="362"/>
      <c r="CF125" s="362"/>
      <c r="CG125" s="362"/>
      <c r="CH125" s="362"/>
      <c r="CI125" s="362"/>
      <c r="CJ125" s="242"/>
      <c r="CK125" s="892" t="s">
        <v>310</v>
      </c>
      <c r="CL125" s="893"/>
      <c r="CM125" s="893"/>
      <c r="CN125" s="893"/>
      <c r="CO125" s="894"/>
      <c r="CP125" s="901" t="s">
        <v>311</v>
      </c>
      <c r="CQ125" s="866"/>
      <c r="CR125" s="866"/>
      <c r="CS125" s="866"/>
      <c r="CT125" s="866"/>
      <c r="CU125" s="866"/>
      <c r="CV125" s="866"/>
      <c r="CW125" s="866"/>
      <c r="CX125" s="866"/>
      <c r="CY125" s="866"/>
      <c r="CZ125" s="866"/>
      <c r="DA125" s="866"/>
      <c r="DB125" s="866"/>
      <c r="DC125" s="866"/>
      <c r="DD125" s="866"/>
      <c r="DE125" s="866"/>
      <c r="DF125" s="867"/>
      <c r="DG125" s="902" t="s">
        <v>560</v>
      </c>
      <c r="DH125" s="883"/>
      <c r="DI125" s="883"/>
      <c r="DJ125" s="883"/>
      <c r="DK125" s="883"/>
      <c r="DL125" s="883" t="s">
        <v>85</v>
      </c>
      <c r="DM125" s="883"/>
      <c r="DN125" s="883"/>
      <c r="DO125" s="883"/>
      <c r="DP125" s="883"/>
      <c r="DQ125" s="883" t="s">
        <v>560</v>
      </c>
      <c r="DR125" s="883"/>
      <c r="DS125" s="883"/>
      <c r="DT125" s="883"/>
      <c r="DU125" s="883"/>
      <c r="DV125" s="884" t="s">
        <v>560</v>
      </c>
      <c r="DW125" s="884"/>
      <c r="DX125" s="884"/>
      <c r="DY125" s="884"/>
      <c r="DZ125" s="885"/>
    </row>
    <row r="126" spans="1:130" s="212" customFormat="1" ht="26.25" customHeight="1" thickBot="1" x14ac:dyDescent="0.2">
      <c r="A126" s="948"/>
      <c r="B126" s="949"/>
      <c r="C126" s="886" t="s">
        <v>302</v>
      </c>
      <c r="D126" s="887"/>
      <c r="E126" s="887"/>
      <c r="F126" s="887"/>
      <c r="G126" s="887"/>
      <c r="H126" s="887"/>
      <c r="I126" s="887"/>
      <c r="J126" s="887"/>
      <c r="K126" s="887"/>
      <c r="L126" s="887"/>
      <c r="M126" s="887"/>
      <c r="N126" s="887"/>
      <c r="O126" s="887"/>
      <c r="P126" s="887"/>
      <c r="Q126" s="887"/>
      <c r="R126" s="887"/>
      <c r="S126" s="887"/>
      <c r="T126" s="887"/>
      <c r="U126" s="887"/>
      <c r="V126" s="887"/>
      <c r="W126" s="887"/>
      <c r="X126" s="887"/>
      <c r="Y126" s="887"/>
      <c r="Z126" s="888"/>
      <c r="AA126" s="837" t="s">
        <v>560</v>
      </c>
      <c r="AB126" s="838"/>
      <c r="AC126" s="838"/>
      <c r="AD126" s="838"/>
      <c r="AE126" s="839"/>
      <c r="AF126" s="840" t="s">
        <v>560</v>
      </c>
      <c r="AG126" s="838"/>
      <c r="AH126" s="838"/>
      <c r="AI126" s="838"/>
      <c r="AJ126" s="839"/>
      <c r="AK126" s="840" t="s">
        <v>560</v>
      </c>
      <c r="AL126" s="838"/>
      <c r="AM126" s="838"/>
      <c r="AN126" s="838"/>
      <c r="AO126" s="839"/>
      <c r="AP126" s="879" t="s">
        <v>560</v>
      </c>
      <c r="AQ126" s="880"/>
      <c r="AR126" s="880"/>
      <c r="AS126" s="880"/>
      <c r="AT126" s="881"/>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c r="BR126" s="243"/>
      <c r="BS126" s="243"/>
      <c r="BT126" s="243"/>
      <c r="BU126" s="243"/>
      <c r="BV126" s="243"/>
      <c r="BW126" s="243"/>
      <c r="BX126" s="243"/>
      <c r="BY126" s="243"/>
      <c r="BZ126" s="243"/>
      <c r="CA126" s="243"/>
      <c r="CB126" s="243"/>
      <c r="CC126" s="243"/>
      <c r="CD126" s="244"/>
      <c r="CE126" s="244"/>
      <c r="CF126" s="244"/>
      <c r="CG126" s="362"/>
      <c r="CH126" s="362"/>
      <c r="CI126" s="362"/>
      <c r="CJ126" s="242"/>
      <c r="CK126" s="895"/>
      <c r="CL126" s="896"/>
      <c r="CM126" s="896"/>
      <c r="CN126" s="896"/>
      <c r="CO126" s="897"/>
      <c r="CP126" s="873" t="s">
        <v>312</v>
      </c>
      <c r="CQ126" s="808"/>
      <c r="CR126" s="808"/>
      <c r="CS126" s="808"/>
      <c r="CT126" s="808"/>
      <c r="CU126" s="808"/>
      <c r="CV126" s="808"/>
      <c r="CW126" s="808"/>
      <c r="CX126" s="808"/>
      <c r="CY126" s="808"/>
      <c r="CZ126" s="808"/>
      <c r="DA126" s="808"/>
      <c r="DB126" s="808"/>
      <c r="DC126" s="808"/>
      <c r="DD126" s="808"/>
      <c r="DE126" s="808"/>
      <c r="DF126" s="809"/>
      <c r="DG126" s="874">
        <v>361873</v>
      </c>
      <c r="DH126" s="875"/>
      <c r="DI126" s="875"/>
      <c r="DJ126" s="875"/>
      <c r="DK126" s="875"/>
      <c r="DL126" s="875">
        <v>302107</v>
      </c>
      <c r="DM126" s="875"/>
      <c r="DN126" s="875"/>
      <c r="DO126" s="875"/>
      <c r="DP126" s="875"/>
      <c r="DQ126" s="875">
        <v>290509</v>
      </c>
      <c r="DR126" s="875"/>
      <c r="DS126" s="875"/>
      <c r="DT126" s="875"/>
      <c r="DU126" s="875"/>
      <c r="DV126" s="852">
        <v>4.3</v>
      </c>
      <c r="DW126" s="852"/>
      <c r="DX126" s="852"/>
      <c r="DY126" s="852"/>
      <c r="DZ126" s="853"/>
    </row>
    <row r="127" spans="1:130" s="212" customFormat="1" ht="26.25" customHeight="1" x14ac:dyDescent="0.15">
      <c r="A127" s="950"/>
      <c r="B127" s="951"/>
      <c r="C127" s="876" t="s">
        <v>313</v>
      </c>
      <c r="D127" s="877"/>
      <c r="E127" s="877"/>
      <c r="F127" s="877"/>
      <c r="G127" s="877"/>
      <c r="H127" s="877"/>
      <c r="I127" s="877"/>
      <c r="J127" s="877"/>
      <c r="K127" s="877"/>
      <c r="L127" s="877"/>
      <c r="M127" s="877"/>
      <c r="N127" s="877"/>
      <c r="O127" s="877"/>
      <c r="P127" s="877"/>
      <c r="Q127" s="877"/>
      <c r="R127" s="877"/>
      <c r="S127" s="877"/>
      <c r="T127" s="877"/>
      <c r="U127" s="877"/>
      <c r="V127" s="877"/>
      <c r="W127" s="877"/>
      <c r="X127" s="877"/>
      <c r="Y127" s="877"/>
      <c r="Z127" s="878"/>
      <c r="AA127" s="837" t="s">
        <v>85</v>
      </c>
      <c r="AB127" s="838"/>
      <c r="AC127" s="838"/>
      <c r="AD127" s="838"/>
      <c r="AE127" s="839"/>
      <c r="AF127" s="840" t="s">
        <v>85</v>
      </c>
      <c r="AG127" s="838"/>
      <c r="AH127" s="838"/>
      <c r="AI127" s="838"/>
      <c r="AJ127" s="839"/>
      <c r="AK127" s="840" t="s">
        <v>85</v>
      </c>
      <c r="AL127" s="838"/>
      <c r="AM127" s="838"/>
      <c r="AN127" s="838"/>
      <c r="AO127" s="839"/>
      <c r="AP127" s="879" t="s">
        <v>85</v>
      </c>
      <c r="AQ127" s="880"/>
      <c r="AR127" s="880"/>
      <c r="AS127" s="880"/>
      <c r="AT127" s="881"/>
      <c r="AU127" s="243"/>
      <c r="AV127" s="243"/>
      <c r="AW127" s="243"/>
      <c r="AX127" s="882" t="s">
        <v>314</v>
      </c>
      <c r="AY127" s="870"/>
      <c r="AZ127" s="870"/>
      <c r="BA127" s="870"/>
      <c r="BB127" s="870"/>
      <c r="BC127" s="870"/>
      <c r="BD127" s="870"/>
      <c r="BE127" s="871"/>
      <c r="BF127" s="869" t="s">
        <v>315</v>
      </c>
      <c r="BG127" s="870"/>
      <c r="BH127" s="870"/>
      <c r="BI127" s="870"/>
      <c r="BJ127" s="870"/>
      <c r="BK127" s="870"/>
      <c r="BL127" s="871"/>
      <c r="BM127" s="869" t="s">
        <v>316</v>
      </c>
      <c r="BN127" s="870"/>
      <c r="BO127" s="870"/>
      <c r="BP127" s="870"/>
      <c r="BQ127" s="870"/>
      <c r="BR127" s="870"/>
      <c r="BS127" s="871"/>
      <c r="BT127" s="869" t="s">
        <v>317</v>
      </c>
      <c r="BU127" s="870"/>
      <c r="BV127" s="870"/>
      <c r="BW127" s="870"/>
      <c r="BX127" s="870"/>
      <c r="BY127" s="870"/>
      <c r="BZ127" s="872"/>
      <c r="CA127" s="243"/>
      <c r="CB127" s="243"/>
      <c r="CC127" s="243"/>
      <c r="CD127" s="244"/>
      <c r="CE127" s="244"/>
      <c r="CF127" s="244"/>
      <c r="CG127" s="362"/>
      <c r="CH127" s="362"/>
      <c r="CI127" s="362"/>
      <c r="CJ127" s="242"/>
      <c r="CK127" s="895"/>
      <c r="CL127" s="896"/>
      <c r="CM127" s="896"/>
      <c r="CN127" s="896"/>
      <c r="CO127" s="897"/>
      <c r="CP127" s="873" t="s">
        <v>561</v>
      </c>
      <c r="CQ127" s="808"/>
      <c r="CR127" s="808"/>
      <c r="CS127" s="808"/>
      <c r="CT127" s="808"/>
      <c r="CU127" s="808"/>
      <c r="CV127" s="808"/>
      <c r="CW127" s="808"/>
      <c r="CX127" s="808"/>
      <c r="CY127" s="808"/>
      <c r="CZ127" s="808"/>
      <c r="DA127" s="808"/>
      <c r="DB127" s="808"/>
      <c r="DC127" s="808"/>
      <c r="DD127" s="808"/>
      <c r="DE127" s="808"/>
      <c r="DF127" s="809"/>
      <c r="DG127" s="874" t="s">
        <v>85</v>
      </c>
      <c r="DH127" s="875"/>
      <c r="DI127" s="875"/>
      <c r="DJ127" s="875"/>
      <c r="DK127" s="875"/>
      <c r="DL127" s="875" t="s">
        <v>85</v>
      </c>
      <c r="DM127" s="875"/>
      <c r="DN127" s="875"/>
      <c r="DO127" s="875"/>
      <c r="DP127" s="875"/>
      <c r="DQ127" s="875" t="s">
        <v>85</v>
      </c>
      <c r="DR127" s="875"/>
      <c r="DS127" s="875"/>
      <c r="DT127" s="875"/>
      <c r="DU127" s="875"/>
      <c r="DV127" s="852" t="s">
        <v>85</v>
      </c>
      <c r="DW127" s="852"/>
      <c r="DX127" s="852"/>
      <c r="DY127" s="852"/>
      <c r="DZ127" s="853"/>
    </row>
    <row r="128" spans="1:130" s="212" customFormat="1" ht="26.25" customHeight="1" thickBot="1" x14ac:dyDescent="0.2">
      <c r="A128" s="854" t="s">
        <v>318</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319</v>
      </c>
      <c r="X128" s="856"/>
      <c r="Y128" s="856"/>
      <c r="Z128" s="857"/>
      <c r="AA128" s="858">
        <v>166765</v>
      </c>
      <c r="AB128" s="859"/>
      <c r="AC128" s="859"/>
      <c r="AD128" s="859"/>
      <c r="AE128" s="860"/>
      <c r="AF128" s="861">
        <v>179884</v>
      </c>
      <c r="AG128" s="859"/>
      <c r="AH128" s="859"/>
      <c r="AI128" s="859"/>
      <c r="AJ128" s="860"/>
      <c r="AK128" s="861">
        <v>171235</v>
      </c>
      <c r="AL128" s="859"/>
      <c r="AM128" s="859"/>
      <c r="AN128" s="859"/>
      <c r="AO128" s="860"/>
      <c r="AP128" s="862"/>
      <c r="AQ128" s="863"/>
      <c r="AR128" s="863"/>
      <c r="AS128" s="863"/>
      <c r="AT128" s="864"/>
      <c r="AU128" s="243"/>
      <c r="AV128" s="243"/>
      <c r="AW128" s="243"/>
      <c r="AX128" s="865" t="s">
        <v>320</v>
      </c>
      <c r="AY128" s="866"/>
      <c r="AZ128" s="866"/>
      <c r="BA128" s="866"/>
      <c r="BB128" s="866"/>
      <c r="BC128" s="866"/>
      <c r="BD128" s="866"/>
      <c r="BE128" s="867"/>
      <c r="BF128" s="844" t="s">
        <v>85</v>
      </c>
      <c r="BG128" s="845"/>
      <c r="BH128" s="845"/>
      <c r="BI128" s="845"/>
      <c r="BJ128" s="845"/>
      <c r="BK128" s="845"/>
      <c r="BL128" s="868"/>
      <c r="BM128" s="844">
        <v>13.59</v>
      </c>
      <c r="BN128" s="845"/>
      <c r="BO128" s="845"/>
      <c r="BP128" s="845"/>
      <c r="BQ128" s="845"/>
      <c r="BR128" s="845"/>
      <c r="BS128" s="868"/>
      <c r="BT128" s="844">
        <v>20</v>
      </c>
      <c r="BU128" s="845"/>
      <c r="BV128" s="845"/>
      <c r="BW128" s="845"/>
      <c r="BX128" s="845"/>
      <c r="BY128" s="845"/>
      <c r="BZ128" s="846"/>
      <c r="CA128" s="244"/>
      <c r="CB128" s="244"/>
      <c r="CC128" s="244"/>
      <c r="CD128" s="244"/>
      <c r="CE128" s="244"/>
      <c r="CF128" s="244"/>
      <c r="CG128" s="362"/>
      <c r="CH128" s="362"/>
      <c r="CI128" s="362"/>
      <c r="CJ128" s="242"/>
      <c r="CK128" s="898"/>
      <c r="CL128" s="899"/>
      <c r="CM128" s="899"/>
      <c r="CN128" s="899"/>
      <c r="CO128" s="900"/>
      <c r="CP128" s="847" t="s">
        <v>321</v>
      </c>
      <c r="CQ128" s="786"/>
      <c r="CR128" s="786"/>
      <c r="CS128" s="786"/>
      <c r="CT128" s="786"/>
      <c r="CU128" s="786"/>
      <c r="CV128" s="786"/>
      <c r="CW128" s="786"/>
      <c r="CX128" s="786"/>
      <c r="CY128" s="786"/>
      <c r="CZ128" s="786"/>
      <c r="DA128" s="786"/>
      <c r="DB128" s="786"/>
      <c r="DC128" s="786"/>
      <c r="DD128" s="786"/>
      <c r="DE128" s="786"/>
      <c r="DF128" s="787"/>
      <c r="DG128" s="848" t="s">
        <v>85</v>
      </c>
      <c r="DH128" s="849"/>
      <c r="DI128" s="849"/>
      <c r="DJ128" s="849"/>
      <c r="DK128" s="849"/>
      <c r="DL128" s="849" t="s">
        <v>85</v>
      </c>
      <c r="DM128" s="849"/>
      <c r="DN128" s="849"/>
      <c r="DO128" s="849"/>
      <c r="DP128" s="849"/>
      <c r="DQ128" s="849" t="s">
        <v>85</v>
      </c>
      <c r="DR128" s="849"/>
      <c r="DS128" s="849"/>
      <c r="DT128" s="849"/>
      <c r="DU128" s="849"/>
      <c r="DV128" s="850" t="s">
        <v>85</v>
      </c>
      <c r="DW128" s="850"/>
      <c r="DX128" s="850"/>
      <c r="DY128" s="850"/>
      <c r="DZ128" s="851"/>
    </row>
    <row r="129" spans="1:131" s="212" customFormat="1" ht="26.25" customHeight="1" x14ac:dyDescent="0.15">
      <c r="A129" s="832" t="s">
        <v>72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562</v>
      </c>
      <c r="X129" s="835"/>
      <c r="Y129" s="835"/>
      <c r="Z129" s="836"/>
      <c r="AA129" s="837">
        <v>8566427</v>
      </c>
      <c r="AB129" s="838"/>
      <c r="AC129" s="838"/>
      <c r="AD129" s="838"/>
      <c r="AE129" s="839"/>
      <c r="AF129" s="840">
        <v>8592139</v>
      </c>
      <c r="AG129" s="838"/>
      <c r="AH129" s="838"/>
      <c r="AI129" s="838"/>
      <c r="AJ129" s="839"/>
      <c r="AK129" s="840">
        <v>8647887</v>
      </c>
      <c r="AL129" s="838"/>
      <c r="AM129" s="838"/>
      <c r="AN129" s="838"/>
      <c r="AO129" s="839"/>
      <c r="AP129" s="841"/>
      <c r="AQ129" s="842"/>
      <c r="AR129" s="842"/>
      <c r="AS129" s="842"/>
      <c r="AT129" s="843"/>
      <c r="AU129" s="245"/>
      <c r="AV129" s="245"/>
      <c r="AW129" s="245"/>
      <c r="AX129" s="807" t="s">
        <v>322</v>
      </c>
      <c r="AY129" s="808"/>
      <c r="AZ129" s="808"/>
      <c r="BA129" s="808"/>
      <c r="BB129" s="808"/>
      <c r="BC129" s="808"/>
      <c r="BD129" s="808"/>
      <c r="BE129" s="809"/>
      <c r="BF129" s="827" t="s">
        <v>85</v>
      </c>
      <c r="BG129" s="828"/>
      <c r="BH129" s="828"/>
      <c r="BI129" s="828"/>
      <c r="BJ129" s="828"/>
      <c r="BK129" s="828"/>
      <c r="BL129" s="829"/>
      <c r="BM129" s="827">
        <v>18.59</v>
      </c>
      <c r="BN129" s="828"/>
      <c r="BO129" s="828"/>
      <c r="BP129" s="828"/>
      <c r="BQ129" s="828"/>
      <c r="BR129" s="828"/>
      <c r="BS129" s="829"/>
      <c r="BT129" s="827">
        <v>30</v>
      </c>
      <c r="BU129" s="830"/>
      <c r="BV129" s="830"/>
      <c r="BW129" s="830"/>
      <c r="BX129" s="830"/>
      <c r="BY129" s="830"/>
      <c r="BZ129" s="831"/>
      <c r="CA129" s="246"/>
      <c r="CB129" s="246"/>
      <c r="CC129" s="246"/>
      <c r="CD129" s="246"/>
      <c r="CE129" s="246"/>
      <c r="CF129" s="246"/>
      <c r="CG129" s="246"/>
      <c r="CH129" s="246"/>
      <c r="CI129" s="246"/>
      <c r="CJ129" s="246"/>
      <c r="CK129" s="246"/>
      <c r="CL129" s="246"/>
      <c r="CM129" s="246"/>
      <c r="CN129" s="246"/>
      <c r="CO129" s="246"/>
      <c r="CP129" s="246"/>
      <c r="CQ129" s="246"/>
      <c r="CR129" s="246"/>
      <c r="CS129" s="246"/>
      <c r="CT129" s="246"/>
      <c r="CU129" s="246"/>
      <c r="CV129" s="246"/>
      <c r="CW129" s="246"/>
      <c r="CX129" s="246"/>
      <c r="CY129" s="246"/>
      <c r="CZ129" s="246"/>
      <c r="DA129" s="246"/>
      <c r="DB129" s="246"/>
      <c r="DC129" s="246"/>
      <c r="DD129" s="246"/>
      <c r="DE129" s="246"/>
      <c r="DF129" s="246"/>
      <c r="DG129" s="246"/>
      <c r="DH129" s="246"/>
      <c r="DI129" s="246"/>
      <c r="DJ129" s="246"/>
      <c r="DK129" s="246"/>
      <c r="DL129" s="246"/>
      <c r="DM129" s="246"/>
      <c r="DN129" s="246"/>
      <c r="DO129" s="246"/>
      <c r="DP129" s="218"/>
      <c r="DQ129" s="218"/>
      <c r="DR129" s="218"/>
      <c r="DS129" s="218"/>
      <c r="DT129" s="218"/>
      <c r="DU129" s="218"/>
      <c r="DV129" s="218"/>
      <c r="DW129" s="218"/>
      <c r="DX129" s="218"/>
      <c r="DY129" s="218"/>
      <c r="DZ129" s="221"/>
    </row>
    <row r="130" spans="1:131" s="212" customFormat="1" ht="26.25" customHeight="1" x14ac:dyDescent="0.15">
      <c r="A130" s="832" t="s">
        <v>323</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563</v>
      </c>
      <c r="X130" s="835"/>
      <c r="Y130" s="835"/>
      <c r="Z130" s="836"/>
      <c r="AA130" s="837">
        <v>1931617</v>
      </c>
      <c r="AB130" s="838"/>
      <c r="AC130" s="838"/>
      <c r="AD130" s="838"/>
      <c r="AE130" s="839"/>
      <c r="AF130" s="840">
        <v>1926831</v>
      </c>
      <c r="AG130" s="838"/>
      <c r="AH130" s="838"/>
      <c r="AI130" s="838"/>
      <c r="AJ130" s="839"/>
      <c r="AK130" s="840">
        <v>1879232</v>
      </c>
      <c r="AL130" s="838"/>
      <c r="AM130" s="838"/>
      <c r="AN130" s="838"/>
      <c r="AO130" s="839"/>
      <c r="AP130" s="841"/>
      <c r="AQ130" s="842"/>
      <c r="AR130" s="842"/>
      <c r="AS130" s="842"/>
      <c r="AT130" s="843"/>
      <c r="AU130" s="245"/>
      <c r="AV130" s="245"/>
      <c r="AW130" s="245"/>
      <c r="AX130" s="807" t="s">
        <v>324</v>
      </c>
      <c r="AY130" s="808"/>
      <c r="AZ130" s="808"/>
      <c r="BA130" s="808"/>
      <c r="BB130" s="808"/>
      <c r="BC130" s="808"/>
      <c r="BD130" s="808"/>
      <c r="BE130" s="809"/>
      <c r="BF130" s="810">
        <v>11.4</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46"/>
      <c r="CB130" s="246"/>
      <c r="CC130" s="246"/>
      <c r="CD130" s="246"/>
      <c r="CE130" s="246"/>
      <c r="CF130" s="246"/>
      <c r="CG130" s="246"/>
      <c r="CH130" s="246"/>
      <c r="CI130" s="246"/>
      <c r="CJ130" s="246"/>
      <c r="CK130" s="246"/>
      <c r="CL130" s="246"/>
      <c r="CM130" s="246"/>
      <c r="CN130" s="246"/>
      <c r="CO130" s="246"/>
      <c r="CP130" s="246"/>
      <c r="CQ130" s="246"/>
      <c r="CR130" s="246"/>
      <c r="CS130" s="246"/>
      <c r="CT130" s="246"/>
      <c r="CU130" s="246"/>
      <c r="CV130" s="246"/>
      <c r="CW130" s="246"/>
      <c r="CX130" s="246"/>
      <c r="CY130" s="246"/>
      <c r="CZ130" s="246"/>
      <c r="DA130" s="246"/>
      <c r="DB130" s="246"/>
      <c r="DC130" s="246"/>
      <c r="DD130" s="246"/>
      <c r="DE130" s="246"/>
      <c r="DF130" s="246"/>
      <c r="DG130" s="246"/>
      <c r="DH130" s="246"/>
      <c r="DI130" s="246"/>
      <c r="DJ130" s="246"/>
      <c r="DK130" s="246"/>
      <c r="DL130" s="246"/>
      <c r="DM130" s="246"/>
      <c r="DN130" s="246"/>
      <c r="DO130" s="246"/>
      <c r="DP130" s="218"/>
      <c r="DQ130" s="218"/>
      <c r="DR130" s="218"/>
      <c r="DS130" s="218"/>
      <c r="DT130" s="218"/>
      <c r="DU130" s="218"/>
      <c r="DV130" s="218"/>
      <c r="DW130" s="218"/>
      <c r="DX130" s="218"/>
      <c r="DY130" s="218"/>
      <c r="DZ130" s="221"/>
    </row>
    <row r="131" spans="1:131" s="212"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325</v>
      </c>
      <c r="X131" s="818"/>
      <c r="Y131" s="818"/>
      <c r="Z131" s="819"/>
      <c r="AA131" s="820">
        <v>6634810</v>
      </c>
      <c r="AB131" s="821"/>
      <c r="AC131" s="821"/>
      <c r="AD131" s="821"/>
      <c r="AE131" s="822"/>
      <c r="AF131" s="823">
        <v>6665308</v>
      </c>
      <c r="AG131" s="821"/>
      <c r="AH131" s="821"/>
      <c r="AI131" s="821"/>
      <c r="AJ131" s="822"/>
      <c r="AK131" s="823">
        <v>6768655</v>
      </c>
      <c r="AL131" s="821"/>
      <c r="AM131" s="821"/>
      <c r="AN131" s="821"/>
      <c r="AO131" s="822"/>
      <c r="AP131" s="824"/>
      <c r="AQ131" s="825"/>
      <c r="AR131" s="825"/>
      <c r="AS131" s="825"/>
      <c r="AT131" s="826"/>
      <c r="AU131" s="245"/>
      <c r="AV131" s="245"/>
      <c r="AW131" s="245"/>
      <c r="AX131" s="785" t="s">
        <v>326</v>
      </c>
      <c r="AY131" s="786"/>
      <c r="AZ131" s="786"/>
      <c r="BA131" s="786"/>
      <c r="BB131" s="786"/>
      <c r="BC131" s="786"/>
      <c r="BD131" s="786"/>
      <c r="BE131" s="787"/>
      <c r="BF131" s="788">
        <v>90</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46"/>
      <c r="CB131" s="246"/>
      <c r="CC131" s="246"/>
      <c r="CD131" s="246"/>
      <c r="CE131" s="246"/>
      <c r="CF131" s="246"/>
      <c r="CG131" s="246"/>
      <c r="CH131" s="246"/>
      <c r="CI131" s="246"/>
      <c r="CJ131" s="246"/>
      <c r="CK131" s="246"/>
      <c r="CL131" s="246"/>
      <c r="CM131" s="246"/>
      <c r="CN131" s="246"/>
      <c r="CO131" s="246"/>
      <c r="CP131" s="246"/>
      <c r="CQ131" s="246"/>
      <c r="CR131" s="246"/>
      <c r="CS131" s="246"/>
      <c r="CT131" s="246"/>
      <c r="CU131" s="246"/>
      <c r="CV131" s="246"/>
      <c r="CW131" s="246"/>
      <c r="CX131" s="246"/>
      <c r="CY131" s="246"/>
      <c r="CZ131" s="246"/>
      <c r="DA131" s="246"/>
      <c r="DB131" s="246"/>
      <c r="DC131" s="246"/>
      <c r="DD131" s="246"/>
      <c r="DE131" s="246"/>
      <c r="DF131" s="246"/>
      <c r="DG131" s="246"/>
      <c r="DH131" s="246"/>
      <c r="DI131" s="246"/>
      <c r="DJ131" s="246"/>
      <c r="DK131" s="246"/>
      <c r="DL131" s="246"/>
      <c r="DM131" s="246"/>
      <c r="DN131" s="246"/>
      <c r="DO131" s="246"/>
      <c r="DP131" s="218"/>
      <c r="DQ131" s="218"/>
      <c r="DR131" s="218"/>
      <c r="DS131" s="218"/>
      <c r="DT131" s="218"/>
      <c r="DU131" s="218"/>
      <c r="DV131" s="218"/>
      <c r="DW131" s="218"/>
      <c r="DX131" s="218"/>
      <c r="DY131" s="218"/>
      <c r="DZ131" s="221"/>
    </row>
    <row r="132" spans="1:131" s="212" customFormat="1" ht="26.25" customHeight="1" x14ac:dyDescent="0.15">
      <c r="A132" s="794" t="s">
        <v>327</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328</v>
      </c>
      <c r="W132" s="798"/>
      <c r="X132" s="798"/>
      <c r="Y132" s="798"/>
      <c r="Z132" s="799"/>
      <c r="AA132" s="800">
        <v>12.094799999999999</v>
      </c>
      <c r="AB132" s="801"/>
      <c r="AC132" s="801"/>
      <c r="AD132" s="801"/>
      <c r="AE132" s="802"/>
      <c r="AF132" s="803">
        <v>11.35222858</v>
      </c>
      <c r="AG132" s="801"/>
      <c r="AH132" s="801"/>
      <c r="AI132" s="801"/>
      <c r="AJ132" s="802"/>
      <c r="AK132" s="803">
        <v>10.841991500000001</v>
      </c>
      <c r="AL132" s="801"/>
      <c r="AM132" s="801"/>
      <c r="AN132" s="801"/>
      <c r="AO132" s="802"/>
      <c r="AP132" s="804"/>
      <c r="AQ132" s="805"/>
      <c r="AR132" s="805"/>
      <c r="AS132" s="805"/>
      <c r="AT132" s="806"/>
      <c r="AU132" s="247"/>
      <c r="AV132" s="248"/>
      <c r="AW132" s="24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9"/>
      <c r="BT132" s="218"/>
      <c r="BU132" s="218"/>
      <c r="BV132" s="218"/>
      <c r="BW132" s="218"/>
      <c r="BX132" s="218"/>
      <c r="BY132" s="218"/>
      <c r="BZ132" s="218"/>
      <c r="CA132" s="246"/>
      <c r="CB132" s="246"/>
      <c r="CC132" s="246"/>
      <c r="CD132" s="246"/>
      <c r="CE132" s="246"/>
      <c r="CF132" s="246"/>
      <c r="CG132" s="246"/>
      <c r="CH132" s="246"/>
      <c r="CI132" s="246"/>
      <c r="CJ132" s="246"/>
      <c r="CK132" s="246"/>
      <c r="CL132" s="246"/>
      <c r="CM132" s="246"/>
      <c r="CN132" s="246"/>
      <c r="CO132" s="246"/>
      <c r="CP132" s="246"/>
      <c r="CQ132" s="246"/>
      <c r="CR132" s="246"/>
      <c r="CS132" s="246"/>
      <c r="CT132" s="246"/>
      <c r="CU132" s="246"/>
      <c r="CV132" s="246"/>
      <c r="CW132" s="246"/>
      <c r="CX132" s="246"/>
      <c r="CY132" s="246"/>
      <c r="CZ132" s="246"/>
      <c r="DA132" s="246"/>
      <c r="DB132" s="246"/>
      <c r="DC132" s="246"/>
      <c r="DD132" s="246"/>
      <c r="DE132" s="246"/>
      <c r="DF132" s="246"/>
      <c r="DG132" s="246"/>
      <c r="DH132" s="246"/>
      <c r="DI132" s="246"/>
      <c r="DJ132" s="246"/>
      <c r="DK132" s="246"/>
      <c r="DL132" s="246"/>
      <c r="DM132" s="246"/>
      <c r="DN132" s="246"/>
      <c r="DO132" s="246"/>
      <c r="DP132" s="221"/>
      <c r="DQ132" s="221"/>
      <c r="DR132" s="221"/>
      <c r="DS132" s="221"/>
      <c r="DT132" s="221"/>
      <c r="DU132" s="221"/>
      <c r="DV132" s="221"/>
      <c r="DW132" s="221"/>
      <c r="DX132" s="221"/>
      <c r="DY132" s="221"/>
      <c r="DZ132" s="221"/>
    </row>
    <row r="133" spans="1:131" s="212"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329</v>
      </c>
      <c r="W133" s="777"/>
      <c r="X133" s="777"/>
      <c r="Y133" s="777"/>
      <c r="Z133" s="778"/>
      <c r="AA133" s="779">
        <v>12.6</v>
      </c>
      <c r="AB133" s="780"/>
      <c r="AC133" s="780"/>
      <c r="AD133" s="780"/>
      <c r="AE133" s="781"/>
      <c r="AF133" s="779">
        <v>11.7</v>
      </c>
      <c r="AG133" s="780"/>
      <c r="AH133" s="780"/>
      <c r="AI133" s="780"/>
      <c r="AJ133" s="781"/>
      <c r="AK133" s="779">
        <v>11.4</v>
      </c>
      <c r="AL133" s="780"/>
      <c r="AM133" s="780"/>
      <c r="AN133" s="780"/>
      <c r="AO133" s="781"/>
      <c r="AP133" s="782"/>
      <c r="AQ133" s="783"/>
      <c r="AR133" s="783"/>
      <c r="AS133" s="783"/>
      <c r="AT133" s="784"/>
      <c r="AU133" s="248"/>
      <c r="AV133" s="248"/>
      <c r="AW133" s="248"/>
      <c r="AX133" s="248"/>
      <c r="AY133" s="248"/>
      <c r="AZ133" s="248"/>
      <c r="BA133" s="248"/>
      <c r="BB133" s="248"/>
      <c r="BC133" s="248"/>
      <c r="BD133" s="248"/>
      <c r="BE133" s="248"/>
      <c r="BF133" s="248"/>
      <c r="BG133" s="248"/>
      <c r="BH133" s="248"/>
      <c r="BI133" s="248"/>
      <c r="BJ133" s="248"/>
      <c r="BK133" s="248"/>
      <c r="BL133" s="248"/>
      <c r="BM133" s="248"/>
      <c r="BN133" s="246"/>
      <c r="BO133" s="246"/>
      <c r="BP133" s="246"/>
      <c r="BQ133" s="246"/>
      <c r="BR133" s="246"/>
      <c r="BS133" s="246"/>
      <c r="BT133" s="246"/>
      <c r="BU133" s="246"/>
      <c r="BV133" s="246"/>
      <c r="BW133" s="246"/>
      <c r="BX133" s="246"/>
      <c r="BY133" s="246"/>
      <c r="BZ133" s="246"/>
      <c r="CA133" s="246"/>
      <c r="CB133" s="246"/>
      <c r="CC133" s="246"/>
      <c r="CD133" s="246"/>
      <c r="CE133" s="246"/>
      <c r="CF133" s="246"/>
      <c r="CG133" s="246"/>
      <c r="CH133" s="246"/>
      <c r="CI133" s="246"/>
      <c r="CJ133" s="246"/>
      <c r="CK133" s="246"/>
      <c r="CL133" s="246"/>
      <c r="CM133" s="246"/>
      <c r="CN133" s="246"/>
      <c r="CO133" s="246"/>
      <c r="CP133" s="246"/>
      <c r="CQ133" s="246"/>
      <c r="CR133" s="246"/>
      <c r="CS133" s="246"/>
      <c r="CT133" s="246"/>
      <c r="CU133" s="246"/>
      <c r="CV133" s="246"/>
      <c r="CW133" s="246"/>
      <c r="CX133" s="246"/>
      <c r="CY133" s="246"/>
      <c r="CZ133" s="246"/>
      <c r="DA133" s="246"/>
      <c r="DB133" s="246"/>
      <c r="DC133" s="246"/>
      <c r="DD133" s="246"/>
      <c r="DE133" s="246"/>
      <c r="DF133" s="246"/>
      <c r="DG133" s="246"/>
      <c r="DH133" s="246"/>
      <c r="DI133" s="246"/>
      <c r="DJ133" s="246"/>
      <c r="DK133" s="246"/>
      <c r="DL133" s="246"/>
      <c r="DM133" s="246"/>
      <c r="DN133" s="246"/>
      <c r="DO133" s="246"/>
      <c r="DP133" s="221"/>
      <c r="DQ133" s="221"/>
      <c r="DR133" s="221"/>
      <c r="DS133" s="221"/>
      <c r="DT133" s="221"/>
      <c r="DU133" s="221"/>
      <c r="DV133" s="221"/>
      <c r="DW133" s="221"/>
      <c r="DX133" s="221"/>
      <c r="DY133" s="221"/>
      <c r="DZ133" s="221"/>
    </row>
    <row r="134" spans="1:131" s="213" customFormat="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48"/>
      <c r="AV134" s="248"/>
      <c r="AW134" s="248"/>
      <c r="AX134" s="248"/>
      <c r="AY134" s="248"/>
      <c r="AZ134" s="248"/>
      <c r="BA134" s="248"/>
      <c r="BB134" s="248"/>
      <c r="BC134" s="248"/>
      <c r="BD134" s="248"/>
      <c r="BE134" s="248"/>
      <c r="BF134" s="248"/>
      <c r="BG134" s="248"/>
      <c r="BH134" s="248"/>
      <c r="BI134" s="248"/>
      <c r="BJ134" s="248"/>
      <c r="BK134" s="248"/>
      <c r="BL134" s="248"/>
      <c r="BM134" s="248"/>
      <c r="BN134" s="246"/>
      <c r="BO134" s="246"/>
      <c r="BP134" s="246"/>
      <c r="BQ134" s="246"/>
      <c r="BR134" s="246"/>
      <c r="BS134" s="246"/>
      <c r="BT134" s="246"/>
      <c r="BU134" s="246"/>
      <c r="BV134" s="246"/>
      <c r="BW134" s="246"/>
      <c r="BX134" s="246"/>
      <c r="BY134" s="246"/>
      <c r="BZ134" s="246"/>
      <c r="CA134" s="246"/>
      <c r="CB134" s="246"/>
      <c r="CC134" s="246"/>
      <c r="CD134" s="246"/>
      <c r="CE134" s="246"/>
      <c r="CF134" s="246"/>
      <c r="CG134" s="246"/>
      <c r="CH134" s="246"/>
      <c r="CI134" s="246"/>
      <c r="CJ134" s="246"/>
      <c r="CK134" s="246"/>
      <c r="CL134" s="246"/>
      <c r="CM134" s="246"/>
      <c r="CN134" s="246"/>
      <c r="CO134" s="246"/>
      <c r="CP134" s="246"/>
      <c r="CQ134" s="246"/>
      <c r="CR134" s="246"/>
      <c r="CS134" s="246"/>
      <c r="CT134" s="246"/>
      <c r="CU134" s="246"/>
      <c r="CV134" s="246"/>
      <c r="CW134" s="246"/>
      <c r="CX134" s="246"/>
      <c r="CY134" s="246"/>
      <c r="CZ134" s="246"/>
      <c r="DA134" s="246"/>
      <c r="DB134" s="246"/>
      <c r="DC134" s="246"/>
      <c r="DD134" s="246"/>
      <c r="DE134" s="246"/>
      <c r="DF134" s="246"/>
      <c r="DG134" s="246"/>
      <c r="DH134" s="246"/>
      <c r="DI134" s="246"/>
      <c r="DJ134" s="246"/>
      <c r="DK134" s="246"/>
      <c r="DL134" s="246"/>
      <c r="DM134" s="246"/>
      <c r="DN134" s="246"/>
      <c r="DO134" s="246"/>
      <c r="DP134" s="221"/>
      <c r="DQ134" s="221"/>
      <c r="DR134" s="221"/>
      <c r="DS134" s="221"/>
      <c r="DT134" s="221"/>
      <c r="DU134" s="221"/>
      <c r="DV134" s="221"/>
      <c r="DW134" s="221"/>
      <c r="DX134" s="221"/>
      <c r="DY134" s="221"/>
      <c r="DZ134" s="221"/>
      <c r="EA134" s="212"/>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row r="136" spans="1:131" hidden="1" x14ac:dyDescent="0.15"/>
  </sheetData>
  <sheetProtection algorithmName="SHA-512" hashValue="N0XzeyiaFgXqY8QpB2LM54gTS6B5vHns4z14IFp7Dz8kvGr0OGjK4yK6UE7T21IevPHzDtQCWpFNVVx4abNqcg==" saltValue="Gfo1MOxcYYPd7kwWRhxU9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109375" style="252" customWidth="1"/>
    <col min="121" max="121" width="0" style="251" hidden="1" customWidth="1"/>
    <col min="122" max="16384" width="9" style="251" hidden="1"/>
  </cols>
  <sheetData>
    <row r="1" spans="1:120" x14ac:dyDescent="0.15">
      <c r="A1" s="25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1"/>
    </row>
    <row r="17" spans="119:120" x14ac:dyDescent="0.15">
      <c r="DP17" s="251"/>
    </row>
    <row r="18" spans="119:120" x14ac:dyDescent="0.15"/>
    <row r="19" spans="119:120" x14ac:dyDescent="0.15"/>
    <row r="20" spans="119:120" x14ac:dyDescent="0.15">
      <c r="DO20" s="251"/>
      <c r="DP20" s="251"/>
    </row>
    <row r="21" spans="119:120" x14ac:dyDescent="0.15">
      <c r="DP21" s="251"/>
    </row>
    <row r="22" spans="119:120" x14ac:dyDescent="0.15"/>
    <row r="23" spans="119:120" x14ac:dyDescent="0.15">
      <c r="DO23" s="251"/>
      <c r="DP23" s="251"/>
    </row>
    <row r="24" spans="119:120" x14ac:dyDescent="0.15">
      <c r="DP24" s="251"/>
    </row>
    <row r="25" spans="119:120" x14ac:dyDescent="0.15">
      <c r="DP25" s="251"/>
    </row>
    <row r="26" spans="119:120" x14ac:dyDescent="0.15">
      <c r="DO26" s="251"/>
      <c r="DP26" s="251"/>
    </row>
    <row r="27" spans="119:120" x14ac:dyDescent="0.15"/>
    <row r="28" spans="119:120" x14ac:dyDescent="0.15">
      <c r="DO28" s="251"/>
      <c r="DP28" s="251"/>
    </row>
    <row r="29" spans="119:120" x14ac:dyDescent="0.15">
      <c r="DP29" s="251"/>
    </row>
    <row r="30" spans="119:120" x14ac:dyDescent="0.15"/>
    <row r="31" spans="119:120" x14ac:dyDescent="0.15">
      <c r="DO31" s="251"/>
      <c r="DP31" s="251"/>
    </row>
    <row r="32" spans="119:120" x14ac:dyDescent="0.15"/>
    <row r="33" spans="98:120" x14ac:dyDescent="0.15">
      <c r="DO33" s="251"/>
      <c r="DP33" s="251"/>
    </row>
    <row r="34" spans="98:120" x14ac:dyDescent="0.15">
      <c r="DM34" s="251"/>
    </row>
    <row r="35" spans="98:120" x14ac:dyDescent="0.15">
      <c r="CT35" s="251"/>
      <c r="CU35" s="251"/>
      <c r="CV35" s="251"/>
      <c r="CY35" s="251"/>
      <c r="CZ35" s="251"/>
      <c r="DA35" s="251"/>
      <c r="DD35" s="251"/>
      <c r="DE35" s="251"/>
      <c r="DF35" s="251"/>
      <c r="DI35" s="251"/>
      <c r="DJ35" s="251"/>
      <c r="DK35" s="251"/>
      <c r="DM35" s="251"/>
      <c r="DN35" s="251"/>
      <c r="DO35" s="251"/>
      <c r="DP35" s="251"/>
    </row>
    <row r="36" spans="98:120" x14ac:dyDescent="0.15"/>
    <row r="37" spans="98:120" x14ac:dyDescent="0.15">
      <c r="CW37" s="251"/>
      <c r="DB37" s="251"/>
      <c r="DG37" s="251"/>
      <c r="DL37" s="251"/>
      <c r="DP37" s="251"/>
    </row>
    <row r="38" spans="98:120" x14ac:dyDescent="0.15">
      <c r="CT38" s="251"/>
      <c r="CU38" s="251"/>
      <c r="CV38" s="251"/>
      <c r="CW38" s="251"/>
      <c r="CY38" s="251"/>
      <c r="CZ38" s="251"/>
      <c r="DA38" s="251"/>
      <c r="DB38" s="251"/>
      <c r="DD38" s="251"/>
      <c r="DE38" s="251"/>
      <c r="DF38" s="251"/>
      <c r="DG38" s="251"/>
      <c r="DI38" s="251"/>
      <c r="DJ38" s="251"/>
      <c r="DK38" s="251"/>
      <c r="DL38" s="251"/>
      <c r="DN38" s="251"/>
      <c r="DO38" s="251"/>
      <c r="DP38" s="25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1"/>
      <c r="DO49" s="251"/>
      <c r="DP49" s="25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1"/>
      <c r="CS63" s="251"/>
      <c r="CX63" s="251"/>
      <c r="DC63" s="251"/>
      <c r="DH63" s="251"/>
    </row>
    <row r="64" spans="22:120" x14ac:dyDescent="0.15">
      <c r="V64" s="251"/>
    </row>
    <row r="65" spans="15:120" x14ac:dyDescent="0.15">
      <c r="X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51"/>
      <c r="BF65" s="251"/>
      <c r="BG65" s="251"/>
      <c r="BH65" s="251"/>
      <c r="BI65" s="251"/>
      <c r="BJ65" s="251"/>
      <c r="BK65" s="251"/>
      <c r="BL65" s="251"/>
      <c r="BM65" s="251"/>
      <c r="BN65" s="251"/>
      <c r="BO65" s="251"/>
      <c r="BP65" s="251"/>
      <c r="BQ65" s="251"/>
      <c r="BR65" s="251"/>
      <c r="BS65" s="251"/>
      <c r="BT65" s="251"/>
      <c r="BU65" s="251"/>
      <c r="BV65" s="251"/>
      <c r="BW65" s="251"/>
      <c r="BX65" s="251"/>
      <c r="BY65" s="251"/>
      <c r="BZ65" s="251"/>
      <c r="CA65" s="251"/>
      <c r="CB65" s="251"/>
      <c r="CC65" s="251"/>
      <c r="CD65" s="251"/>
      <c r="CE65" s="251"/>
      <c r="CF65" s="251"/>
      <c r="CG65" s="251"/>
      <c r="CH65" s="251"/>
      <c r="CI65" s="251"/>
      <c r="CJ65" s="251"/>
      <c r="CK65" s="251"/>
      <c r="CL65" s="251"/>
      <c r="CM65" s="251"/>
      <c r="CN65" s="251"/>
      <c r="CO65" s="251"/>
      <c r="CP65" s="251"/>
      <c r="CQ65" s="251"/>
      <c r="CR65" s="251"/>
      <c r="CU65" s="251"/>
      <c r="CZ65" s="251"/>
      <c r="DE65" s="251"/>
      <c r="DJ65" s="251"/>
    </row>
    <row r="66" spans="15:120" x14ac:dyDescent="0.15">
      <c r="Q66" s="251"/>
      <c r="S66" s="251"/>
      <c r="U66" s="251"/>
      <c r="DM66" s="251"/>
    </row>
    <row r="67" spans="15:120" x14ac:dyDescent="0.15">
      <c r="O67" s="251"/>
      <c r="P67" s="251"/>
      <c r="R67" s="251"/>
      <c r="T67" s="251"/>
      <c r="Y67" s="251"/>
      <c r="CT67" s="251"/>
      <c r="CV67" s="251"/>
      <c r="CW67" s="251"/>
      <c r="CY67" s="251"/>
      <c r="DA67" s="251"/>
      <c r="DB67" s="251"/>
      <c r="DD67" s="251"/>
      <c r="DF67" s="251"/>
      <c r="DG67" s="251"/>
      <c r="DI67" s="251"/>
      <c r="DK67" s="251"/>
      <c r="DL67" s="251"/>
      <c r="DN67" s="251"/>
      <c r="DO67" s="251"/>
      <c r="DP67" s="251"/>
    </row>
    <row r="68" spans="15:120" x14ac:dyDescent="0.15"/>
    <row r="69" spans="15:120" x14ac:dyDescent="0.15"/>
    <row r="70" spans="15:120" x14ac:dyDescent="0.15"/>
    <row r="71" spans="15:120" x14ac:dyDescent="0.15"/>
    <row r="72" spans="15:120" x14ac:dyDescent="0.15">
      <c r="DP72" s="251"/>
    </row>
    <row r="73" spans="15:120" x14ac:dyDescent="0.15">
      <c r="DP73" s="25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1"/>
      <c r="CX96" s="251"/>
      <c r="DC96" s="251"/>
      <c r="DH96" s="251"/>
    </row>
    <row r="97" spans="24:120" x14ac:dyDescent="0.15">
      <c r="CS97" s="251"/>
      <c r="CX97" s="251"/>
      <c r="DC97" s="251"/>
      <c r="DH97" s="251"/>
      <c r="DP97" s="252" t="s">
        <v>564</v>
      </c>
    </row>
    <row r="98" spans="24:120" hidden="1" x14ac:dyDescent="0.15">
      <c r="CS98" s="251"/>
      <c r="CX98" s="251"/>
      <c r="DC98" s="251"/>
      <c r="DH98" s="251"/>
    </row>
    <row r="99" spans="24:120" hidden="1" x14ac:dyDescent="0.15">
      <c r="CS99" s="251"/>
      <c r="CX99" s="251"/>
      <c r="DC99" s="251"/>
      <c r="DH99" s="251"/>
    </row>
    <row r="100" spans="24:120" hidden="1" x14ac:dyDescent="0.15"/>
    <row r="101" spans="24:120" ht="12" hidden="1" customHeight="1" x14ac:dyDescent="0.15">
      <c r="X101" s="251"/>
      <c r="Y101" s="251"/>
      <c r="Z101" s="251"/>
      <c r="AA101" s="251"/>
      <c r="AB101" s="251"/>
      <c r="AC101" s="251"/>
      <c r="AD101" s="251"/>
      <c r="AE101" s="251"/>
      <c r="AF101" s="251"/>
      <c r="AG101" s="251"/>
      <c r="AH101" s="251"/>
      <c r="AI101" s="251"/>
      <c r="AJ101" s="251"/>
      <c r="AK101" s="251"/>
      <c r="AL101" s="251"/>
      <c r="AM101" s="251"/>
      <c r="AN101" s="251"/>
      <c r="AO101" s="251"/>
      <c r="AP101" s="251"/>
      <c r="AQ101" s="251"/>
      <c r="AR101" s="251"/>
      <c r="AS101" s="251"/>
      <c r="AT101" s="251"/>
      <c r="AU101" s="251"/>
      <c r="AV101" s="251"/>
      <c r="AW101" s="251"/>
      <c r="AX101" s="251"/>
      <c r="AY101" s="251"/>
      <c r="AZ101" s="251"/>
      <c r="BA101" s="251"/>
      <c r="BB101" s="251"/>
      <c r="BC101" s="251"/>
      <c r="BD101" s="251"/>
      <c r="BE101" s="251"/>
      <c r="BF101" s="251"/>
      <c r="BG101" s="251"/>
      <c r="BH101" s="251"/>
      <c r="BI101" s="251"/>
      <c r="BJ101" s="251"/>
      <c r="BK101" s="251"/>
      <c r="BL101" s="251"/>
      <c r="BM101" s="251"/>
      <c r="BN101" s="251"/>
      <c r="BO101" s="251"/>
      <c r="BP101" s="251"/>
      <c r="BQ101" s="251"/>
      <c r="BR101" s="251"/>
      <c r="BS101" s="251"/>
      <c r="BT101" s="251"/>
      <c r="BU101" s="251"/>
      <c r="BV101" s="251"/>
      <c r="BW101" s="251"/>
      <c r="BX101" s="251"/>
      <c r="BY101" s="251"/>
      <c r="BZ101" s="251"/>
      <c r="CA101" s="251"/>
      <c r="CB101" s="251"/>
      <c r="CC101" s="251"/>
      <c r="CD101" s="251"/>
      <c r="CE101" s="251"/>
      <c r="CF101" s="251"/>
      <c r="CG101" s="251"/>
      <c r="CH101" s="251"/>
      <c r="CI101" s="251"/>
      <c r="CJ101" s="251"/>
      <c r="CK101" s="251"/>
      <c r="CL101" s="251"/>
      <c r="CM101" s="251"/>
      <c r="CN101" s="251"/>
      <c r="CO101" s="251"/>
      <c r="CP101" s="251"/>
      <c r="CQ101" s="251"/>
      <c r="CR101" s="251"/>
      <c r="CU101" s="251"/>
      <c r="CZ101" s="251"/>
      <c r="DE101" s="251"/>
      <c r="DJ101" s="251"/>
    </row>
    <row r="102" spans="24:120" ht="1.5" hidden="1" customHeight="1" x14ac:dyDescent="0.15">
      <c r="CU102" s="251"/>
      <c r="CZ102" s="251"/>
      <c r="DE102" s="251"/>
      <c r="DJ102" s="251"/>
      <c r="DM102" s="251"/>
    </row>
    <row r="103" spans="24:120" hidden="1" x14ac:dyDescent="0.15">
      <c r="CT103" s="251"/>
      <c r="CV103" s="251"/>
      <c r="CW103" s="251"/>
      <c r="CY103" s="251"/>
      <c r="DA103" s="251"/>
      <c r="DB103" s="251"/>
      <c r="DD103" s="251"/>
      <c r="DF103" s="251"/>
      <c r="DG103" s="251"/>
      <c r="DI103" s="251"/>
      <c r="DK103" s="251"/>
      <c r="DL103" s="251"/>
      <c r="DM103" s="251"/>
      <c r="DN103" s="251"/>
      <c r="DO103" s="251"/>
      <c r="DP103" s="251"/>
    </row>
    <row r="104" spans="24:120" hidden="1" x14ac:dyDescent="0.15">
      <c r="CV104" s="251"/>
      <c r="CW104" s="251"/>
      <c r="DA104" s="251"/>
      <c r="DB104" s="251"/>
      <c r="DF104" s="251"/>
      <c r="DG104" s="251"/>
      <c r="DK104" s="251"/>
      <c r="DL104" s="251"/>
      <c r="DN104" s="251"/>
      <c r="DO104" s="251"/>
      <c r="DP104" s="251"/>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lPdPNCPiSIaqOwG3YTq5qLNJnHB2XC5BHOaeumoNUfkgqoVpND/MX6LHGxE0t/gQPfUH0FNgvGDMeb/7MLSElQ==" saltValue="BIMvGMMaZerm2Mi+Y2Zui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22" zoomScaleNormal="100" zoomScaleSheetLayoutView="55" workbookViewId="0"/>
  </sheetViews>
  <sheetFormatPr defaultColWidth="0" defaultRowHeight="13.5" customHeight="1" zeroHeight="1" x14ac:dyDescent="0.15"/>
  <cols>
    <col min="1" max="116" width="2.5703125" style="252" customWidth="1"/>
    <col min="117" max="16384" width="9" style="251" hidden="1"/>
  </cols>
  <sheetData>
    <row r="1" spans="2:116" x14ac:dyDescent="0.15">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row>
    <row r="2" spans="2:116" x14ac:dyDescent="0.15"/>
    <row r="3" spans="2:116" x14ac:dyDescent="0.15"/>
    <row r="4" spans="2:116" x14ac:dyDescent="0.15">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251"/>
      <c r="BA4" s="251"/>
      <c r="BB4" s="251"/>
      <c r="BC4" s="251"/>
      <c r="BD4" s="251"/>
      <c r="BE4" s="251"/>
      <c r="BF4" s="251"/>
      <c r="BG4" s="251"/>
      <c r="BH4" s="251"/>
      <c r="BI4" s="251"/>
      <c r="BJ4" s="251"/>
      <c r="BK4" s="251"/>
      <c r="BL4" s="251"/>
      <c r="BM4" s="251"/>
      <c r="BN4" s="251"/>
      <c r="BO4" s="251"/>
      <c r="BP4" s="251"/>
      <c r="BQ4" s="251"/>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row>
    <row r="5" spans="2:116" x14ac:dyDescent="0.15">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251"/>
      <c r="BF5" s="251"/>
      <c r="BG5" s="251"/>
      <c r="BH5" s="251"/>
      <c r="BI5" s="251"/>
      <c r="BJ5" s="251"/>
      <c r="BK5" s="251"/>
      <c r="BL5" s="251"/>
      <c r="BM5" s="251"/>
      <c r="BN5" s="251"/>
      <c r="BO5" s="251"/>
      <c r="BP5" s="251"/>
      <c r="BQ5" s="251"/>
      <c r="BR5" s="251"/>
      <c r="BS5" s="251"/>
      <c r="BT5" s="251"/>
      <c r="BU5" s="251"/>
      <c r="BV5" s="251"/>
      <c r="BW5" s="251"/>
      <c r="BX5" s="251"/>
      <c r="BY5" s="251"/>
      <c r="BZ5" s="251"/>
      <c r="CA5" s="251"/>
      <c r="CB5" s="251"/>
      <c r="CC5" s="251"/>
      <c r="CD5" s="251"/>
      <c r="CE5" s="251"/>
      <c r="CF5" s="251"/>
      <c r="CG5" s="251"/>
      <c r="CH5" s="251"/>
      <c r="CI5" s="251"/>
      <c r="CJ5" s="251"/>
      <c r="CK5" s="251"/>
      <c r="CL5" s="251"/>
      <c r="CM5" s="251"/>
      <c r="CN5" s="251"/>
      <c r="CO5" s="251"/>
      <c r="CP5" s="251"/>
      <c r="CQ5" s="251"/>
      <c r="CR5" s="251"/>
      <c r="CS5" s="251"/>
      <c r="CT5" s="251"/>
      <c r="CU5" s="251"/>
      <c r="CV5" s="251"/>
      <c r="CW5" s="251"/>
      <c r="CX5" s="251"/>
      <c r="CY5" s="251"/>
      <c r="CZ5" s="251"/>
      <c r="DA5" s="251"/>
      <c r="DB5" s="251"/>
      <c r="DC5" s="251"/>
      <c r="DD5" s="251"/>
      <c r="DE5" s="251"/>
      <c r="DF5" s="251"/>
      <c r="DG5" s="251"/>
      <c r="DH5" s="251"/>
      <c r="DI5" s="251"/>
      <c r="DJ5" s="251"/>
      <c r="DK5" s="251"/>
      <c r="DL5" s="25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251"/>
      <c r="BG18" s="251"/>
      <c r="BH18" s="251"/>
      <c r="BI18" s="251"/>
      <c r="BJ18" s="251"/>
      <c r="BK18" s="251"/>
      <c r="BL18" s="251"/>
      <c r="BM18" s="251"/>
      <c r="BN18" s="251"/>
      <c r="BO18" s="251"/>
      <c r="BP18" s="251"/>
      <c r="BQ18" s="251"/>
      <c r="BR18" s="251"/>
      <c r="BS18" s="251"/>
      <c r="BT18" s="251"/>
      <c r="BU18" s="251"/>
      <c r="BV18" s="251"/>
      <c r="BW18" s="251"/>
      <c r="BX18" s="251"/>
      <c r="BY18" s="251"/>
      <c r="BZ18" s="251"/>
      <c r="CA18" s="251"/>
      <c r="CB18" s="251"/>
      <c r="CC18" s="251"/>
      <c r="CD18" s="251"/>
      <c r="CE18" s="251"/>
      <c r="CF18" s="251"/>
      <c r="CG18" s="251"/>
      <c r="CH18" s="251"/>
      <c r="CI18" s="251"/>
      <c r="CJ18" s="251"/>
      <c r="CK18" s="251"/>
      <c r="CL18" s="251"/>
      <c r="CM18" s="251"/>
      <c r="CN18" s="251"/>
      <c r="CO18" s="251"/>
      <c r="CP18" s="251"/>
      <c r="CQ18" s="251"/>
      <c r="CR18" s="251"/>
      <c r="CS18" s="251"/>
      <c r="CT18" s="251"/>
      <c r="CU18" s="251"/>
      <c r="CV18" s="251"/>
      <c r="CW18" s="251"/>
      <c r="CX18" s="251"/>
      <c r="CY18" s="251"/>
      <c r="CZ18" s="251"/>
      <c r="DA18" s="251"/>
      <c r="DB18" s="251"/>
      <c r="DC18" s="251"/>
      <c r="DD18" s="251"/>
      <c r="DE18" s="251"/>
      <c r="DF18" s="251"/>
      <c r="DG18" s="251"/>
      <c r="DH18" s="251"/>
      <c r="DI18" s="251"/>
      <c r="DJ18" s="251"/>
      <c r="DK18" s="251"/>
      <c r="DL18" s="251"/>
    </row>
    <row r="19" spans="9:116" x14ac:dyDescent="0.15"/>
    <row r="20" spans="9:116" x14ac:dyDescent="0.15"/>
    <row r="21" spans="9:116" x14ac:dyDescent="0.15">
      <c r="DL21" s="251"/>
    </row>
    <row r="22" spans="9:116" x14ac:dyDescent="0.15">
      <c r="DI22" s="251"/>
      <c r="DJ22" s="251"/>
      <c r="DK22" s="251"/>
      <c r="DL22" s="251"/>
    </row>
    <row r="23" spans="9:116" x14ac:dyDescent="0.15">
      <c r="CY23" s="251"/>
      <c r="CZ23" s="251"/>
      <c r="DA23" s="251"/>
      <c r="DB23" s="251"/>
      <c r="DC23" s="251"/>
      <c r="DD23" s="251"/>
      <c r="DE23" s="251"/>
      <c r="DF23" s="251"/>
      <c r="DG23" s="251"/>
      <c r="DH23" s="251"/>
      <c r="DI23" s="251"/>
      <c r="DJ23" s="251"/>
      <c r="DK23" s="251"/>
      <c r="DL23" s="25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1"/>
      <c r="DA35" s="251"/>
      <c r="DB35" s="251"/>
      <c r="DC35" s="251"/>
      <c r="DD35" s="251"/>
      <c r="DE35" s="251"/>
      <c r="DF35" s="251"/>
      <c r="DG35" s="251"/>
      <c r="DH35" s="251"/>
      <c r="DI35" s="251"/>
      <c r="DJ35" s="251"/>
      <c r="DK35" s="251"/>
      <c r="DL35" s="251"/>
    </row>
    <row r="36" spans="15:116" x14ac:dyDescent="0.15"/>
    <row r="37" spans="15:116" x14ac:dyDescent="0.15">
      <c r="DL37" s="251"/>
    </row>
    <row r="38" spans="15:116" x14ac:dyDescent="0.15">
      <c r="DI38" s="251"/>
      <c r="DJ38" s="251"/>
      <c r="DK38" s="251"/>
      <c r="DL38" s="251"/>
    </row>
    <row r="39" spans="15:116" x14ac:dyDescent="0.15"/>
    <row r="40" spans="15:116" x14ac:dyDescent="0.15"/>
    <row r="41" spans="15:116" x14ac:dyDescent="0.15"/>
    <row r="42" spans="15:116" x14ac:dyDescent="0.15"/>
    <row r="43" spans="15:116" x14ac:dyDescent="0.15">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1"/>
      <c r="BR43" s="251"/>
      <c r="BS43" s="251"/>
      <c r="BT43" s="251"/>
      <c r="BU43" s="251"/>
      <c r="BV43" s="251"/>
      <c r="BW43" s="251"/>
      <c r="BX43" s="251"/>
      <c r="BY43" s="251"/>
      <c r="BZ43" s="251"/>
      <c r="CA43" s="251"/>
      <c r="CB43" s="251"/>
      <c r="CC43" s="251"/>
      <c r="CD43" s="251"/>
      <c r="CE43" s="251"/>
      <c r="CF43" s="251"/>
      <c r="CG43" s="251"/>
      <c r="CH43" s="251"/>
      <c r="CI43" s="251"/>
      <c r="CJ43" s="251"/>
      <c r="CK43" s="251"/>
      <c r="CL43" s="251"/>
      <c r="CM43" s="251"/>
      <c r="CN43" s="251"/>
      <c r="CO43" s="251"/>
      <c r="CP43" s="251"/>
      <c r="CQ43" s="251"/>
      <c r="CR43" s="251"/>
      <c r="CS43" s="251"/>
      <c r="CT43" s="251"/>
      <c r="CU43" s="251"/>
      <c r="CV43" s="251"/>
      <c r="CW43" s="251"/>
      <c r="CX43" s="251"/>
      <c r="CY43" s="251"/>
      <c r="CZ43" s="251"/>
      <c r="DA43" s="251"/>
      <c r="DB43" s="251"/>
      <c r="DC43" s="251"/>
      <c r="DD43" s="251"/>
      <c r="DE43" s="251"/>
      <c r="DF43" s="251"/>
      <c r="DG43" s="251"/>
      <c r="DH43" s="251"/>
      <c r="DI43" s="251"/>
      <c r="DJ43" s="251"/>
      <c r="DK43" s="251"/>
      <c r="DL43" s="251"/>
    </row>
    <row r="44" spans="15:116" x14ac:dyDescent="0.15">
      <c r="DL44" s="251"/>
    </row>
    <row r="45" spans="15:116" x14ac:dyDescent="0.15"/>
    <row r="46" spans="15:116" x14ac:dyDescent="0.15">
      <c r="DA46" s="251"/>
      <c r="DB46" s="251"/>
      <c r="DC46" s="251"/>
      <c r="DD46" s="251"/>
      <c r="DE46" s="251"/>
      <c r="DF46" s="251"/>
      <c r="DG46" s="251"/>
      <c r="DH46" s="251"/>
      <c r="DI46" s="251"/>
      <c r="DJ46" s="251"/>
      <c r="DK46" s="251"/>
      <c r="DL46" s="251"/>
    </row>
    <row r="47" spans="15:116" x14ac:dyDescent="0.15"/>
    <row r="48" spans="15:116" x14ac:dyDescent="0.15"/>
    <row r="49" spans="104:116" x14ac:dyDescent="0.15"/>
    <row r="50" spans="104:116" x14ac:dyDescent="0.15">
      <c r="CZ50" s="251"/>
      <c r="DA50" s="251"/>
      <c r="DB50" s="251"/>
      <c r="DC50" s="251"/>
      <c r="DD50" s="251"/>
      <c r="DE50" s="251"/>
      <c r="DF50" s="251"/>
      <c r="DG50" s="251"/>
      <c r="DH50" s="251"/>
      <c r="DI50" s="251"/>
      <c r="DJ50" s="251"/>
      <c r="DK50" s="251"/>
      <c r="DL50" s="251"/>
    </row>
    <row r="51" spans="104:116" x14ac:dyDescent="0.15"/>
    <row r="52" spans="104:116" x14ac:dyDescent="0.15"/>
    <row r="53" spans="104:116" x14ac:dyDescent="0.15">
      <c r="DL53" s="25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1"/>
      <c r="DD67" s="251"/>
      <c r="DE67" s="251"/>
      <c r="DF67" s="251"/>
      <c r="DG67" s="251"/>
      <c r="DH67" s="251"/>
      <c r="DI67" s="251"/>
      <c r="DJ67" s="251"/>
      <c r="DK67" s="251"/>
      <c r="DL67" s="25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Nhe8nLuouCaYFvjdkqpIegMoJ7GFri2f5l5RUQCazTNqCvs7GW88aY/TGtNajDgbUXDU0mShYMlFsxAbOvQclw==" saltValue="9xKRRm+jDUzXzmVjYUcUK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42578125" style="253" customWidth="1"/>
    <col min="37" max="44" width="17" style="253" customWidth="1"/>
    <col min="45" max="45" width="6.140625" style="260" customWidth="1"/>
    <col min="46" max="46" width="3" style="258" customWidth="1"/>
    <col min="47" max="47" width="19.140625" style="253" hidden="1" customWidth="1"/>
    <col min="48" max="52" width="12.5703125" style="253" hidden="1" customWidth="1"/>
    <col min="53" max="16384" width="8.5703125" style="253" hidden="1"/>
  </cols>
  <sheetData>
    <row r="1" spans="1:46" x14ac:dyDescent="0.15">
      <c r="AS1" s="254"/>
      <c r="AT1" s="254"/>
    </row>
    <row r="2" spans="1:46" x14ac:dyDescent="0.15">
      <c r="AS2" s="254"/>
      <c r="AT2" s="254"/>
    </row>
    <row r="3" spans="1:46" x14ac:dyDescent="0.15">
      <c r="AS3" s="254"/>
      <c r="AT3" s="254"/>
    </row>
    <row r="4" spans="1:46" x14ac:dyDescent="0.15">
      <c r="AS4" s="254"/>
      <c r="AT4" s="254"/>
    </row>
    <row r="5" spans="1:46" ht="17.25" x14ac:dyDescent="0.15">
      <c r="A5" s="255" t="s">
        <v>331</v>
      </c>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7"/>
    </row>
    <row r="6" spans="1:46" x14ac:dyDescent="0.15">
      <c r="A6" s="258"/>
      <c r="B6" s="254"/>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9" t="s">
        <v>332</v>
      </c>
      <c r="AL6" s="259"/>
      <c r="AM6" s="259"/>
      <c r="AN6" s="259"/>
      <c r="AO6" s="254"/>
      <c r="AP6" s="254"/>
      <c r="AQ6" s="254"/>
      <c r="AR6" s="254"/>
    </row>
    <row r="7" spans="1:46" x14ac:dyDescent="0.15">
      <c r="A7" s="258"/>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61"/>
      <c r="AL7" s="262"/>
      <c r="AM7" s="262"/>
      <c r="AN7" s="263"/>
      <c r="AO7" s="1201" t="s">
        <v>333</v>
      </c>
      <c r="AP7" s="264"/>
      <c r="AQ7" s="265" t="s">
        <v>334</v>
      </c>
      <c r="AR7" s="266"/>
    </row>
    <row r="8" spans="1:46" x14ac:dyDescent="0.15">
      <c r="A8" s="258"/>
      <c r="B8" s="254"/>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67"/>
      <c r="AL8" s="268"/>
      <c r="AM8" s="268"/>
      <c r="AN8" s="269"/>
      <c r="AO8" s="1202"/>
      <c r="AP8" s="270" t="s">
        <v>335</v>
      </c>
      <c r="AQ8" s="271" t="s">
        <v>336</v>
      </c>
      <c r="AR8" s="272" t="s">
        <v>337</v>
      </c>
    </row>
    <row r="9" spans="1:46" x14ac:dyDescent="0.15">
      <c r="A9" s="258"/>
      <c r="B9" s="254"/>
      <c r="C9" s="254"/>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1203" t="s">
        <v>338</v>
      </c>
      <c r="AL9" s="1204"/>
      <c r="AM9" s="1204"/>
      <c r="AN9" s="1205"/>
      <c r="AO9" s="273">
        <v>2101432</v>
      </c>
      <c r="AP9" s="273">
        <v>55674</v>
      </c>
      <c r="AQ9" s="274">
        <v>55995</v>
      </c>
      <c r="AR9" s="275">
        <v>-0.6</v>
      </c>
    </row>
    <row r="10" spans="1:46" x14ac:dyDescent="0.15">
      <c r="A10" s="258"/>
      <c r="B10" s="254"/>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1203" t="s">
        <v>339</v>
      </c>
      <c r="AL10" s="1204"/>
      <c r="AM10" s="1204"/>
      <c r="AN10" s="1205"/>
      <c r="AO10" s="276">
        <v>305573</v>
      </c>
      <c r="AP10" s="276">
        <v>8096</v>
      </c>
      <c r="AQ10" s="277">
        <v>5813</v>
      </c>
      <c r="AR10" s="278">
        <v>39.299999999999997</v>
      </c>
    </row>
    <row r="11" spans="1:46" ht="13.5" customHeight="1" x14ac:dyDescent="0.15">
      <c r="A11" s="258"/>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1203" t="s">
        <v>340</v>
      </c>
      <c r="AL11" s="1204"/>
      <c r="AM11" s="1204"/>
      <c r="AN11" s="1205"/>
      <c r="AO11" s="276">
        <v>86982</v>
      </c>
      <c r="AP11" s="276">
        <v>2304</v>
      </c>
      <c r="AQ11" s="277">
        <v>8381</v>
      </c>
      <c r="AR11" s="278">
        <v>-72.5</v>
      </c>
    </row>
    <row r="12" spans="1:46" ht="13.5" customHeight="1" x14ac:dyDescent="0.15">
      <c r="A12" s="258"/>
      <c r="B12" s="254"/>
      <c r="C12" s="254"/>
      <c r="D12" s="254"/>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1203" t="s">
        <v>341</v>
      </c>
      <c r="AL12" s="1204"/>
      <c r="AM12" s="1204"/>
      <c r="AN12" s="1205"/>
      <c r="AO12" s="276">
        <v>23490</v>
      </c>
      <c r="AP12" s="276">
        <v>622</v>
      </c>
      <c r="AQ12" s="277">
        <v>170</v>
      </c>
      <c r="AR12" s="278">
        <v>265.89999999999998</v>
      </c>
    </row>
    <row r="13" spans="1:46" ht="13.5" customHeight="1" x14ac:dyDescent="0.15">
      <c r="A13" s="258"/>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1203" t="s">
        <v>342</v>
      </c>
      <c r="AL13" s="1204"/>
      <c r="AM13" s="1204"/>
      <c r="AN13" s="1205"/>
      <c r="AO13" s="276" t="s">
        <v>343</v>
      </c>
      <c r="AP13" s="276" t="s">
        <v>343</v>
      </c>
      <c r="AQ13" s="277">
        <v>1</v>
      </c>
      <c r="AR13" s="278" t="s">
        <v>343</v>
      </c>
    </row>
    <row r="14" spans="1:46" ht="13.5" customHeight="1" x14ac:dyDescent="0.15">
      <c r="A14" s="258"/>
      <c r="B14" s="254"/>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1203" t="s">
        <v>344</v>
      </c>
      <c r="AL14" s="1204"/>
      <c r="AM14" s="1204"/>
      <c r="AN14" s="1205"/>
      <c r="AO14" s="276">
        <v>71697</v>
      </c>
      <c r="AP14" s="276">
        <v>1900</v>
      </c>
      <c r="AQ14" s="277">
        <v>2724</v>
      </c>
      <c r="AR14" s="278">
        <v>-30.2</v>
      </c>
    </row>
    <row r="15" spans="1:46" ht="13.5" customHeight="1" x14ac:dyDescent="0.15">
      <c r="A15" s="258"/>
      <c r="B15" s="254"/>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1203" t="s">
        <v>345</v>
      </c>
      <c r="AL15" s="1204"/>
      <c r="AM15" s="1204"/>
      <c r="AN15" s="1205"/>
      <c r="AO15" s="276">
        <v>32272</v>
      </c>
      <c r="AP15" s="276">
        <v>855</v>
      </c>
      <c r="AQ15" s="277">
        <v>1180</v>
      </c>
      <c r="AR15" s="278">
        <v>-27.5</v>
      </c>
    </row>
    <row r="16" spans="1:46" x14ac:dyDescent="0.15">
      <c r="A16" s="258"/>
      <c r="B16" s="254"/>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1206" t="s">
        <v>346</v>
      </c>
      <c r="AL16" s="1207"/>
      <c r="AM16" s="1207"/>
      <c r="AN16" s="1208"/>
      <c r="AO16" s="276">
        <v>-184069</v>
      </c>
      <c r="AP16" s="276">
        <v>-4877</v>
      </c>
      <c r="AQ16" s="277">
        <v>-5022</v>
      </c>
      <c r="AR16" s="278">
        <v>-2.9</v>
      </c>
    </row>
    <row r="17" spans="1:46" x14ac:dyDescent="0.15">
      <c r="A17" s="258"/>
      <c r="B17" s="254"/>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1206" t="s">
        <v>127</v>
      </c>
      <c r="AL17" s="1207"/>
      <c r="AM17" s="1207"/>
      <c r="AN17" s="1208"/>
      <c r="AO17" s="276">
        <v>2437377</v>
      </c>
      <c r="AP17" s="276">
        <v>64575</v>
      </c>
      <c r="AQ17" s="277">
        <v>69242</v>
      </c>
      <c r="AR17" s="278">
        <v>-6.7</v>
      </c>
    </row>
    <row r="18" spans="1:46" x14ac:dyDescent="0.15">
      <c r="A18" s="258"/>
      <c r="B18" s="254"/>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79"/>
      <c r="AR18" s="279"/>
    </row>
    <row r="19" spans="1:46" x14ac:dyDescent="0.15">
      <c r="A19" s="258"/>
      <c r="B19" s="254"/>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t="s">
        <v>347</v>
      </c>
      <c r="AL19" s="254"/>
      <c r="AM19" s="254"/>
      <c r="AN19" s="254"/>
      <c r="AO19" s="254"/>
      <c r="AP19" s="254"/>
      <c r="AQ19" s="254"/>
      <c r="AR19" s="254"/>
    </row>
    <row r="20" spans="1:46" x14ac:dyDescent="0.15">
      <c r="A20" s="258"/>
      <c r="B20" s="254"/>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80"/>
      <c r="AL20" s="281"/>
      <c r="AM20" s="281"/>
      <c r="AN20" s="282"/>
      <c r="AO20" s="283" t="s">
        <v>348</v>
      </c>
      <c r="AP20" s="284" t="s">
        <v>349</v>
      </c>
      <c r="AQ20" s="285" t="s">
        <v>350</v>
      </c>
      <c r="AR20" s="286"/>
    </row>
    <row r="21" spans="1:46" s="292" customFormat="1" x14ac:dyDescent="0.15">
      <c r="A21" s="287"/>
      <c r="B21" s="259"/>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1209" t="s">
        <v>351</v>
      </c>
      <c r="AL21" s="1210"/>
      <c r="AM21" s="1210"/>
      <c r="AN21" s="1211"/>
      <c r="AO21" s="288">
        <v>7.37</v>
      </c>
      <c r="AP21" s="289">
        <v>6.42</v>
      </c>
      <c r="AQ21" s="290">
        <v>0.95</v>
      </c>
      <c r="AR21" s="259"/>
      <c r="AS21" s="291"/>
      <c r="AT21" s="287"/>
    </row>
    <row r="22" spans="1:46" s="292" customFormat="1" x14ac:dyDescent="0.15">
      <c r="A22" s="287"/>
      <c r="B22" s="259"/>
      <c r="C22" s="259"/>
      <c r="D22" s="259"/>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1209" t="s">
        <v>352</v>
      </c>
      <c r="AL22" s="1210"/>
      <c r="AM22" s="1210"/>
      <c r="AN22" s="1211"/>
      <c r="AO22" s="293">
        <v>93.6</v>
      </c>
      <c r="AP22" s="294">
        <v>97.3</v>
      </c>
      <c r="AQ22" s="295">
        <v>-3.7</v>
      </c>
      <c r="AR22" s="279"/>
      <c r="AS22" s="291"/>
      <c r="AT22" s="287"/>
    </row>
    <row r="23" spans="1:46" s="292" customFormat="1" x14ac:dyDescent="0.15">
      <c r="A23" s="287"/>
      <c r="B23" s="259"/>
      <c r="C23" s="259"/>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c r="AO23" s="259"/>
      <c r="AP23" s="279"/>
      <c r="AQ23" s="279"/>
      <c r="AR23" s="279"/>
      <c r="AS23" s="291"/>
      <c r="AT23" s="287"/>
    </row>
    <row r="24" spans="1:46" s="292" customFormat="1" x14ac:dyDescent="0.15">
      <c r="A24" s="287"/>
      <c r="B24" s="259"/>
      <c r="C24" s="259"/>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259" t="s">
        <v>565</v>
      </c>
      <c r="B26" s="259"/>
      <c r="C26" s="259"/>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259"/>
      <c r="AP26" s="279"/>
      <c r="AQ26" s="279"/>
      <c r="AR26" s="279"/>
      <c r="AS26" s="259"/>
      <c r="AT26" s="259"/>
    </row>
    <row r="27" spans="1:46" x14ac:dyDescent="0.15">
      <c r="A27" s="300" t="s">
        <v>353</v>
      </c>
      <c r="AO27" s="254"/>
      <c r="AP27" s="254"/>
      <c r="AQ27" s="254"/>
      <c r="AR27" s="254"/>
      <c r="AS27" s="254"/>
      <c r="AT27" s="254"/>
    </row>
    <row r="28" spans="1:46" ht="17.25" x14ac:dyDescent="0.15">
      <c r="A28" s="255" t="s">
        <v>354</v>
      </c>
      <c r="B28" s="256"/>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301"/>
    </row>
    <row r="29" spans="1:46" x14ac:dyDescent="0.15">
      <c r="A29" s="258"/>
      <c r="B29" s="254"/>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9" t="s">
        <v>355</v>
      </c>
      <c r="AL29" s="259"/>
      <c r="AM29" s="259"/>
      <c r="AN29" s="259"/>
      <c r="AO29" s="254"/>
      <c r="AP29" s="254"/>
      <c r="AQ29" s="254"/>
      <c r="AR29" s="254"/>
      <c r="AS29" s="302"/>
    </row>
    <row r="30" spans="1:46" x14ac:dyDescent="0.15">
      <c r="A30" s="258"/>
      <c r="B30" s="254"/>
      <c r="C30" s="254"/>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61"/>
      <c r="AL30" s="262"/>
      <c r="AM30" s="262"/>
      <c r="AN30" s="263"/>
      <c r="AO30" s="1201" t="s">
        <v>333</v>
      </c>
      <c r="AP30" s="264"/>
      <c r="AQ30" s="265" t="s">
        <v>334</v>
      </c>
      <c r="AR30" s="266"/>
    </row>
    <row r="31" spans="1:46" x14ac:dyDescent="0.15">
      <c r="A31" s="258"/>
      <c r="B31" s="254"/>
      <c r="C31" s="254"/>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67"/>
      <c r="AL31" s="268"/>
      <c r="AM31" s="268"/>
      <c r="AN31" s="269"/>
      <c r="AO31" s="1202"/>
      <c r="AP31" s="270" t="s">
        <v>335</v>
      </c>
      <c r="AQ31" s="271" t="s">
        <v>336</v>
      </c>
      <c r="AR31" s="272" t="s">
        <v>337</v>
      </c>
    </row>
    <row r="32" spans="1:46" ht="27" customHeight="1" x14ac:dyDescent="0.15">
      <c r="A32" s="258"/>
      <c r="B32" s="254"/>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1187" t="s">
        <v>356</v>
      </c>
      <c r="AL32" s="1188"/>
      <c r="AM32" s="1188"/>
      <c r="AN32" s="1189"/>
      <c r="AO32" s="303">
        <v>1818914</v>
      </c>
      <c r="AP32" s="303">
        <v>48190</v>
      </c>
      <c r="AQ32" s="304">
        <v>31321</v>
      </c>
      <c r="AR32" s="305">
        <v>53.9</v>
      </c>
    </row>
    <row r="33" spans="1:46" ht="13.5" customHeight="1" x14ac:dyDescent="0.15">
      <c r="A33" s="258"/>
      <c r="B33" s="254"/>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1187" t="s">
        <v>357</v>
      </c>
      <c r="AL33" s="1188"/>
      <c r="AM33" s="1188"/>
      <c r="AN33" s="1189"/>
      <c r="AO33" s="303" t="s">
        <v>343</v>
      </c>
      <c r="AP33" s="303" t="s">
        <v>343</v>
      </c>
      <c r="AQ33" s="304" t="s">
        <v>343</v>
      </c>
      <c r="AR33" s="305" t="s">
        <v>343</v>
      </c>
    </row>
    <row r="34" spans="1:46" ht="27" customHeight="1" x14ac:dyDescent="0.15">
      <c r="A34" s="258"/>
      <c r="B34" s="254"/>
      <c r="C34" s="254"/>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1187" t="s">
        <v>358</v>
      </c>
      <c r="AL34" s="1188"/>
      <c r="AM34" s="1188"/>
      <c r="AN34" s="1189"/>
      <c r="AO34" s="303" t="s">
        <v>343</v>
      </c>
      <c r="AP34" s="303" t="s">
        <v>343</v>
      </c>
      <c r="AQ34" s="304" t="s">
        <v>343</v>
      </c>
      <c r="AR34" s="305" t="s">
        <v>343</v>
      </c>
    </row>
    <row r="35" spans="1:46" ht="27" customHeight="1" x14ac:dyDescent="0.15">
      <c r="A35" s="258"/>
      <c r="B35" s="254"/>
      <c r="C35" s="254"/>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1187" t="s">
        <v>566</v>
      </c>
      <c r="AL35" s="1188"/>
      <c r="AM35" s="1188"/>
      <c r="AN35" s="1189"/>
      <c r="AO35" s="303">
        <v>808655</v>
      </c>
      <c r="AP35" s="303">
        <v>21424</v>
      </c>
      <c r="AQ35" s="304">
        <v>9685</v>
      </c>
      <c r="AR35" s="305">
        <v>121.2</v>
      </c>
    </row>
    <row r="36" spans="1:46" ht="27" customHeight="1" x14ac:dyDescent="0.15">
      <c r="A36" s="258"/>
      <c r="B36" s="254"/>
      <c r="C36" s="254"/>
      <c r="D36" s="254"/>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1187" t="s">
        <v>567</v>
      </c>
      <c r="AL36" s="1188"/>
      <c r="AM36" s="1188"/>
      <c r="AN36" s="1189"/>
      <c r="AO36" s="303">
        <v>156755</v>
      </c>
      <c r="AP36" s="303">
        <v>4153</v>
      </c>
      <c r="AQ36" s="304">
        <v>2454</v>
      </c>
      <c r="AR36" s="305">
        <v>69.2</v>
      </c>
    </row>
    <row r="37" spans="1:46" ht="13.5" customHeight="1" x14ac:dyDescent="0.15">
      <c r="A37" s="258"/>
      <c r="B37" s="254"/>
      <c r="C37" s="254"/>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1187" t="s">
        <v>568</v>
      </c>
      <c r="AL37" s="1188"/>
      <c r="AM37" s="1188"/>
      <c r="AN37" s="1189"/>
      <c r="AO37" s="303" t="s">
        <v>343</v>
      </c>
      <c r="AP37" s="303" t="s">
        <v>343</v>
      </c>
      <c r="AQ37" s="304">
        <v>1182</v>
      </c>
      <c r="AR37" s="305" t="s">
        <v>343</v>
      </c>
    </row>
    <row r="38" spans="1:46" ht="27" customHeight="1" x14ac:dyDescent="0.15">
      <c r="A38" s="258"/>
      <c r="B38" s="254"/>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1190" t="s">
        <v>359</v>
      </c>
      <c r="AL38" s="1191"/>
      <c r="AM38" s="1191"/>
      <c r="AN38" s="1192"/>
      <c r="AO38" s="306" t="s">
        <v>343</v>
      </c>
      <c r="AP38" s="306" t="s">
        <v>343</v>
      </c>
      <c r="AQ38" s="307">
        <v>1</v>
      </c>
      <c r="AR38" s="295" t="s">
        <v>343</v>
      </c>
      <c r="AS38" s="302"/>
    </row>
    <row r="39" spans="1:46" x14ac:dyDescent="0.15">
      <c r="A39" s="258"/>
      <c r="B39" s="254"/>
      <c r="C39" s="254"/>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1190" t="s">
        <v>360</v>
      </c>
      <c r="AL39" s="1191"/>
      <c r="AM39" s="1191"/>
      <c r="AN39" s="1192"/>
      <c r="AO39" s="303">
        <v>-171235</v>
      </c>
      <c r="AP39" s="303">
        <v>-4537</v>
      </c>
      <c r="AQ39" s="304">
        <v>-3213</v>
      </c>
      <c r="AR39" s="305">
        <v>41.2</v>
      </c>
      <c r="AS39" s="302"/>
    </row>
    <row r="40" spans="1:46" ht="27" customHeight="1" x14ac:dyDescent="0.15">
      <c r="A40" s="258"/>
      <c r="B40" s="254"/>
      <c r="C40" s="254"/>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1187" t="s">
        <v>361</v>
      </c>
      <c r="AL40" s="1188"/>
      <c r="AM40" s="1188"/>
      <c r="AN40" s="1189"/>
      <c r="AO40" s="303">
        <v>-1879232</v>
      </c>
      <c r="AP40" s="303">
        <v>-49788</v>
      </c>
      <c r="AQ40" s="304">
        <v>-28480</v>
      </c>
      <c r="AR40" s="305">
        <v>74.8</v>
      </c>
      <c r="AS40" s="302"/>
    </row>
    <row r="41" spans="1:46" x14ac:dyDescent="0.15">
      <c r="A41" s="258"/>
      <c r="B41" s="254"/>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1193" t="s">
        <v>206</v>
      </c>
      <c r="AL41" s="1194"/>
      <c r="AM41" s="1194"/>
      <c r="AN41" s="1195"/>
      <c r="AO41" s="303">
        <v>733857</v>
      </c>
      <c r="AP41" s="303">
        <v>19442</v>
      </c>
      <c r="AQ41" s="304">
        <v>12950</v>
      </c>
      <c r="AR41" s="305">
        <v>50.1</v>
      </c>
      <c r="AS41" s="302"/>
    </row>
    <row r="42" spans="1:46" x14ac:dyDescent="0.15">
      <c r="A42" s="258"/>
      <c r="B42" s="254"/>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308" t="s">
        <v>569</v>
      </c>
      <c r="AL42" s="254"/>
      <c r="AM42" s="254"/>
      <c r="AN42" s="254"/>
      <c r="AO42" s="254"/>
      <c r="AP42" s="254"/>
      <c r="AQ42" s="279"/>
      <c r="AR42" s="279"/>
      <c r="AS42" s="302"/>
    </row>
    <row r="43" spans="1:46" x14ac:dyDescent="0.15">
      <c r="A43" s="258"/>
      <c r="B43" s="254"/>
      <c r="C43" s="254"/>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309"/>
      <c r="AQ43" s="279"/>
      <c r="AR43" s="254"/>
      <c r="AS43" s="302"/>
    </row>
    <row r="44" spans="1:46" x14ac:dyDescent="0.15">
      <c r="A44" s="258"/>
      <c r="B44" s="254"/>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79"/>
      <c r="AR44" s="254"/>
    </row>
    <row r="45" spans="1:46" x14ac:dyDescent="0.15">
      <c r="A45" s="256"/>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310"/>
      <c r="AR45" s="256"/>
      <c r="AS45" s="256"/>
      <c r="AT45" s="254"/>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4"/>
    </row>
    <row r="47" spans="1:46" ht="17.25" customHeight="1" x14ac:dyDescent="0.15">
      <c r="A47" s="312" t="s">
        <v>362</v>
      </c>
      <c r="B47" s="254"/>
      <c r="C47" s="254"/>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row>
    <row r="48" spans="1:46" x14ac:dyDescent="0.15">
      <c r="A48" s="258"/>
      <c r="B48" s="254"/>
      <c r="C48" s="254"/>
      <c r="D48" s="254"/>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313" t="s">
        <v>363</v>
      </c>
      <c r="AL48" s="313"/>
      <c r="AM48" s="313"/>
      <c r="AN48" s="313"/>
      <c r="AO48" s="313"/>
      <c r="AP48" s="313"/>
      <c r="AQ48" s="314"/>
      <c r="AR48" s="313"/>
    </row>
    <row r="49" spans="1:44" ht="13.5" customHeight="1" x14ac:dyDescent="0.15">
      <c r="A49" s="258"/>
      <c r="B49" s="254"/>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315"/>
      <c r="AL49" s="316"/>
      <c r="AM49" s="1196" t="s">
        <v>333</v>
      </c>
      <c r="AN49" s="1198" t="s">
        <v>364</v>
      </c>
      <c r="AO49" s="1199"/>
      <c r="AP49" s="1199"/>
      <c r="AQ49" s="1199"/>
      <c r="AR49" s="1200"/>
    </row>
    <row r="50" spans="1:44" x14ac:dyDescent="0.15">
      <c r="A50" s="258"/>
      <c r="B50" s="254"/>
      <c r="C50" s="254"/>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317"/>
      <c r="AL50" s="318"/>
      <c r="AM50" s="1197"/>
      <c r="AN50" s="319" t="s">
        <v>365</v>
      </c>
      <c r="AO50" s="320" t="s">
        <v>366</v>
      </c>
      <c r="AP50" s="321" t="s">
        <v>367</v>
      </c>
      <c r="AQ50" s="322" t="s">
        <v>368</v>
      </c>
      <c r="AR50" s="323" t="s">
        <v>369</v>
      </c>
    </row>
    <row r="51" spans="1:44" x14ac:dyDescent="0.15">
      <c r="A51" s="258"/>
      <c r="B51" s="254"/>
      <c r="C51" s="254"/>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315" t="s">
        <v>370</v>
      </c>
      <c r="AL51" s="316"/>
      <c r="AM51" s="324">
        <v>1488580</v>
      </c>
      <c r="AN51" s="325">
        <v>39384</v>
      </c>
      <c r="AO51" s="326">
        <v>-31.2</v>
      </c>
      <c r="AP51" s="327">
        <v>53270</v>
      </c>
      <c r="AQ51" s="328">
        <v>13.8</v>
      </c>
      <c r="AR51" s="329">
        <v>-45</v>
      </c>
    </row>
    <row r="52" spans="1:44" x14ac:dyDescent="0.15">
      <c r="A52" s="258"/>
      <c r="B52" s="254"/>
      <c r="C52" s="254"/>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330"/>
      <c r="AL52" s="331" t="s">
        <v>371</v>
      </c>
      <c r="AM52" s="332">
        <v>468578</v>
      </c>
      <c r="AN52" s="333">
        <v>12397</v>
      </c>
      <c r="AO52" s="334">
        <v>-44.8</v>
      </c>
      <c r="AP52" s="335">
        <v>24316</v>
      </c>
      <c r="AQ52" s="336">
        <v>0.8</v>
      </c>
      <c r="AR52" s="337">
        <v>-45.6</v>
      </c>
    </row>
    <row r="53" spans="1:44" x14ac:dyDescent="0.15">
      <c r="A53" s="258"/>
      <c r="B53" s="254"/>
      <c r="C53" s="254"/>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315" t="s">
        <v>372</v>
      </c>
      <c r="AL53" s="316"/>
      <c r="AM53" s="324">
        <v>1580851</v>
      </c>
      <c r="AN53" s="325">
        <v>41795</v>
      </c>
      <c r="AO53" s="326">
        <v>6.1</v>
      </c>
      <c r="AP53" s="327">
        <v>53292</v>
      </c>
      <c r="AQ53" s="328">
        <v>0</v>
      </c>
      <c r="AR53" s="329">
        <v>6.1</v>
      </c>
    </row>
    <row r="54" spans="1:44" x14ac:dyDescent="0.15">
      <c r="A54" s="258"/>
      <c r="B54" s="254"/>
      <c r="C54" s="254"/>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4"/>
      <c r="AH54" s="254"/>
      <c r="AI54" s="254"/>
      <c r="AJ54" s="254"/>
      <c r="AK54" s="330"/>
      <c r="AL54" s="331" t="s">
        <v>371</v>
      </c>
      <c r="AM54" s="332">
        <v>583562</v>
      </c>
      <c r="AN54" s="333">
        <v>15428</v>
      </c>
      <c r="AO54" s="334">
        <v>24.4</v>
      </c>
      <c r="AP54" s="335">
        <v>28900</v>
      </c>
      <c r="AQ54" s="336">
        <v>18.899999999999999</v>
      </c>
      <c r="AR54" s="337">
        <v>5.5</v>
      </c>
    </row>
    <row r="55" spans="1:44" x14ac:dyDescent="0.15">
      <c r="A55" s="258"/>
      <c r="B55" s="254"/>
      <c r="C55" s="254"/>
      <c r="D55" s="254"/>
      <c r="E55" s="254"/>
      <c r="F55" s="254"/>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c r="AF55" s="254"/>
      <c r="AG55" s="254"/>
      <c r="AH55" s="254"/>
      <c r="AI55" s="254"/>
      <c r="AJ55" s="254"/>
      <c r="AK55" s="315" t="s">
        <v>373</v>
      </c>
      <c r="AL55" s="316"/>
      <c r="AM55" s="324">
        <v>1578203</v>
      </c>
      <c r="AN55" s="325">
        <v>41799</v>
      </c>
      <c r="AO55" s="326">
        <v>0</v>
      </c>
      <c r="AP55" s="327">
        <v>49919</v>
      </c>
      <c r="AQ55" s="328">
        <v>-6.3</v>
      </c>
      <c r="AR55" s="329">
        <v>6.3</v>
      </c>
    </row>
    <row r="56" spans="1:44" x14ac:dyDescent="0.15">
      <c r="A56" s="258"/>
      <c r="B56" s="254"/>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4"/>
      <c r="AI56" s="254"/>
      <c r="AJ56" s="254"/>
      <c r="AK56" s="330"/>
      <c r="AL56" s="331" t="s">
        <v>371</v>
      </c>
      <c r="AM56" s="332">
        <v>440060</v>
      </c>
      <c r="AN56" s="333">
        <v>11655</v>
      </c>
      <c r="AO56" s="334">
        <v>-24.5</v>
      </c>
      <c r="AP56" s="335">
        <v>26398</v>
      </c>
      <c r="AQ56" s="336">
        <v>-8.6999999999999993</v>
      </c>
      <c r="AR56" s="337">
        <v>-15.8</v>
      </c>
    </row>
    <row r="57" spans="1:44" x14ac:dyDescent="0.15">
      <c r="A57" s="258"/>
      <c r="B57" s="254"/>
      <c r="C57" s="254"/>
      <c r="D57" s="254"/>
      <c r="E57" s="254"/>
      <c r="F57" s="254"/>
      <c r="G57" s="254"/>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315" t="s">
        <v>374</v>
      </c>
      <c r="AL57" s="316"/>
      <c r="AM57" s="324">
        <v>1125276</v>
      </c>
      <c r="AN57" s="325">
        <v>29776</v>
      </c>
      <c r="AO57" s="326">
        <v>-28.8</v>
      </c>
      <c r="AP57" s="327">
        <v>47738</v>
      </c>
      <c r="AQ57" s="328">
        <v>-4.4000000000000004</v>
      </c>
      <c r="AR57" s="329">
        <v>-24.4</v>
      </c>
    </row>
    <row r="58" spans="1:44" x14ac:dyDescent="0.15">
      <c r="A58" s="258"/>
      <c r="B58" s="254"/>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c r="AG58" s="254"/>
      <c r="AH58" s="254"/>
      <c r="AI58" s="254"/>
      <c r="AJ58" s="254"/>
      <c r="AK58" s="330"/>
      <c r="AL58" s="331" t="s">
        <v>371</v>
      </c>
      <c r="AM58" s="332">
        <v>475785</v>
      </c>
      <c r="AN58" s="333">
        <v>12590</v>
      </c>
      <c r="AO58" s="334">
        <v>8</v>
      </c>
      <c r="AP58" s="335">
        <v>24937</v>
      </c>
      <c r="AQ58" s="336">
        <v>-5.5</v>
      </c>
      <c r="AR58" s="337">
        <v>13.5</v>
      </c>
    </row>
    <row r="59" spans="1:44" x14ac:dyDescent="0.15">
      <c r="A59" s="258"/>
      <c r="B59" s="254"/>
      <c r="C59" s="254"/>
      <c r="D59" s="254"/>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4"/>
      <c r="AE59" s="254"/>
      <c r="AF59" s="254"/>
      <c r="AG59" s="254"/>
      <c r="AH59" s="254"/>
      <c r="AI59" s="254"/>
      <c r="AJ59" s="254"/>
      <c r="AK59" s="315" t="s">
        <v>375</v>
      </c>
      <c r="AL59" s="316"/>
      <c r="AM59" s="324">
        <v>720970</v>
      </c>
      <c r="AN59" s="325">
        <v>19101</v>
      </c>
      <c r="AO59" s="326">
        <v>-35.9</v>
      </c>
      <c r="AP59" s="327">
        <v>52191</v>
      </c>
      <c r="AQ59" s="328">
        <v>9.3000000000000007</v>
      </c>
      <c r="AR59" s="329">
        <v>-45.2</v>
      </c>
    </row>
    <row r="60" spans="1:44" x14ac:dyDescent="0.15">
      <c r="A60" s="258"/>
      <c r="B60" s="254"/>
      <c r="C60" s="254"/>
      <c r="D60" s="254"/>
      <c r="E60" s="254"/>
      <c r="F60" s="254"/>
      <c r="G60" s="254"/>
      <c r="H60" s="254"/>
      <c r="I60" s="254"/>
      <c r="J60" s="254"/>
      <c r="K60" s="254"/>
      <c r="L60" s="254"/>
      <c r="M60" s="254"/>
      <c r="N60" s="254"/>
      <c r="O60" s="254"/>
      <c r="P60" s="254"/>
      <c r="Q60" s="254"/>
      <c r="R60" s="254"/>
      <c r="S60" s="254"/>
      <c r="T60" s="254"/>
      <c r="U60" s="254"/>
      <c r="V60" s="254"/>
      <c r="W60" s="254"/>
      <c r="X60" s="254"/>
      <c r="Y60" s="254"/>
      <c r="Z60" s="254"/>
      <c r="AA60" s="254"/>
      <c r="AB60" s="254"/>
      <c r="AC60" s="254"/>
      <c r="AD60" s="254"/>
      <c r="AE60" s="254"/>
      <c r="AF60" s="254"/>
      <c r="AG60" s="254"/>
      <c r="AH60" s="254"/>
      <c r="AI60" s="254"/>
      <c r="AJ60" s="254"/>
      <c r="AK60" s="330"/>
      <c r="AL60" s="331" t="s">
        <v>371</v>
      </c>
      <c r="AM60" s="332">
        <v>256196</v>
      </c>
      <c r="AN60" s="333">
        <v>6788</v>
      </c>
      <c r="AO60" s="334">
        <v>-46.1</v>
      </c>
      <c r="AP60" s="335">
        <v>24843</v>
      </c>
      <c r="AQ60" s="336">
        <v>-0.4</v>
      </c>
      <c r="AR60" s="337">
        <v>-45.7</v>
      </c>
    </row>
    <row r="61" spans="1:44" x14ac:dyDescent="0.15">
      <c r="A61" s="258"/>
      <c r="B61" s="254"/>
      <c r="C61" s="254"/>
      <c r="D61" s="254"/>
      <c r="E61" s="254"/>
      <c r="F61" s="254"/>
      <c r="G61" s="254"/>
      <c r="H61" s="254"/>
      <c r="I61" s="254"/>
      <c r="J61" s="254"/>
      <c r="K61" s="254"/>
      <c r="L61" s="254"/>
      <c r="M61" s="254"/>
      <c r="N61" s="254"/>
      <c r="O61" s="254"/>
      <c r="P61" s="254"/>
      <c r="Q61" s="254"/>
      <c r="R61" s="254"/>
      <c r="S61" s="254"/>
      <c r="T61" s="254"/>
      <c r="U61" s="254"/>
      <c r="V61" s="254"/>
      <c r="W61" s="254"/>
      <c r="X61" s="254"/>
      <c r="Y61" s="254"/>
      <c r="Z61" s="254"/>
      <c r="AA61" s="254"/>
      <c r="AB61" s="254"/>
      <c r="AC61" s="254"/>
      <c r="AD61" s="254"/>
      <c r="AE61" s="254"/>
      <c r="AF61" s="254"/>
      <c r="AG61" s="254"/>
      <c r="AH61" s="254"/>
      <c r="AI61" s="254"/>
      <c r="AJ61" s="254"/>
      <c r="AK61" s="315" t="s">
        <v>376</v>
      </c>
      <c r="AL61" s="338"/>
      <c r="AM61" s="339">
        <v>1298776</v>
      </c>
      <c r="AN61" s="340">
        <v>34371</v>
      </c>
      <c r="AO61" s="341">
        <v>-18</v>
      </c>
      <c r="AP61" s="342">
        <v>51282</v>
      </c>
      <c r="AQ61" s="343">
        <v>2.5</v>
      </c>
      <c r="AR61" s="329">
        <v>-20.5</v>
      </c>
    </row>
    <row r="62" spans="1:44" x14ac:dyDescent="0.15">
      <c r="A62" s="258"/>
      <c r="B62" s="254"/>
      <c r="C62" s="254"/>
      <c r="D62" s="254"/>
      <c r="E62" s="254"/>
      <c r="F62" s="254"/>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E62" s="254"/>
      <c r="AF62" s="254"/>
      <c r="AG62" s="254"/>
      <c r="AH62" s="254"/>
      <c r="AI62" s="254"/>
      <c r="AJ62" s="254"/>
      <c r="AK62" s="330"/>
      <c r="AL62" s="331" t="s">
        <v>371</v>
      </c>
      <c r="AM62" s="332">
        <v>444836</v>
      </c>
      <c r="AN62" s="333">
        <v>11772</v>
      </c>
      <c r="AO62" s="334">
        <v>-16.600000000000001</v>
      </c>
      <c r="AP62" s="335">
        <v>25879</v>
      </c>
      <c r="AQ62" s="336">
        <v>1</v>
      </c>
      <c r="AR62" s="337">
        <v>-17.600000000000001</v>
      </c>
    </row>
    <row r="63" spans="1:44" x14ac:dyDescent="0.15">
      <c r="A63" s="258"/>
      <c r="B63" s="254"/>
      <c r="C63" s="254"/>
      <c r="D63" s="254"/>
      <c r="E63" s="254"/>
      <c r="F63" s="254"/>
      <c r="G63" s="254"/>
      <c r="H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4"/>
      <c r="AR63" s="254"/>
    </row>
    <row r="64" spans="1:44" x14ac:dyDescent="0.15">
      <c r="A64" s="258"/>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row>
    <row r="65" spans="1:46" x14ac:dyDescent="0.15">
      <c r="A65" s="258"/>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4"/>
      <c r="AL67" s="254"/>
      <c r="AM67" s="254"/>
      <c r="AN67" s="254"/>
      <c r="AO67" s="254"/>
      <c r="AP67" s="254"/>
      <c r="AQ67" s="254"/>
      <c r="AR67" s="254"/>
      <c r="AS67" s="254"/>
      <c r="AT67" s="254"/>
    </row>
    <row r="68" spans="1:46" ht="13.5" hidden="1" customHeight="1" x14ac:dyDescent="0.15">
      <c r="AK68" s="254"/>
      <c r="AL68" s="254"/>
      <c r="AM68" s="254"/>
      <c r="AN68" s="254"/>
      <c r="AO68" s="254"/>
      <c r="AP68" s="254"/>
      <c r="AQ68" s="254"/>
      <c r="AR68" s="254"/>
    </row>
    <row r="69" spans="1:46" ht="13.5" hidden="1" customHeight="1" x14ac:dyDescent="0.15">
      <c r="AK69" s="254"/>
      <c r="AL69" s="254"/>
      <c r="AM69" s="254"/>
      <c r="AN69" s="254"/>
      <c r="AO69" s="254"/>
      <c r="AP69" s="254"/>
      <c r="AQ69" s="254"/>
      <c r="AR69" s="254"/>
    </row>
    <row r="70" spans="1:46" hidden="1" x14ac:dyDescent="0.15">
      <c r="AK70" s="254"/>
      <c r="AL70" s="254"/>
      <c r="AM70" s="254"/>
      <c r="AN70" s="254"/>
      <c r="AO70" s="254"/>
      <c r="AP70" s="254"/>
      <c r="AQ70" s="254"/>
      <c r="AR70" s="254"/>
    </row>
    <row r="71" spans="1:46" hidden="1" x14ac:dyDescent="0.15">
      <c r="AK71" s="254"/>
      <c r="AL71" s="254"/>
      <c r="AM71" s="254"/>
      <c r="AN71" s="254"/>
      <c r="AO71" s="254"/>
      <c r="AP71" s="254"/>
      <c r="AQ71" s="254"/>
      <c r="AR71" s="254"/>
    </row>
    <row r="72" spans="1:46" hidden="1" x14ac:dyDescent="0.15">
      <c r="AK72" s="254"/>
      <c r="AL72" s="254"/>
      <c r="AM72" s="254"/>
      <c r="AN72" s="254"/>
      <c r="AO72" s="254"/>
      <c r="AP72" s="254"/>
      <c r="AQ72" s="254"/>
      <c r="AR72" s="254"/>
    </row>
    <row r="73" spans="1:46" hidden="1" x14ac:dyDescent="0.15">
      <c r="AK73" s="254"/>
      <c r="AL73" s="254"/>
      <c r="AM73" s="254"/>
      <c r="AN73" s="254"/>
      <c r="AO73" s="254"/>
      <c r="AP73" s="254"/>
      <c r="AQ73" s="254"/>
      <c r="AR73" s="254"/>
    </row>
    <row r="74" spans="1:46" hidden="1" x14ac:dyDescent="0.15"/>
  </sheetData>
  <sheetProtection algorithmName="SHA-512" hashValue="Y4VddpOzOV/17c4ABeUTYLknqFTJM3tcHUE/brza+qYFC3f7YTB8VoNT7K/t9idMXtyyWa4axI+wNimku0smXg==" saltValue="oOiGtBnzZqLJp5JlYdp+J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7" zoomScaleNormal="100" zoomScaleSheetLayoutView="55" workbookViewId="0"/>
  </sheetViews>
  <sheetFormatPr defaultColWidth="0" defaultRowHeight="13.5" customHeight="1" zeroHeight="1" x14ac:dyDescent="0.15"/>
  <cols>
    <col min="1" max="125" width="2.42578125" style="252" customWidth="1"/>
    <col min="126" max="16384" width="9" style="251" hidden="1"/>
  </cols>
  <sheetData>
    <row r="1" spans="2:125" ht="13.5" customHeight="1" x14ac:dyDescent="0.15">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c r="DS1" s="251"/>
      <c r="DT1" s="251"/>
      <c r="DU1" s="251"/>
    </row>
    <row r="2" spans="2:125" x14ac:dyDescent="0.15">
      <c r="B2" s="251"/>
      <c r="DG2" s="251"/>
    </row>
    <row r="3" spans="2:125" x14ac:dyDescent="0.15">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H3" s="251"/>
      <c r="DI3" s="251"/>
      <c r="DJ3" s="251"/>
      <c r="DK3" s="251"/>
      <c r="DL3" s="251"/>
      <c r="DM3" s="251"/>
      <c r="DN3" s="251"/>
      <c r="DO3" s="251"/>
      <c r="DP3" s="251"/>
      <c r="DQ3" s="251"/>
      <c r="DR3" s="251"/>
      <c r="DS3" s="251"/>
      <c r="DT3" s="251"/>
      <c r="DU3" s="251"/>
    </row>
    <row r="4" spans="2:125" x14ac:dyDescent="0.15"/>
    <row r="5" spans="2:125" x14ac:dyDescent="0.15"/>
    <row r="6" spans="2:125" x14ac:dyDescent="0.15"/>
    <row r="7" spans="2:125" x14ac:dyDescent="0.15"/>
    <row r="8" spans="2:125" x14ac:dyDescent="0.15"/>
    <row r="9" spans="2:125" x14ac:dyDescent="0.15">
      <c r="DU9" s="25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1"/>
    </row>
    <row r="18" spans="125:125" x14ac:dyDescent="0.15"/>
    <row r="19" spans="125:125" x14ac:dyDescent="0.15"/>
    <row r="20" spans="125:125" x14ac:dyDescent="0.15">
      <c r="DU20" s="251"/>
    </row>
    <row r="21" spans="125:125" x14ac:dyDescent="0.15">
      <c r="DU21" s="25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1"/>
    </row>
    <row r="29" spans="125:125" x14ac:dyDescent="0.15"/>
    <row r="30" spans="125:125" x14ac:dyDescent="0.15"/>
    <row r="31" spans="125:125" x14ac:dyDescent="0.15"/>
    <row r="32" spans="125:125" x14ac:dyDescent="0.15"/>
    <row r="33" spans="2:125" x14ac:dyDescent="0.15">
      <c r="B33" s="251"/>
      <c r="G33" s="251"/>
      <c r="I33" s="251"/>
    </row>
    <row r="34" spans="2:125" x14ac:dyDescent="0.15">
      <c r="C34" s="251"/>
      <c r="P34" s="251"/>
      <c r="DE34" s="251"/>
      <c r="DH34" s="251"/>
    </row>
    <row r="35" spans="2:125" x14ac:dyDescent="0.15">
      <c r="D35" s="251"/>
      <c r="E35" s="251"/>
      <c r="DG35" s="251"/>
      <c r="DJ35" s="251"/>
      <c r="DP35" s="251"/>
      <c r="DQ35" s="251"/>
      <c r="DR35" s="251"/>
      <c r="DS35" s="251"/>
      <c r="DT35" s="251"/>
      <c r="DU35" s="251"/>
    </row>
    <row r="36" spans="2:125" x14ac:dyDescent="0.15">
      <c r="F36" s="251"/>
      <c r="H36" s="251"/>
      <c r="J36" s="251"/>
      <c r="K36" s="251"/>
      <c r="L36" s="251"/>
      <c r="M36" s="251"/>
      <c r="N36" s="251"/>
      <c r="O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251"/>
      <c r="BR36" s="251"/>
      <c r="BS36" s="251"/>
      <c r="BT36" s="251"/>
      <c r="BU36" s="251"/>
      <c r="BV36" s="251"/>
      <c r="BW36" s="251"/>
      <c r="BX36" s="251"/>
      <c r="BY36" s="251"/>
      <c r="BZ36" s="251"/>
      <c r="CA36" s="251"/>
      <c r="CB36" s="251"/>
      <c r="CC36" s="251"/>
      <c r="CD36" s="251"/>
      <c r="CE36" s="251"/>
      <c r="CF36" s="251"/>
      <c r="CG36" s="251"/>
      <c r="CH36" s="251"/>
      <c r="CI36" s="251"/>
      <c r="CJ36" s="251"/>
      <c r="CK36" s="251"/>
      <c r="CL36" s="251"/>
      <c r="CM36" s="251"/>
      <c r="CN36" s="251"/>
      <c r="CO36" s="251"/>
      <c r="CP36" s="251"/>
      <c r="CQ36" s="251"/>
      <c r="CR36" s="251"/>
      <c r="CS36" s="251"/>
      <c r="CT36" s="251"/>
      <c r="CU36" s="251"/>
      <c r="CV36" s="251"/>
      <c r="CW36" s="251"/>
      <c r="CX36" s="251"/>
      <c r="CY36" s="251"/>
      <c r="CZ36" s="251"/>
      <c r="DA36" s="251"/>
      <c r="DB36" s="251"/>
      <c r="DC36" s="251"/>
      <c r="DD36" s="251"/>
      <c r="DF36" s="251"/>
      <c r="DI36" s="251"/>
      <c r="DK36" s="251"/>
      <c r="DL36" s="251"/>
      <c r="DM36" s="251"/>
      <c r="DN36" s="251"/>
      <c r="DO36" s="251"/>
      <c r="DP36" s="251"/>
      <c r="DQ36" s="251"/>
      <c r="DR36" s="251"/>
      <c r="DS36" s="251"/>
      <c r="DT36" s="251"/>
      <c r="DU36" s="251"/>
    </row>
    <row r="37" spans="2:125" x14ac:dyDescent="0.15">
      <c r="DU37" s="251"/>
    </row>
    <row r="38" spans="2:125" x14ac:dyDescent="0.15">
      <c r="DT38" s="251"/>
      <c r="DU38" s="251"/>
    </row>
    <row r="39" spans="2:125" x14ac:dyDescent="0.15"/>
    <row r="40" spans="2:125" x14ac:dyDescent="0.15">
      <c r="DH40" s="251"/>
    </row>
    <row r="41" spans="2:125" x14ac:dyDescent="0.15">
      <c r="DE41" s="251"/>
    </row>
    <row r="42" spans="2:125" x14ac:dyDescent="0.15">
      <c r="DG42" s="251"/>
      <c r="DJ42" s="251"/>
    </row>
    <row r="43" spans="2:125" x14ac:dyDescent="0.15">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1"/>
      <c r="BR43" s="251"/>
      <c r="BS43" s="251"/>
      <c r="BT43" s="251"/>
      <c r="BU43" s="251"/>
      <c r="BV43" s="251"/>
      <c r="BW43" s="251"/>
      <c r="BX43" s="251"/>
      <c r="BY43" s="251"/>
      <c r="BZ43" s="251"/>
      <c r="CA43" s="251"/>
      <c r="CB43" s="251"/>
      <c r="CC43" s="251"/>
      <c r="CD43" s="251"/>
      <c r="CE43" s="251"/>
      <c r="CF43" s="251"/>
      <c r="CG43" s="251"/>
      <c r="CH43" s="251"/>
      <c r="CI43" s="251"/>
      <c r="CJ43" s="251"/>
      <c r="CK43" s="251"/>
      <c r="CL43" s="251"/>
      <c r="CM43" s="251"/>
      <c r="CN43" s="251"/>
      <c r="CO43" s="251"/>
      <c r="CP43" s="251"/>
      <c r="CQ43" s="251"/>
      <c r="CR43" s="251"/>
      <c r="CS43" s="251"/>
      <c r="CT43" s="251"/>
      <c r="CU43" s="251"/>
      <c r="CV43" s="251"/>
      <c r="CW43" s="251"/>
      <c r="CX43" s="251"/>
      <c r="CY43" s="251"/>
      <c r="CZ43" s="251"/>
      <c r="DA43" s="251"/>
      <c r="DB43" s="251"/>
      <c r="DC43" s="251"/>
      <c r="DD43" s="251"/>
      <c r="DF43" s="251"/>
      <c r="DI43" s="251"/>
      <c r="DK43" s="251"/>
      <c r="DL43" s="251"/>
      <c r="DM43" s="251"/>
      <c r="DN43" s="251"/>
      <c r="DO43" s="251"/>
      <c r="DP43" s="251"/>
      <c r="DQ43" s="251"/>
      <c r="DR43" s="251"/>
      <c r="DS43" s="251"/>
      <c r="DT43" s="251"/>
      <c r="DU43" s="251"/>
    </row>
    <row r="44" spans="2:125" x14ac:dyDescent="0.15">
      <c r="DU44" s="251"/>
    </row>
    <row r="45" spans="2:125" x14ac:dyDescent="0.15"/>
    <row r="46" spans="2:125" x14ac:dyDescent="0.15"/>
    <row r="47" spans="2:125" x14ac:dyDescent="0.15"/>
    <row r="48" spans="2:125" x14ac:dyDescent="0.15">
      <c r="DT48" s="251"/>
      <c r="DU48" s="251"/>
    </row>
    <row r="49" spans="120:125" x14ac:dyDescent="0.15">
      <c r="DU49" s="251"/>
    </row>
    <row r="50" spans="120:125" x14ac:dyDescent="0.15">
      <c r="DU50" s="251"/>
    </row>
    <row r="51" spans="120:125" x14ac:dyDescent="0.15">
      <c r="DP51" s="251"/>
      <c r="DQ51" s="251"/>
      <c r="DR51" s="251"/>
      <c r="DS51" s="251"/>
      <c r="DT51" s="251"/>
      <c r="DU51" s="251"/>
    </row>
    <row r="52" spans="120:125" x14ac:dyDescent="0.15"/>
    <row r="53" spans="120:125" x14ac:dyDescent="0.15"/>
    <row r="54" spans="120:125" x14ac:dyDescent="0.15">
      <c r="DU54" s="251"/>
    </row>
    <row r="55" spans="120:125" x14ac:dyDescent="0.15"/>
    <row r="56" spans="120:125" x14ac:dyDescent="0.15"/>
    <row r="57" spans="120:125" x14ac:dyDescent="0.15"/>
    <row r="58" spans="120:125" x14ac:dyDescent="0.15">
      <c r="DU58" s="251"/>
    </row>
    <row r="59" spans="120:125" x14ac:dyDescent="0.15"/>
    <row r="60" spans="120:125" x14ac:dyDescent="0.15"/>
    <row r="61" spans="120:125" x14ac:dyDescent="0.15"/>
    <row r="62" spans="120:125" x14ac:dyDescent="0.15"/>
    <row r="63" spans="120:125" x14ac:dyDescent="0.15">
      <c r="DU63" s="251"/>
    </row>
    <row r="64" spans="120:125" x14ac:dyDescent="0.15">
      <c r="DT64" s="251"/>
      <c r="DU64" s="251"/>
    </row>
    <row r="65" spans="123:125" x14ac:dyDescent="0.15"/>
    <row r="66" spans="123:125" x14ac:dyDescent="0.15"/>
    <row r="67" spans="123:125" x14ac:dyDescent="0.15"/>
    <row r="68" spans="123:125" x14ac:dyDescent="0.15"/>
    <row r="69" spans="123:125" x14ac:dyDescent="0.15">
      <c r="DS69" s="251"/>
      <c r="DT69" s="251"/>
      <c r="DU69" s="25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1"/>
    </row>
    <row r="83" spans="116:125" x14ac:dyDescent="0.15">
      <c r="DM83" s="251"/>
      <c r="DN83" s="251"/>
      <c r="DO83" s="251"/>
      <c r="DP83" s="251"/>
      <c r="DQ83" s="251"/>
      <c r="DR83" s="251"/>
      <c r="DS83" s="251"/>
      <c r="DT83" s="251"/>
      <c r="DU83" s="251"/>
    </row>
    <row r="84" spans="116:125" x14ac:dyDescent="0.15"/>
    <row r="85" spans="116:125" x14ac:dyDescent="0.15"/>
    <row r="86" spans="116:125" x14ac:dyDescent="0.15"/>
    <row r="87" spans="116:125" x14ac:dyDescent="0.15"/>
    <row r="88" spans="116:125" x14ac:dyDescent="0.15">
      <c r="DU88" s="25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1"/>
      <c r="DT94" s="251"/>
      <c r="DU94" s="251"/>
    </row>
    <row r="95" spans="116:125" ht="13.5" customHeight="1" x14ac:dyDescent="0.15">
      <c r="DU95" s="25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1"/>
    </row>
    <row r="102" spans="124:125" ht="13.5" customHeight="1" x14ac:dyDescent="0.15"/>
    <row r="103" spans="124:125" ht="13.5" customHeight="1" x14ac:dyDescent="0.15"/>
    <row r="104" spans="124:125" ht="13.5" customHeight="1" x14ac:dyDescent="0.15">
      <c r="DT104" s="251"/>
      <c r="DU104" s="25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570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51"/>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hcONY+y4KV0/Wc+qub/TEIvhHWZ3/RhU/zBo9lqzuBLIOjzEWZbb8JksWNkV9rXqypGzIAmC5IO17kUuUlFkg==" saltValue="qnLAt4H1hGeTNfZTqYN4X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4" zoomScaleNormal="100" zoomScaleSheetLayoutView="55" workbookViewId="0"/>
  </sheetViews>
  <sheetFormatPr defaultColWidth="0" defaultRowHeight="13.5" customHeight="1" zeroHeight="1" x14ac:dyDescent="0.15"/>
  <cols>
    <col min="1" max="125" width="2.42578125" style="252" customWidth="1"/>
    <col min="126" max="142" width="0" style="251" hidden="1" customWidth="1"/>
    <col min="143" max="16384" width="9" style="251" hidden="1"/>
  </cols>
  <sheetData>
    <row r="1" spans="1:125" ht="13.5" customHeight="1" x14ac:dyDescent="0.15">
      <c r="A1" s="25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c r="DS1" s="251"/>
      <c r="DT1" s="251"/>
      <c r="DU1" s="251"/>
    </row>
    <row r="2" spans="1:125" x14ac:dyDescent="0.15">
      <c r="B2" s="251"/>
      <c r="T2" s="251"/>
    </row>
    <row r="3" spans="1:125" x14ac:dyDescent="0.15">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G3" s="251"/>
      <c r="DH3" s="251"/>
      <c r="DI3" s="251"/>
      <c r="DJ3" s="251"/>
      <c r="DK3" s="251"/>
      <c r="DL3" s="251"/>
      <c r="DM3" s="251"/>
      <c r="DN3" s="251"/>
      <c r="DO3" s="251"/>
      <c r="DP3" s="251"/>
      <c r="DQ3" s="251"/>
      <c r="DR3" s="251"/>
      <c r="DS3" s="251"/>
      <c r="DT3" s="251"/>
      <c r="DU3" s="25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1"/>
      <c r="G33" s="251"/>
      <c r="I33" s="251"/>
    </row>
    <row r="34" spans="2:125" x14ac:dyDescent="0.15">
      <c r="C34" s="251"/>
      <c r="P34" s="251"/>
      <c r="R34" s="251"/>
      <c r="U34" s="251"/>
    </row>
    <row r="35" spans="2:125" x14ac:dyDescent="0.15">
      <c r="D35" s="251"/>
      <c r="E35" s="251"/>
      <c r="T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251"/>
      <c r="BF35" s="251"/>
      <c r="BG35" s="251"/>
      <c r="BH35" s="251"/>
      <c r="BI35" s="251"/>
      <c r="BJ35" s="251"/>
      <c r="BK35" s="251"/>
      <c r="BL35" s="251"/>
      <c r="BM35" s="251"/>
      <c r="BN35" s="251"/>
      <c r="BO35" s="251"/>
      <c r="BP35" s="251"/>
      <c r="BQ35" s="251"/>
      <c r="BR35" s="251"/>
      <c r="BS35" s="251"/>
      <c r="BT35" s="251"/>
      <c r="BU35" s="251"/>
      <c r="BV35" s="251"/>
      <c r="BW35" s="251"/>
      <c r="BX35" s="251"/>
      <c r="BY35" s="251"/>
      <c r="BZ35" s="251"/>
      <c r="CA35" s="251"/>
      <c r="CB35" s="251"/>
      <c r="CC35" s="251"/>
      <c r="CD35" s="251"/>
      <c r="CE35" s="251"/>
      <c r="CF35" s="251"/>
      <c r="CG35" s="251"/>
      <c r="CH35" s="251"/>
      <c r="CI35" s="251"/>
      <c r="CJ35" s="251"/>
      <c r="CK35" s="251"/>
      <c r="CL35" s="251"/>
      <c r="CM35" s="251"/>
      <c r="CN35" s="251"/>
      <c r="CO35" s="251"/>
      <c r="CP35" s="251"/>
      <c r="CQ35" s="251"/>
      <c r="CR35" s="251"/>
      <c r="CS35" s="251"/>
      <c r="CT35" s="251"/>
      <c r="CU35" s="251"/>
      <c r="CV35" s="251"/>
      <c r="CW35" s="251"/>
      <c r="CX35" s="251"/>
      <c r="CY35" s="251"/>
      <c r="CZ35" s="251"/>
      <c r="DA35" s="251"/>
      <c r="DB35" s="251"/>
      <c r="DC35" s="251"/>
      <c r="DD35" s="251"/>
      <c r="DE35" s="251"/>
      <c r="DF35" s="251"/>
      <c r="DG35" s="251"/>
      <c r="DH35" s="251"/>
      <c r="DI35" s="251"/>
      <c r="DJ35" s="251"/>
      <c r="DK35" s="251"/>
      <c r="DL35" s="251"/>
      <c r="DM35" s="251"/>
      <c r="DN35" s="251"/>
      <c r="DO35" s="251"/>
      <c r="DP35" s="251"/>
      <c r="DQ35" s="251"/>
      <c r="DR35" s="251"/>
      <c r="DS35" s="251"/>
      <c r="DT35" s="251"/>
      <c r="DU35" s="251"/>
    </row>
    <row r="36" spans="2:125" x14ac:dyDescent="0.15">
      <c r="F36" s="251"/>
      <c r="H36" s="251"/>
      <c r="J36" s="251"/>
      <c r="K36" s="251"/>
      <c r="L36" s="251"/>
      <c r="M36" s="251"/>
      <c r="N36" s="251"/>
      <c r="O36" s="251"/>
      <c r="Q36" s="251"/>
      <c r="S36" s="251"/>
      <c r="V36" s="251"/>
    </row>
    <row r="37" spans="2:125" x14ac:dyDescent="0.15"/>
    <row r="38" spans="2:125" x14ac:dyDescent="0.15"/>
    <row r="39" spans="2:125" x14ac:dyDescent="0.15"/>
    <row r="40" spans="2:125" x14ac:dyDescent="0.15">
      <c r="U40" s="251"/>
    </row>
    <row r="41" spans="2:125" x14ac:dyDescent="0.15">
      <c r="R41" s="251"/>
    </row>
    <row r="42" spans="2:125" x14ac:dyDescent="0.15">
      <c r="T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251"/>
      <c r="BA42" s="251"/>
      <c r="BB42" s="251"/>
      <c r="BC42" s="251"/>
      <c r="BD42" s="251"/>
      <c r="BE42" s="251"/>
      <c r="BF42" s="251"/>
      <c r="BG42" s="251"/>
      <c r="BH42" s="251"/>
      <c r="BI42" s="251"/>
      <c r="BJ42" s="251"/>
      <c r="BK42" s="251"/>
      <c r="BL42" s="251"/>
      <c r="BM42" s="251"/>
      <c r="BN42" s="251"/>
      <c r="BO42" s="251"/>
      <c r="BP42" s="251"/>
      <c r="BQ42" s="251"/>
      <c r="BR42" s="251"/>
      <c r="BS42" s="251"/>
      <c r="BT42" s="251"/>
      <c r="BU42" s="251"/>
      <c r="BV42" s="251"/>
      <c r="BW42" s="251"/>
      <c r="BX42" s="251"/>
      <c r="BY42" s="251"/>
      <c r="BZ42" s="251"/>
      <c r="CA42" s="251"/>
      <c r="CB42" s="251"/>
      <c r="CC42" s="251"/>
      <c r="CD42" s="251"/>
      <c r="CE42" s="251"/>
      <c r="CF42" s="251"/>
      <c r="CG42" s="251"/>
      <c r="CH42" s="251"/>
      <c r="CI42" s="251"/>
      <c r="CJ42" s="251"/>
      <c r="CK42" s="251"/>
      <c r="CL42" s="251"/>
      <c r="CM42" s="251"/>
      <c r="CN42" s="251"/>
      <c r="CO42" s="251"/>
      <c r="CP42" s="251"/>
      <c r="CQ42" s="251"/>
      <c r="CR42" s="251"/>
      <c r="CS42" s="251"/>
      <c r="CT42" s="251"/>
      <c r="CU42" s="251"/>
      <c r="CV42" s="251"/>
      <c r="CW42" s="251"/>
      <c r="CX42" s="251"/>
      <c r="CY42" s="251"/>
      <c r="CZ42" s="251"/>
      <c r="DA42" s="251"/>
      <c r="DB42" s="251"/>
      <c r="DC42" s="251"/>
      <c r="DD42" s="251"/>
      <c r="DE42" s="251"/>
      <c r="DF42" s="251"/>
      <c r="DG42" s="251"/>
      <c r="DH42" s="251"/>
      <c r="DI42" s="251"/>
      <c r="DJ42" s="251"/>
      <c r="DK42" s="251"/>
      <c r="DL42" s="251"/>
      <c r="DM42" s="251"/>
      <c r="DN42" s="251"/>
      <c r="DO42" s="251"/>
      <c r="DP42" s="251"/>
      <c r="DQ42" s="251"/>
      <c r="DR42" s="251"/>
      <c r="DS42" s="251"/>
      <c r="DT42" s="251"/>
      <c r="DU42" s="251"/>
    </row>
    <row r="43" spans="2:125" x14ac:dyDescent="0.15">
      <c r="Q43" s="251"/>
      <c r="S43" s="251"/>
      <c r="V43" s="25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2" t="s">
        <v>330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gfh/UJxut+Pa1TWrY+p6TBoxjnh/Eya6u8Wyt75uMdRD9C7bCMTrHtopBeKXti7PpkklRgWt80x29DB3G42KQ==" saltValue="X17D73UDkfygm8y5bdP4B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topLeftCell="F39" zoomScaleSheetLayoutView="100" workbookViewId="0"/>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572</v>
      </c>
    </row>
    <row r="46" spans="2:10" ht="29.25" customHeight="1" thickBot="1" x14ac:dyDescent="0.25">
      <c r="B46" s="4" t="s">
        <v>0</v>
      </c>
      <c r="C46" s="5"/>
      <c r="D46" s="5"/>
      <c r="E46" s="6" t="s">
        <v>1</v>
      </c>
      <c r="F46" s="7" t="s">
        <v>378</v>
      </c>
      <c r="G46" s="8" t="s">
        <v>379</v>
      </c>
      <c r="H46" s="8" t="s">
        <v>380</v>
      </c>
      <c r="I46" s="8" t="s">
        <v>381</v>
      </c>
      <c r="J46" s="9" t="s">
        <v>382</v>
      </c>
    </row>
    <row r="47" spans="2:10" ht="57.75" customHeight="1" x14ac:dyDescent="0.15">
      <c r="B47" s="10"/>
      <c r="C47" s="1212" t="s">
        <v>2</v>
      </c>
      <c r="D47" s="1212"/>
      <c r="E47" s="1213"/>
      <c r="F47" s="11">
        <v>12.18</v>
      </c>
      <c r="G47" s="12">
        <v>9.01</v>
      </c>
      <c r="H47" s="12">
        <v>9.43</v>
      </c>
      <c r="I47" s="12">
        <v>9.93</v>
      </c>
      <c r="J47" s="13">
        <v>9.69</v>
      </c>
    </row>
    <row r="48" spans="2:10" ht="57.75" customHeight="1" x14ac:dyDescent="0.15">
      <c r="B48" s="14"/>
      <c r="C48" s="1214" t="s">
        <v>3</v>
      </c>
      <c r="D48" s="1214"/>
      <c r="E48" s="1215"/>
      <c r="F48" s="15">
        <v>2.14</v>
      </c>
      <c r="G48" s="16">
        <v>2.04</v>
      </c>
      <c r="H48" s="16">
        <v>2.16</v>
      </c>
      <c r="I48" s="16">
        <v>2.23</v>
      </c>
      <c r="J48" s="17">
        <v>1.7</v>
      </c>
    </row>
    <row r="49" spans="2:10" ht="57.75" customHeight="1" thickBot="1" x14ac:dyDescent="0.2">
      <c r="B49" s="18"/>
      <c r="C49" s="1216" t="s">
        <v>4</v>
      </c>
      <c r="D49" s="1216"/>
      <c r="E49" s="1217"/>
      <c r="F49" s="19" t="s">
        <v>383</v>
      </c>
      <c r="G49" s="20" t="s">
        <v>384</v>
      </c>
      <c r="H49" s="20" t="s">
        <v>385</v>
      </c>
      <c r="I49" s="20" t="s">
        <v>386</v>
      </c>
      <c r="J49" s="21" t="s">
        <v>387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ynkb/TSRoObvKW0RAQ8KJKr8Xqe+gC2lAfEIFDANntunrRRvTI1flnkAl16wNEMRKkYTFAfxqwdOp2W+vJQyZw==" saltValue="uaHLKPP6LZhQCprU0CD9Z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2019-06-06T05:57:22Z</dcterms:created>
  <dcterms:modified xsi:type="dcterms:W3CDTF">2019-12-11T07:36:43Z</dcterms:modified>
  <cp:category/>
</cp:coreProperties>
</file>