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4_県HP公表用\"/>
    </mc:Choice>
  </mc:AlternateContent>
  <xr:revisionPtr revIDLastSave="0" documentId="13_ncr:1_{5867217E-A334-4FD1-B339-95DA9F430D74}" xr6:coauthVersionLast="47" xr6:coauthVersionMax="47" xr10:uidLastSave="{00000000-0000-0000-0000-000000000000}"/>
  <bookViews>
    <workbookView xWindow="1464" yWindow="1464" windowWidth="20856" windowHeight="8880" tabRatio="79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C36" i="10"/>
  <c r="BW35" i="10"/>
  <c r="BW36" i="10" s="1"/>
  <c r="BW37" i="10" s="1"/>
  <c r="BW38" i="10" s="1"/>
  <c r="BW39" i="10" s="1"/>
  <c r="BW40" i="10" s="1"/>
  <c r="BW41" i="10" s="1"/>
  <c r="BW42" i="10" s="1"/>
  <c r="BW43" i="10" s="1"/>
  <c r="BE35" i="10"/>
  <c r="C35" i="10"/>
  <c r="CO34" i="10"/>
  <c r="CO35" i="10" s="1"/>
  <c r="BW34" i="10"/>
  <c r="BE34" i="10"/>
  <c r="U34" i="10"/>
  <c r="U35" i="10" s="1"/>
  <c r="U36" i="10" s="1"/>
  <c r="U37"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<sst xmlns="http://schemas.openxmlformats.org/spreadsheetml/2006/main" count="1199" uniqueCount="583">
  <si>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</si>
  <si>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</si>
  <si>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</si>
  <si>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</si>
  <si>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</si>
  <si>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</si>
  <si>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</si>
  <si>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</si>
  <si>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</si>
  <si>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</si>
  <si>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</si>
  <si>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</si>
  <si>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</si>
  <si>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</si>
  <si>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</si>
  <si>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</si>
  <si>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</si>
  <si>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</si>
  <si>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</si>
  <si>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</si>
  <si>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</si>
  <si>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</si>
  <si>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</si>
  <si>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</si>
  <si>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</si>
  <si>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</si>
  <si>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</si>
  <si>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</si>
  <si>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</si>
  <si>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</si>
  <si>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</si>
  <si>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</si>
  <si>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</si>
  <si>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</si>
  <si>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</si>
  <si>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</si>
  <si>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</si>
  <si>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</si>
  <si>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</si>
  <si>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</si>
  <si>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</si>
  <si>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</si>
  <si>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</si>
  <si>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</si>
  <si>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</si>
  <si>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</si>
  <si>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</si>
  <si>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</si>
  <si>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</si>
  <si>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</si>
  <si>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</si>
  <si>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</si>
  <si>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</si>
  <si>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</si>
  <si>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</si>
  <si>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</si>
  <si>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</si>
  <si>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</si>
  <si>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</si>
  <si>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</si>
  <si>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</si>
  <si>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</si>
  <si>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</si>
  <si>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</si>
  <si>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</si>
  <si>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</si>
  <si>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</si>
  <si>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</si>
  <si>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</si>
  <si>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</si>
  <si>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</si>
  <si>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</si>
  <si>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</si>
  <si>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</si>
  <si>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</si>
  <si>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</si>
  <si>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</si>
  <si>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</si>
  <si>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</si>
  <si>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</si>
  <si>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</si>
  <si>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</si>
  <si>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</si>
  <si>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</si>
  <si>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</si>
  <si>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</si>
  <si>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</si>
  <si>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</si>
  <si>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</si>
  <si>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</si>
  <si>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</si>
  <si>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</si>
  <si>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</si>
  <si>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</si>
  <si>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川北町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</si>
  <si>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</si>
  <si>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</si>
  <si>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</si>
  <si>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</si>
  <si>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</si>
  <si>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</si>
  <si>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</si>
  <si>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</si>
  <si>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</si>
  <si>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</si>
  <si>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</si>
  <si>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</si>
  <si>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</si>
  <si>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</si>
  <si>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</si>
  <si>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</si>
  <si>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</si>
  <si>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</si>
  <si>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</si>
  <si>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</si>
  <si>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</si>
  <si>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</si>
  <si>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</si>
  <si>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</si>
  <si>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</si>
  <si>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</si>
  <si>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</si>
  <si>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</si>
  <si>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</si>
  <si>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</si>
  <si>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</si>
  <si>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</si>
  <si>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</si>
  <si>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</si>
  <si>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</si>
  <si>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</si>
  <si>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</si>
  <si>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</si>
  <si>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</si>
  <si>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</si>
  <si>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</si>
  <si>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</si>
  <si>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</si>
  <si>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</si>
  <si>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</si>
  <si>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</si>
  <si>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</si>
  <si>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</si>
  <si>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</si>
  <si>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</si>
  <si>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</si>
  <si>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</si>
  <si>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</si>
  <si>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</si>
  <si>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</si>
  <si>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</si>
  <si>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</si>
  <si>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</si>
  <si>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</si>
  <si>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</si>
  <si>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</si>
  <si>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</si>
  <si>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</si>
  <si>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</si>
  <si>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</si>
  <si>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</si>
  <si>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</si>
  <si>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</si>
  <si>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</si>
  <si>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</si>
  <si>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</si>
  <si>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</si>
  <si>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</si>
  <si>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</si>
  <si>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</si>
  <si>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</si>
  <si>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</si>
  <si>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</si>
  <si>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</si>
  <si>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</si>
  <si>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</si>
  <si>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</si>
  <si>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</si>
  <si>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</si>
  <si>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</si>
  <si>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</si>
  <si>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</si>
  <si>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</si>
  <si>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</si>
  <si>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</si>
  <si>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</si>
  <si>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</si>
  <si>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</si>
  <si>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</si>
  <si>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</si>
  <si>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</si>
  <si>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</si>
  <si>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</si>
  <si>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</si>
  <si>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</si>
  <si>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</si>
  <si>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</si>
  <si>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</si>
  <si>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</si>
  <si>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</si>
  <si>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</si>
  <si>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</si>
  <si>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</si>
  <si>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石川県川北町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</si>
  <si>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</si>
  <si>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</si>
  <si>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</si>
  <si>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</si>
  <si>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</si>
  <si>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</si>
  <si>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</si>
  <si>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</si>
  <si>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</si>
  <si>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</si>
  <si>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</si>
  <si>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</si>
  <si>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</si>
  <si>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</si>
  <si>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</si>
  <si>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</si>
  <si>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</si>
  <si>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</si>
  <si>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</si>
  <si>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</si>
  <si>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</si>
  <si>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</si>
  <si>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</si>
  <si>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</si>
  <si>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</si>
  <si>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</si>
  <si>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</si>
  <si>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</si>
  <si>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</si>
  <si>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</si>
  <si>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</si>
  <si>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</si>
  <si>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</si>
  <si>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</si>
  <si>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</si>
  <si>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</si>
  <si>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</si>
  <si>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</si>
  <si>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</si>
  <si>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</si>
  <si>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</si>
  <si>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</si>
  <si>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</si>
  <si>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</si>
  <si>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</si>
  <si>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</si>
  <si>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</si>
  <si>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</si>
  <si>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</si>
  <si>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</si>
  <si>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</si>
  <si>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</si>
  <si>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</si>
  <si>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</si>
  <si>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</si>
  <si>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</si>
  <si>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</si>
  <si>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</si>
  <si>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</si>
  <si>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</si>
  <si>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</si>
  <si>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</si>
  <si>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</si>
  <si>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</si>
  <si>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</si>
  <si>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</si>
  <si>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</si>
  <si>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</si>
  <si>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</si>
  <si>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</si>
  <si>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</si>
  <si>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</si>
  <si>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</si>
  <si>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</si>
  <si>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</si>
  <si>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</si>
  <si>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</si>
  <si>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</si>
  <si>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</si>
  <si>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</si>
  <si>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</si>
  <si>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</si>
  <si>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</si>
  <si>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</si>
  <si>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</si>
  <si>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</si>
  <si>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</si>
  <si>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</si>
  <si>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</si>
  <si>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</si>
  <si>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</si>
  <si>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</si>
  <si>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</si>
  <si>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</si>
  <si>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</si>
  <si>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</si>
  <si>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</si>
  <si>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</si>
  <si>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</si>
  <si>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</si>
  <si>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</si>
  <si>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</si>
  <si>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</si>
  <si>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</si>
  <si>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</si>
  <si>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</si>
  <si>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</si>
  <si>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</si>
  <si>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</si>
  <si>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</si>
  <si>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</si>
  <si>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</si>
  <si>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</si>
  <si>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</si>
  <si>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</si>
  <si>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</si>
  <si>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</si>
  <si>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</si>
  <si>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</si>
  <si>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</si>
  <si>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</si>
  <si>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</si>
  <si>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</si>
  <si>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</si>
  <si>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</si>
  <si>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</si>
  <si>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</si>
  <si>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</si>
  <si>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</si>
  <si>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</si>
  <si>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</si>
  <si>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</si>
  <si>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</si>
  <si>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</si>
  <si>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</si>
  <si>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</si>
  <si>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</si>
  <si>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</si>
  <si>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</si>
  <si>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</si>
  <si>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</si>
  <si>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</si>
  <si>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</si>
  <si>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</si>
  <si>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</si>
  <si>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</si>
  <si>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</si>
  <si>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</si>
  <si>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</si>
  <si>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</si>
  <si>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石川県川北町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</si>
  <si>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</si>
  <si>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</si>
  <si>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</si>
  <si>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</si>
  <si>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</si>
  <si>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</si>
  <si>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</si>
  <si>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</si>
  <si>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</si>
  <si>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</si>
  <si>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</si>
  <si>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</si>
  <si>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</si>
  <si>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</si>
  <si>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</si>
  <si>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</si>
  <si>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</si>
  <si>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</si>
  <si>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</si>
  <si>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</si>
  <si>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</si>
  <si>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</si>
  <si>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</si>
  <si>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</si>
  <si>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</si>
  <si>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</si>
  <si>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</si>
  <si>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</si>
  <si>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</si>
  <si>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</si>
  <si>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</si>
  <si>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</si>
  <si>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</si>
  <si>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川北町国民健康保険特別会計</t>
    <phoneticPr fontId="5"/>
  </si>
  <si>
    <t>川北町介護保険事業特別会計</t>
    <phoneticPr fontId="5"/>
  </si>
  <si>
    <t>川北町後期高齢者医療特別会計</t>
    <phoneticPr fontId="5"/>
  </si>
  <si>
    <t>川北町介護保険サービス事業特別会計</t>
    <phoneticPr fontId="5"/>
  </si>
  <si>
    <t>川北町簡易水道事業会計</t>
    <phoneticPr fontId="5"/>
  </si>
  <si>
    <t>法適用企業</t>
    <phoneticPr fontId="5"/>
  </si>
  <si>
    <t>川北町工業用水道事業会計</t>
    <phoneticPr fontId="5"/>
  </si>
  <si>
    <t>川北町農業集落排水事業会計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</si>
  <si>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</si>
  <si>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</si>
  <si>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</si>
  <si>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</si>
  <si>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</si>
  <si>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</si>
  <si>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</si>
  <si>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</si>
  <si>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</si>
  <si>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</si>
  <si>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</si>
  <si>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</si>
  <si>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</si>
  <si>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</si>
  <si>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</si>
  <si>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</si>
  <si>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</si>
  <si>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</si>
  <si>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</si>
  <si>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</si>
  <si>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</si>
  <si>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</si>
  <si>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</si>
  <si>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</si>
  <si>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</si>
  <si>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</si>
  <si>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</si>
  <si>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</si>
  <si>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</si>
  <si>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</si>
  <si>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</si>
  <si>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</si>
  <si>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</si>
  <si>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</si>
  <si>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</si>
  <si>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</si>
  <si>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</si>
  <si>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</si>
  <si>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</si>
  <si>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</si>
  <si>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</si>
  <si>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</si>
  <si>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</si>
  <si>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</si>
  <si>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</si>
  <si>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</si>
  <si>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</si>
  <si>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</si>
  <si>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</si>
  <si>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</si>
  <si>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</si>
  <si>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</si>
  <si>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</si>
  <si>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</si>
  <si>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</si>
  <si>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</si>
  <si>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</si>
  <si>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</si>
  <si>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</si>
  <si>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</si>
  <si>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</si>
  <si>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</si>
  <si>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</si>
  <si>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</si>
  <si>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</si>
  <si>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</si>
  <si>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</si>
  <si>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</si>
  <si>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</si>
  <si>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</si>
  <si>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</si>
  <si>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</si>
  <si>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</si>
  <si>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</si>
  <si>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</si>
  <si>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</si>
  <si>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</si>
  <si>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</si>
  <si>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</si>
  <si>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</si>
  <si>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</si>
  <si>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</si>
  <si>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</si>
  <si>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</si>
  <si>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</si>
  <si>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</si>
  <si>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</si>
  <si>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</si>
  <si>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</si>
  <si>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</si>
  <si>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</si>
  <si>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</si>
  <si>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</si>
  <si>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</si>
  <si>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</si>
  <si>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</si>
  <si>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</si>
  <si>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</si>
  <si>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</si>
  <si>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</si>
  <si>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</si>
  <si>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</si>
  <si>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</si>
  <si>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</si>
  <si>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</si>
  <si>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</si>
  <si>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</si>
  <si>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</si>
  <si>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</si>
  <si>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</si>
  <si>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</si>
  <si>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</si>
  <si>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</si>
  <si>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</si>
  <si>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</si>
  <si>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</si>
  <si>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</si>
  <si>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</si>
  <si>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</si>
  <si>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</si>
  <si>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</si>
  <si>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</si>
  <si>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</si>
  <si>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</si>
  <si>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</si>
  <si>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</si>
  <si>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</si>
  <si>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</si>
  <si>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</si>
  <si>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</si>
  <si>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</si>
  <si>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</si>
  <si>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</si>
  <si>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</si>
  <si>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</si>
  <si>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3.37</t>
  </si>
  <si>
    <t>川北町簡易水道事業会計</t>
  </si>
  <si>
    <t>一般会計</t>
  </si>
  <si>
    <t>川北町農業集落排水事業会計</t>
  </si>
  <si>
    <t>川北町工業用水道事業会計</t>
  </si>
  <si>
    <t>川北町介護保険事業特別会計</t>
  </si>
  <si>
    <t>川北町介護保険サービス事業特別会計</t>
  </si>
  <si>
    <t>川北町国民健康保険特別会計</t>
  </si>
  <si>
    <t>川北町後期高齢者医療特別会計</t>
  </si>
  <si>
    <t>その他会計（赤字）</t>
  </si>
  <si>
    <t>その他会計（黒字）</t>
  </si>
  <si>
    <t>R02</t>
    <phoneticPr fontId="5"/>
  </si>
  <si>
    <t>R03</t>
    <phoneticPr fontId="5"/>
  </si>
  <si>
    <t>R04</t>
    <phoneticPr fontId="5"/>
  </si>
  <si>
    <t>R05</t>
    <phoneticPr fontId="5"/>
  </si>
  <si>
    <t>R06</t>
    <phoneticPr fontId="5"/>
  </si>
  <si>
    <t>福祉基金</t>
    <rPh sb="0" eb="2">
      <t>フクシ</t>
    </rPh>
    <rPh sb="2" eb="4">
      <t>キキン</t>
    </rPh>
    <phoneticPr fontId="2"/>
  </si>
  <si>
    <t>人材育成基金</t>
    <rPh sb="0" eb="2">
      <t>ジンザイ</t>
    </rPh>
    <rPh sb="2" eb="4">
      <t>イクセイ</t>
    </rPh>
    <rPh sb="4" eb="6">
      <t>キキン</t>
    </rPh>
    <phoneticPr fontId="2"/>
  </si>
  <si>
    <t>ふれあい健康センター基金</t>
    <rPh sb="4" eb="6">
      <t>ケンコウ</t>
    </rPh>
    <rPh sb="10" eb="12">
      <t>キキン</t>
    </rPh>
    <phoneticPr fontId="2"/>
  </si>
  <si>
    <t>ふるさと・水と土保全基金</t>
    <phoneticPr fontId="5"/>
  </si>
  <si>
    <t>災害対策基金</t>
    <rPh sb="0" eb="2">
      <t>サイガイ</t>
    </rPh>
    <rPh sb="2" eb="4">
      <t>タイサク</t>
    </rPh>
    <rPh sb="4" eb="6">
      <t>キキン</t>
    </rPh>
    <phoneticPr fontId="2"/>
  </si>
  <si>
    <t>白山野々市広域事務組合</t>
    <rPh sb="0" eb="2">
      <t>ハクサン</t>
    </rPh>
    <rPh sb="2" eb="5">
      <t>ノノイチ</t>
    </rPh>
    <rPh sb="5" eb="7">
      <t>コウイキ</t>
    </rPh>
    <rPh sb="7" eb="9">
      <t>ジム</t>
    </rPh>
    <rPh sb="9" eb="11">
      <t>クミアイ</t>
    </rPh>
    <phoneticPr fontId="2"/>
  </si>
  <si>
    <t>手取郷広域事務組合</t>
    <rPh sb="0" eb="2">
      <t>テドリ</t>
    </rPh>
    <rPh sb="2" eb="3">
      <t>ゴウ</t>
    </rPh>
    <rPh sb="3" eb="9">
      <t>コウイキ</t>
    </rPh>
    <phoneticPr fontId="2"/>
  </si>
  <si>
    <t>能美介護認定事務組合</t>
    <rPh sb="0" eb="2">
      <t>ノミ</t>
    </rPh>
    <rPh sb="2" eb="4">
      <t>カイゴ</t>
    </rPh>
    <rPh sb="4" eb="6">
      <t>ニンテイ</t>
    </rPh>
    <rPh sb="6" eb="8">
      <t>ジム</t>
    </rPh>
    <rPh sb="8" eb="10">
      <t>クミアイ</t>
    </rPh>
    <phoneticPr fontId="2"/>
  </si>
  <si>
    <t>石川県市町村退職手当組合</t>
    <rPh sb="0" eb="3">
      <t>イシカワケン</t>
    </rPh>
    <rPh sb="3" eb="6">
      <t>シチョウソン</t>
    </rPh>
    <rPh sb="6" eb="8">
      <t>タイショク</t>
    </rPh>
    <rPh sb="8" eb="10">
      <t>テアテ</t>
    </rPh>
    <rPh sb="10" eb="12">
      <t>クミアイ</t>
    </rPh>
    <phoneticPr fontId="2"/>
  </si>
  <si>
    <t>石川県市町村消防団員等公務災害補償等組合</t>
    <rPh sb="0" eb="3">
      <t>イシカワケン</t>
    </rPh>
    <rPh sb="3" eb="6">
      <t>シチョウソン</t>
    </rPh>
    <rPh sb="6" eb="8">
      <t>ショウボウ</t>
    </rPh>
    <rPh sb="8" eb="10">
      <t>ダンイン</t>
    </rPh>
    <rPh sb="10" eb="11">
      <t>トウ</t>
    </rPh>
    <rPh sb="11" eb="13">
      <t>コウム</t>
    </rPh>
    <rPh sb="13" eb="15">
      <t>サイガイ</t>
    </rPh>
    <rPh sb="15" eb="17">
      <t>ホショウ</t>
    </rPh>
    <rPh sb="17" eb="18">
      <t>トウ</t>
    </rPh>
    <rPh sb="18" eb="20">
      <t>クミアイ</t>
    </rPh>
    <phoneticPr fontId="2"/>
  </si>
  <si>
    <t>石川県消防賞じゅつ金組合</t>
    <rPh sb="0" eb="3">
      <t>イシカワケン</t>
    </rPh>
    <rPh sb="3" eb="5">
      <t>ショウボウ</t>
    </rPh>
    <rPh sb="5" eb="6">
      <t>ショウ</t>
    </rPh>
    <rPh sb="9" eb="10">
      <t>キン</t>
    </rPh>
    <rPh sb="10" eb="12">
      <t>クミアイ</t>
    </rPh>
    <phoneticPr fontId="2"/>
  </si>
  <si>
    <t>手取川水防事務組合</t>
    <rPh sb="0" eb="3">
      <t>テドリガワ</t>
    </rPh>
    <rPh sb="3" eb="5">
      <t>スイボウ</t>
    </rPh>
    <rPh sb="5" eb="7">
      <t>ジム</t>
    </rPh>
    <rPh sb="7" eb="9">
      <t>クミアイ</t>
    </rPh>
    <phoneticPr fontId="2"/>
  </si>
  <si>
    <t>石川県町村議会公務災害補償組合</t>
    <rPh sb="0" eb="3">
      <t>イシカワケン</t>
    </rPh>
    <rPh sb="3" eb="4">
      <t>チョウ</t>
    </rPh>
    <rPh sb="4" eb="7">
      <t>ソンギカイ</t>
    </rPh>
    <rPh sb="7" eb="9">
      <t>コウム</t>
    </rPh>
    <rPh sb="9" eb="11">
      <t>サイガイ</t>
    </rPh>
    <rPh sb="11" eb="13">
      <t>ホショウ</t>
    </rPh>
    <rPh sb="13" eb="15">
      <t>クミアイ</t>
    </rPh>
    <phoneticPr fontId="2"/>
  </si>
  <si>
    <t>南加賀広域圏事務組合（一般会計）</t>
    <rPh sb="0" eb="1">
      <t>ミナミ</t>
    </rPh>
    <rPh sb="1" eb="3">
      <t>カガ</t>
    </rPh>
    <rPh sb="3" eb="5">
      <t>コウイキ</t>
    </rPh>
    <rPh sb="5" eb="6">
      <t>ケン</t>
    </rPh>
    <rPh sb="6" eb="8">
      <t>ジム</t>
    </rPh>
    <rPh sb="8" eb="10">
      <t>クミアイ</t>
    </rPh>
    <rPh sb="11" eb="15">
      <t>イッパンカイケイ</t>
    </rPh>
    <phoneticPr fontId="2"/>
  </si>
  <si>
    <t>南加賀広域圏事務組合（ふるさと振興事業会計）</t>
    <rPh sb="0" eb="1">
      <t>ミナミ</t>
    </rPh>
    <rPh sb="1" eb="3">
      <t>カガ</t>
    </rPh>
    <rPh sb="3" eb="5">
      <t>コウイキ</t>
    </rPh>
    <rPh sb="5" eb="6">
      <t>ケン</t>
    </rPh>
    <rPh sb="6" eb="8">
      <t>ジム</t>
    </rPh>
    <rPh sb="8" eb="10">
      <t>クミアイ</t>
    </rPh>
    <rPh sb="15" eb="17">
      <t>シンコウ</t>
    </rPh>
    <rPh sb="17" eb="19">
      <t>ジギョウ</t>
    </rPh>
    <rPh sb="19" eb="21">
      <t>カイケイ</t>
    </rPh>
    <phoneticPr fontId="2"/>
  </si>
  <si>
    <t>南加賀広域圏事務組合（急病センター事業会計）</t>
    <rPh sb="0" eb="1">
      <t>ミナミ</t>
    </rPh>
    <rPh sb="1" eb="3">
      <t>カガ</t>
    </rPh>
    <rPh sb="3" eb="5">
      <t>コウイキ</t>
    </rPh>
    <rPh sb="5" eb="6">
      <t>ケン</t>
    </rPh>
    <rPh sb="6" eb="8">
      <t>ジム</t>
    </rPh>
    <rPh sb="8" eb="10">
      <t>クミアイ</t>
    </rPh>
    <rPh sb="11" eb="13">
      <t>キュウビョウ</t>
    </rPh>
    <rPh sb="17" eb="19">
      <t>ジギョウ</t>
    </rPh>
    <rPh sb="19" eb="21">
      <t>カイケイ</t>
    </rPh>
    <phoneticPr fontId="2"/>
  </si>
  <si>
    <t>南加賀広域圏事務組合（獣肉処理加工施設事業会計）</t>
    <rPh sb="0" eb="1">
      <t>ミナミ</t>
    </rPh>
    <rPh sb="1" eb="3">
      <t>カガ</t>
    </rPh>
    <rPh sb="3" eb="5">
      <t>コウイキ</t>
    </rPh>
    <rPh sb="5" eb="6">
      <t>ケン</t>
    </rPh>
    <rPh sb="6" eb="8">
      <t>ジム</t>
    </rPh>
    <rPh sb="8" eb="10">
      <t>クミアイ</t>
    </rPh>
    <rPh sb="11" eb="13">
      <t>ジュウニク</t>
    </rPh>
    <rPh sb="13" eb="15">
      <t>ショリ</t>
    </rPh>
    <rPh sb="15" eb="17">
      <t>カコウ</t>
    </rPh>
    <rPh sb="17" eb="19">
      <t>シセツ</t>
    </rPh>
    <rPh sb="19" eb="21">
      <t>ジギョウ</t>
    </rPh>
    <rPh sb="21" eb="23">
      <t>カイケイ</t>
    </rPh>
    <phoneticPr fontId="2"/>
  </si>
  <si>
    <t>南加賀広域圏事務組合（公設地方卸売市場事業会計）</t>
    <rPh sb="0" eb="1">
      <t>ミナミ</t>
    </rPh>
    <rPh sb="1" eb="3">
      <t>カガ</t>
    </rPh>
    <rPh sb="3" eb="5">
      <t>コウイキ</t>
    </rPh>
    <rPh sb="5" eb="6">
      <t>ケン</t>
    </rPh>
    <rPh sb="6" eb="8">
      <t>ジム</t>
    </rPh>
    <rPh sb="8" eb="10">
      <t>クミアイ</t>
    </rPh>
    <rPh sb="11" eb="13">
      <t>コウセツ</t>
    </rPh>
    <rPh sb="13" eb="15">
      <t>チホウ</t>
    </rPh>
    <rPh sb="15" eb="17">
      <t>オロシウリ</t>
    </rPh>
    <rPh sb="17" eb="19">
      <t>イチバ</t>
    </rPh>
    <rPh sb="19" eb="21">
      <t>ジギョウ</t>
    </rPh>
    <rPh sb="21" eb="23">
      <t>カイケイ</t>
    </rPh>
    <phoneticPr fontId="2"/>
  </si>
  <si>
    <t>白山石川医療企業団（公立松任石川中央病院事業会計）</t>
    <rPh sb="0" eb="2">
      <t>ハクサン</t>
    </rPh>
    <rPh sb="2" eb="4">
      <t>イシカワ</t>
    </rPh>
    <rPh sb="4" eb="6">
      <t>イリョウ</t>
    </rPh>
    <rPh sb="6" eb="8">
      <t>キギョウ</t>
    </rPh>
    <rPh sb="8" eb="9">
      <t>ダン</t>
    </rPh>
    <rPh sb="10" eb="12">
      <t>コウリツ</t>
    </rPh>
    <rPh sb="12" eb="14">
      <t>マットウ</t>
    </rPh>
    <rPh sb="14" eb="16">
      <t>イシカワ</t>
    </rPh>
    <rPh sb="16" eb="18">
      <t>チュウオウ</t>
    </rPh>
    <rPh sb="18" eb="20">
      <t>ビョウイン</t>
    </rPh>
    <rPh sb="20" eb="22">
      <t>ジギョウ</t>
    </rPh>
    <rPh sb="22" eb="24">
      <t>カイケイ</t>
    </rPh>
    <phoneticPr fontId="2"/>
  </si>
  <si>
    <t>白山石川医療企業団（公立つるぎ病院事業会計）</t>
    <rPh sb="0" eb="2">
      <t>ハクサン</t>
    </rPh>
    <rPh sb="2" eb="4">
      <t>イシカワ</t>
    </rPh>
    <rPh sb="4" eb="6">
      <t>イリョウ</t>
    </rPh>
    <rPh sb="6" eb="8">
      <t>キギョウ</t>
    </rPh>
    <rPh sb="8" eb="9">
      <t>ダン</t>
    </rPh>
    <rPh sb="10" eb="12">
      <t>コウリツ</t>
    </rPh>
    <rPh sb="15" eb="17">
      <t>ビョウイン</t>
    </rPh>
    <rPh sb="17" eb="19">
      <t>ジギョウ</t>
    </rPh>
    <rPh sb="19" eb="21">
      <t>カイケイ</t>
    </rPh>
    <phoneticPr fontId="2"/>
  </si>
  <si>
    <t>石川県後期高齢者医療広域連合（一般会計）</t>
    <rPh sb="0" eb="3">
      <t>イシカワケン</t>
    </rPh>
    <rPh sb="3" eb="5">
      <t>コウキ</t>
    </rPh>
    <rPh sb="5" eb="8">
      <t>コウレイシャ</t>
    </rPh>
    <rPh sb="8" eb="10">
      <t>イリョウ</t>
    </rPh>
    <rPh sb="10" eb="12">
      <t>コウイキ</t>
    </rPh>
    <rPh sb="12" eb="14">
      <t>レンゴウ</t>
    </rPh>
    <rPh sb="15" eb="19">
      <t>イッパンカイケイ</t>
    </rPh>
    <phoneticPr fontId="2"/>
  </si>
  <si>
    <t>石川県後期高齢者医療広域連合（後期高齢者医療特別会計）</t>
    <rPh sb="0" eb="3">
      <t>イシカワケン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</si>
  <si>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川北町余暇健康開発公社</t>
    <rPh sb="0" eb="3">
      <t>カワキタマチ</t>
    </rPh>
    <rPh sb="3" eb="5">
      <t>ヨカ</t>
    </rPh>
    <rPh sb="5" eb="7">
      <t>ケンコウ</t>
    </rPh>
    <rPh sb="7" eb="9">
      <t>カイハツ</t>
    </rPh>
    <rPh sb="9" eb="11">
      <t>コウシャ</t>
    </rPh>
    <phoneticPr fontId="2"/>
  </si>
  <si>
    <t>川北町土地開発公社</t>
    <rPh sb="0" eb="3">
      <t>カワキタマチ</t>
    </rPh>
    <rPh sb="3" eb="9">
      <t>トチカイハツコウシャ</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</si>
  <si>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</si>
  <si>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</si>
  <si>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</si>
  <si>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内平均値を下回っている。各施設の老朽化により維持管理に要する経費が増加することが予想されるため、今後改定予定である公共施設等総合管理計画に基づき、老朽化対策に積極的に取り組んでいく。
将来負担比率については、今後大型の建設事業の実施に伴う起債残高の増加や、基金とりくずしによる増加も想定されることから、定期的な繰上償還の実施など健全化に努める。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</si>
  <si>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</si>
  <si>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</si>
  <si>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</si>
  <si>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</si>
  <si>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</si>
  <si>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</si>
  <si>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実質公債費比率は類似団体内平均と比較してやや高い傾向にあったが、令和4年度より下回った。将来負担比率については、類似団体内平均値を上回ってはいるが、早期健全化基準を大幅に下回っている。
今後も、定期的な繰上償還の実施や有利な起債の活用など公債費の適正化に努めたい。</t>
    <rPh sb="32" eb="34">
      <t>レイワ</t>
    </rPh>
    <rPh sb="74" eb="76">
      <t>ソウキ</t>
    </rPh>
    <rPh sb="76" eb="79">
      <t>ケンゼンカ</t>
    </rPh>
    <rPh sb="79" eb="81">
      <t>キジュン</t>
    </rPh>
    <rPh sb="82" eb="84">
      <t>オオハバ</t>
    </rPh>
    <rPh sb="85" eb="87">
      <t>シタマワ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</si>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</sst>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8023228-C0D7-420B-AFDE-A872CAF1ADE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1550-40B6-AD86-EB833AE88A3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154172</c:v>
                </c:pt>
                <c:pt idx="1">
                  <c:v>93633</c:v>
                </c:pt>
                <c:pt idx="2">
                  <c:v>109932</c:v>
                </c:pt>
                <c:pt idx="3">
                  <c:v>236318</c:v>
                </c:pt>
                <c:pt idx="4">
                  <c:v>313419</c:v>
                </c:pt>
              </c:numCache>
            </c:numRef>
          </c:val>
          <c:smooth val="0"/>
          <c:extLst>
            <c:ext xmlns:c16="http://schemas.microsoft.com/office/drawing/2014/chart" uri="{C3380CC4-5D6E-409C-BE32-E72D297353CC}">
              <c16:uniqueId val="{00000001-1550-40B6-AD86-EB833AE88A3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2.8</c:v>
                </c:pt>
                <c:pt idx="1">
                  <c:v>2.85</c:v>
                </c:pt>
                <c:pt idx="2">
                  <c:v>7.87</c:v>
                </c:pt>
                <c:pt idx="3">
                  <c:v>3.82</c:v>
                </c:pt>
                <c:pt idx="4">
                  <c:v>2.99</c:v>
                </c:pt>
              </c:numCache>
            </c:numRef>
          </c:val>
          <c:extLst>
            <c:ext xmlns:c16="http://schemas.microsoft.com/office/drawing/2014/chart" uri="{C3380CC4-5D6E-409C-BE32-E72D297353CC}">
              <c16:uniqueId val="{00000000-5335-4BC6-8F48-636BAA08396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71.05</c:v>
                </c:pt>
                <c:pt idx="1">
                  <c:v>66.19</c:v>
                </c:pt>
                <c:pt idx="2">
                  <c:v>68.25</c:v>
                </c:pt>
                <c:pt idx="3">
                  <c:v>69.849999999999994</c:v>
                </c:pt>
                <c:pt idx="4">
                  <c:v>67.16</c:v>
                </c:pt>
              </c:numCache>
            </c:numRef>
          </c:val>
          <c:extLst>
            <c:ext xmlns:c16="http://schemas.microsoft.com/office/drawing/2014/chart" uri="{C3380CC4-5D6E-409C-BE32-E72D297353CC}">
              <c16:uniqueId val="{00000001-5335-4BC6-8F48-636BAA08396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1.19</c:v>
                </c:pt>
                <c:pt idx="1">
                  <c:v>-3.37</c:v>
                </c:pt>
                <c:pt idx="2">
                  <c:v>10.99</c:v>
                </c:pt>
                <c:pt idx="3">
                  <c:v>0.42</c:v>
                </c:pt>
                <c:pt idx="4">
                  <c:v>3.04</c:v>
                </c:pt>
              </c:numCache>
            </c:numRef>
          </c:val>
          <c:smooth val="0"/>
          <c:extLst>
            <c:ext xmlns:c16="http://schemas.microsoft.com/office/drawing/2014/chart" uri="{C3380CC4-5D6E-409C-BE32-E72D297353CC}">
              <c16:uniqueId val="{00000002-5335-4BC6-8F48-636BAA08396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0.26</c:v>
                </c:pt>
                <c:pt idx="2">
                  <c:v>#N/A</c:v>
                </c:pt>
                <c:pt idx="3">
                  <c:v>0.27</c:v>
                </c:pt>
                <c:pt idx="4">
                  <c:v>#N/A</c:v>
                </c:pt>
                <c:pt idx="5">
                  <c:v>0.27</c:v>
                </c:pt>
                <c:pt idx="6">
                  <c:v>#N/A</c:v>
                </c:pt>
                <c:pt idx="7">
                  <c:v>2.2000000000000002</c:v>
                </c:pt>
                <c:pt idx="8">
                  <c:v>0</c:v>
                </c:pt>
                <c:pt idx="9">
                  <c:v>0</c:v>
                </c:pt>
              </c:numCache>
            </c:numRef>
          </c:val>
          <c:extLst>
            <c:ext xmlns:c16="http://schemas.microsoft.com/office/drawing/2014/chart" uri="{C3380CC4-5D6E-409C-BE32-E72D297353CC}">
              <c16:uniqueId val="{00000000-9F0D-4D25-A5FC-B9918DE2291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0D-4D25-A5FC-B9918DE22911}"/>
            </c:ext>
          </c:extLst>
        </c:ser>
        <c:ser>
          <c:idx val="2"/>
          <c:order val="2"/>
          <c:tx>
            <c:strRef>
              <c:f>データシート!$A$29</c:f>
              <c:strCache>
                <c:ptCount val="1"/>
                <c:pt idx="0">
                  <c:v>川北町後期高齢者医療特別会計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0.04</c:v>
                </c:pt>
                <c:pt idx="4">
                  <c:v>#N/A</c:v>
                </c:pt>
                <c:pt idx="5">
                  <c:v>0.04</c:v>
                </c:pt>
                <c:pt idx="6">
                  <c:v>#N/A</c:v>
                </c:pt>
                <c:pt idx="7">
                  <c:v>7.0000000000000007E-2</c:v>
                </c:pt>
                <c:pt idx="8">
                  <c:v>#N/A</c:v>
                </c:pt>
                <c:pt idx="9">
                  <c:v>0.04</c:v>
                </c:pt>
              </c:numCache>
            </c:numRef>
          </c:val>
          <c:extLst>
            <c:ext xmlns:c16="http://schemas.microsoft.com/office/drawing/2014/chart" uri="{C3380CC4-5D6E-409C-BE32-E72D297353CC}">
              <c16:uniqueId val="{00000002-9F0D-4D25-A5FC-B9918DE22911}"/>
            </c:ext>
          </c:extLst>
        </c:ser>
        <c:ser>
          <c:idx val="3"/>
          <c:order val="3"/>
          <c:tx>
            <c:strRef>
              <c:f>データシート!$A$30</c:f>
              <c:strCache>
                <c:ptCount val="1"/>
                <c:pt idx="0">
                  <c:v>川北町国民健康保険特別会計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0.93</c:v>
                </c:pt>
                <c:pt idx="2">
                  <c:v>#N/A</c:v>
                </c:pt>
                <c:pt idx="3">
                  <c:v>0.92</c:v>
                </c:pt>
                <c:pt idx="4">
                  <c:v>#N/A</c:v>
                </c:pt>
                <c:pt idx="5">
                  <c:v>0.64</c:v>
                </c:pt>
                <c:pt idx="6">
                  <c:v>#N/A</c:v>
                </c:pt>
                <c:pt idx="7">
                  <c:v>0.45</c:v>
                </c:pt>
                <c:pt idx="8">
                  <c:v>#N/A</c:v>
                </c:pt>
                <c:pt idx="9">
                  <c:v>0.06</c:v>
                </c:pt>
              </c:numCache>
            </c:numRef>
          </c:val>
          <c:extLst>
            <c:ext xmlns:c16="http://schemas.microsoft.com/office/drawing/2014/chart" uri="{C3380CC4-5D6E-409C-BE32-E72D297353CC}">
              <c16:uniqueId val="{00000003-9F0D-4D25-A5FC-B9918DE22911}"/>
            </c:ext>
          </c:extLst>
        </c:ser>
        <c:ser>
          <c:idx val="4"/>
          <c:order val="4"/>
          <c:tx>
            <c:strRef>
              <c:f>データシート!$A$31</c:f>
              <c:strCache>
                <c:ptCount val="1"/>
                <c:pt idx="0">
                  <c:v>川北町介護保険サービス事業特別会計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0.08</c:v>
                </c:pt>
                <c:pt idx="4">
                  <c:v>#N/A</c:v>
                </c:pt>
                <c:pt idx="5">
                  <c:v>0.09</c:v>
                </c:pt>
                <c:pt idx="6">
                  <c:v>#N/A</c:v>
                </c:pt>
                <c:pt idx="7">
                  <c:v>0.05</c:v>
                </c:pt>
                <c:pt idx="8">
                  <c:v>#N/A</c:v>
                </c:pt>
                <c:pt idx="9">
                  <c:v>0.06</c:v>
                </c:pt>
              </c:numCache>
            </c:numRef>
          </c:val>
          <c:extLst>
            <c:ext xmlns:c16="http://schemas.microsoft.com/office/drawing/2014/chart" uri="{C3380CC4-5D6E-409C-BE32-E72D297353CC}">
              <c16:uniqueId val="{00000004-9F0D-4D25-A5FC-B9918DE22911}"/>
            </c:ext>
          </c:extLst>
        </c:ser>
        <c:ser>
          <c:idx val="5"/>
          <c:order val="5"/>
          <c:tx>
            <c:strRef>
              <c:f>データシート!$A$32</c:f>
              <c:strCache>
                <c:ptCount val="1"/>
                <c:pt idx="0">
                  <c:v>川北町介護保険事業特別会計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0.17</c:v>
                </c:pt>
                <c:pt idx="2">
                  <c:v>#N/A</c:v>
                </c:pt>
                <c:pt idx="3">
                  <c:v>0.43</c:v>
                </c:pt>
                <c:pt idx="4">
                  <c:v>#N/A</c:v>
                </c:pt>
                <c:pt idx="5">
                  <c:v>0.46</c:v>
                </c:pt>
                <c:pt idx="6">
                  <c:v>#N/A</c:v>
                </c:pt>
                <c:pt idx="7">
                  <c:v>0.44</c:v>
                </c:pt>
                <c:pt idx="8">
                  <c:v>#N/A</c:v>
                </c:pt>
                <c:pt idx="9">
                  <c:v>0.74</c:v>
                </c:pt>
              </c:numCache>
            </c:numRef>
          </c:val>
          <c:extLst>
            <c:ext xmlns:c16="http://schemas.microsoft.com/office/drawing/2014/chart" uri="{C3380CC4-5D6E-409C-BE32-E72D297353CC}">
              <c16:uniqueId val="{00000005-9F0D-4D25-A5FC-B9918DE22911}"/>
            </c:ext>
          </c:extLst>
        </c:ser>
        <c:ser>
          <c:idx val="6"/>
          <c:order val="6"/>
          <c:tx>
            <c:strRef>
              <c:f>データシート!$A$33</c:f>
              <c:strCache>
                <c:ptCount val="1"/>
                <c:pt idx="0">
                  <c:v>川北町工業用水道事業会計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4.93</c:v>
                </c:pt>
                <c:pt idx="2">
                  <c:v>#N/A</c:v>
                </c:pt>
                <c:pt idx="3">
                  <c:v>5.08</c:v>
                </c:pt>
                <c:pt idx="4">
                  <c:v>#N/A</c:v>
                </c:pt>
                <c:pt idx="5">
                  <c:v>0.92</c:v>
                </c:pt>
                <c:pt idx="6">
                  <c:v>#N/A</c:v>
                </c:pt>
                <c:pt idx="7">
                  <c:v>1.1599999999999999</c:v>
                </c:pt>
                <c:pt idx="8">
                  <c:v>#N/A</c:v>
                </c:pt>
                <c:pt idx="9">
                  <c:v>1.27</c:v>
                </c:pt>
              </c:numCache>
            </c:numRef>
          </c:val>
          <c:extLst>
            <c:ext xmlns:c16="http://schemas.microsoft.com/office/drawing/2014/chart" uri="{C3380CC4-5D6E-409C-BE32-E72D297353CC}">
              <c16:uniqueId val="{00000006-9F0D-4D25-A5FC-B9918DE22911}"/>
            </c:ext>
          </c:extLst>
        </c:ser>
        <c:ser>
          <c:idx val="7"/>
          <c:order val="7"/>
          <c:tx>
            <c:strRef>
              <c:f>データシート!$A$34</c:f>
              <c:strCache>
                <c:ptCount val="1"/>
                <c:pt idx="0">
                  <c:v>川北町農業集落排水事業会計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2.4300000000000002</c:v>
                </c:pt>
              </c:numCache>
            </c:numRef>
          </c:val>
          <c:extLst>
            <c:ext xmlns:c16="http://schemas.microsoft.com/office/drawing/2014/chart" uri="{C3380CC4-5D6E-409C-BE32-E72D297353CC}">
              <c16:uniqueId val="{00000007-9F0D-4D25-A5FC-B9918DE2291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2.8</c:v>
                </c:pt>
                <c:pt idx="2">
                  <c:v>#N/A</c:v>
                </c:pt>
                <c:pt idx="3">
                  <c:v>2.84</c:v>
                </c:pt>
                <c:pt idx="4">
                  <c:v>#N/A</c:v>
                </c:pt>
                <c:pt idx="5">
                  <c:v>7.87</c:v>
                </c:pt>
                <c:pt idx="6">
                  <c:v>#N/A</c:v>
                </c:pt>
                <c:pt idx="7">
                  <c:v>3.82</c:v>
                </c:pt>
                <c:pt idx="8">
                  <c:v>#N/A</c:v>
                </c:pt>
                <c:pt idx="9">
                  <c:v>2.98</c:v>
                </c:pt>
              </c:numCache>
            </c:numRef>
          </c:val>
          <c:extLst>
            <c:ext xmlns:c16="http://schemas.microsoft.com/office/drawing/2014/chart" uri="{C3380CC4-5D6E-409C-BE32-E72D297353CC}">
              <c16:uniqueId val="{00000008-9F0D-4D25-A5FC-B9918DE22911}"/>
            </c:ext>
          </c:extLst>
        </c:ser>
        <c:ser>
          <c:idx val="9"/>
          <c:order val="9"/>
          <c:tx>
            <c:strRef>
              <c:f>データシート!$A$36</c:f>
              <c:strCache>
                <c:ptCount val="1"/>
                <c:pt idx="0">
                  <c:v>川北町簡易水道事業会計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3.3</c:v>
                </c:pt>
              </c:numCache>
            </c:numRef>
          </c:val>
          <c:extLst>
            <c:ext xmlns:c16="http://schemas.microsoft.com/office/drawing/2014/chart" uri="{C3380CC4-5D6E-409C-BE32-E72D297353CC}">
              <c16:uniqueId val="{00000009-9F0D-4D25-A5FC-B9918DE2291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323</c:v>
                </c:pt>
                <c:pt idx="5">
                  <c:v>420</c:v>
                </c:pt>
                <c:pt idx="8">
                  <c:v>301</c:v>
                </c:pt>
                <c:pt idx="11">
                  <c:v>298</c:v>
                </c:pt>
                <c:pt idx="14">
                  <c:v>294</c:v>
                </c:pt>
              </c:numCache>
            </c:numRef>
          </c:val>
          <c:extLst>
            <c:ext xmlns:c16="http://schemas.microsoft.com/office/drawing/2014/chart" uri="{C3380CC4-5D6E-409C-BE32-E72D297353CC}">
              <c16:uniqueId val="{00000000-7FB6-49CB-A4D0-F4CB9ABB737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FB6-49CB-A4D0-F4CB9ABB737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FB6-49CB-A4D0-F4CB9ABB737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61</c:v>
                </c:pt>
                <c:pt idx="3">
                  <c:v>80</c:v>
                </c:pt>
                <c:pt idx="6">
                  <c:v>82</c:v>
                </c:pt>
                <c:pt idx="9">
                  <c:v>80</c:v>
                </c:pt>
                <c:pt idx="12">
                  <c:v>77</c:v>
                </c:pt>
              </c:numCache>
            </c:numRef>
          </c:val>
          <c:extLst>
            <c:ext xmlns:c16="http://schemas.microsoft.com/office/drawing/2014/chart" uri="{C3380CC4-5D6E-409C-BE32-E72D297353CC}">
              <c16:uniqueId val="{00000003-7FB6-49CB-A4D0-F4CB9ABB737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29</c:v>
                </c:pt>
                <c:pt idx="3">
                  <c:v>21</c:v>
                </c:pt>
                <c:pt idx="6">
                  <c:v>9</c:v>
                </c:pt>
                <c:pt idx="9">
                  <c:v>1</c:v>
                </c:pt>
                <c:pt idx="12">
                  <c:v>24</c:v>
                </c:pt>
              </c:numCache>
            </c:numRef>
          </c:val>
          <c:extLst>
            <c:ext xmlns:c16="http://schemas.microsoft.com/office/drawing/2014/chart" uri="{C3380CC4-5D6E-409C-BE32-E72D297353CC}">
              <c16:uniqueId val="{00000004-7FB6-49CB-A4D0-F4CB9ABB737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B6-49CB-A4D0-F4CB9ABB737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FB6-49CB-A4D0-F4CB9ABB737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406</c:v>
                </c:pt>
                <c:pt idx="3">
                  <c:v>487</c:v>
                </c:pt>
                <c:pt idx="6">
                  <c:v>360</c:v>
                </c:pt>
                <c:pt idx="9">
                  <c:v>355</c:v>
                </c:pt>
                <c:pt idx="12">
                  <c:v>360</c:v>
                </c:pt>
              </c:numCache>
            </c:numRef>
          </c:val>
          <c:extLst>
            <c:ext xmlns:c16="http://schemas.microsoft.com/office/drawing/2014/chart" uri="{C3380CC4-5D6E-409C-BE32-E72D297353CC}">
              <c16:uniqueId val="{00000007-7FB6-49CB-A4D0-F4CB9ABB737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173</c:v>
                </c:pt>
                <c:pt idx="2">
                  <c:v>#N/A</c:v>
                </c:pt>
                <c:pt idx="3">
                  <c:v>#N/A</c:v>
                </c:pt>
                <c:pt idx="4">
                  <c:v>168</c:v>
                </c:pt>
                <c:pt idx="5">
                  <c:v>#N/A</c:v>
                </c:pt>
                <c:pt idx="6">
                  <c:v>#N/A</c:v>
                </c:pt>
                <c:pt idx="7">
                  <c:v>150</c:v>
                </c:pt>
                <c:pt idx="8">
                  <c:v>#N/A</c:v>
                </c:pt>
                <c:pt idx="9">
                  <c:v>#N/A</c:v>
                </c:pt>
                <c:pt idx="10">
                  <c:v>138</c:v>
                </c:pt>
                <c:pt idx="11">
                  <c:v>#N/A</c:v>
                </c:pt>
                <c:pt idx="12">
                  <c:v>#N/A</c:v>
                </c:pt>
                <c:pt idx="13">
                  <c:v>167</c:v>
                </c:pt>
                <c:pt idx="14">
                  <c:v>#N/A</c:v>
                </c:pt>
              </c:numCache>
            </c:numRef>
          </c:val>
          <c:smooth val="0"/>
          <c:extLst>
            <c:ext xmlns:c16="http://schemas.microsoft.com/office/drawing/2014/chart" uri="{C3380CC4-5D6E-409C-BE32-E72D297353CC}">
              <c16:uniqueId val="{00000008-7FB6-49CB-A4D0-F4CB9ABB737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3080</c:v>
                </c:pt>
                <c:pt idx="5">
                  <c:v>3019</c:v>
                </c:pt>
                <c:pt idx="8">
                  <c:v>3057</c:v>
                </c:pt>
                <c:pt idx="11">
                  <c:v>3213</c:v>
                </c:pt>
                <c:pt idx="14">
                  <c:v>3073</c:v>
                </c:pt>
              </c:numCache>
            </c:numRef>
          </c:val>
          <c:extLst>
            <c:ext xmlns:c16="http://schemas.microsoft.com/office/drawing/2014/chart" uri="{C3380CC4-5D6E-409C-BE32-E72D297353CC}">
              <c16:uniqueId val="{00000000-D6DD-4E42-828E-A2F21502C3C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276</c:v>
                </c:pt>
                <c:pt idx="5">
                  <c:v>248</c:v>
                </c:pt>
                <c:pt idx="8">
                  <c:v>258</c:v>
                </c:pt>
                <c:pt idx="11">
                  <c:v>428</c:v>
                </c:pt>
                <c:pt idx="14">
                  <c:v>1340</c:v>
                </c:pt>
              </c:numCache>
            </c:numRef>
          </c:val>
          <c:extLst>
            <c:ext xmlns:c16="http://schemas.microsoft.com/office/drawing/2014/chart" uri="{C3380CC4-5D6E-409C-BE32-E72D297353CC}">
              <c16:uniqueId val="{00000001-D6DD-4E42-828E-A2F21502C3C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2181</c:v>
                </c:pt>
                <c:pt idx="5">
                  <c:v>2107</c:v>
                </c:pt>
                <c:pt idx="8">
                  <c:v>2167</c:v>
                </c:pt>
                <c:pt idx="11">
                  <c:v>2263</c:v>
                </c:pt>
                <c:pt idx="14">
                  <c:v>2296</c:v>
                </c:pt>
              </c:numCache>
            </c:numRef>
          </c:val>
          <c:extLst>
            <c:ext xmlns:c16="http://schemas.microsoft.com/office/drawing/2014/chart" uri="{C3380CC4-5D6E-409C-BE32-E72D297353CC}">
              <c16:uniqueId val="{00000002-D6DD-4E42-828E-A2F21502C3C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6DD-4E42-828E-A2F21502C3C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6DD-4E42-828E-A2F21502C3C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82</c:v>
                </c:pt>
              </c:numCache>
            </c:numRef>
          </c:val>
          <c:extLst>
            <c:ext xmlns:c16="http://schemas.microsoft.com/office/drawing/2014/chart" uri="{C3380CC4-5D6E-409C-BE32-E72D297353CC}">
              <c16:uniqueId val="{00000005-D6DD-4E42-828E-A2F21502C3C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402</c:v>
                </c:pt>
                <c:pt idx="3">
                  <c:v>335</c:v>
                </c:pt>
                <c:pt idx="6">
                  <c:v>306</c:v>
                </c:pt>
                <c:pt idx="9">
                  <c:v>305</c:v>
                </c:pt>
                <c:pt idx="12">
                  <c:v>291</c:v>
                </c:pt>
              </c:numCache>
            </c:numRef>
          </c:val>
          <c:extLst>
            <c:ext xmlns:c16="http://schemas.microsoft.com/office/drawing/2014/chart" uri="{C3380CC4-5D6E-409C-BE32-E72D297353CC}">
              <c16:uniqueId val="{00000006-D6DD-4E42-828E-A2F21502C3C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599</c:v>
                </c:pt>
                <c:pt idx="3">
                  <c:v>638</c:v>
                </c:pt>
                <c:pt idx="6">
                  <c:v>615</c:v>
                </c:pt>
                <c:pt idx="9">
                  <c:v>615</c:v>
                </c:pt>
                <c:pt idx="12">
                  <c:v>617</c:v>
                </c:pt>
              </c:numCache>
            </c:numRef>
          </c:val>
          <c:extLst>
            <c:ext xmlns:c16="http://schemas.microsoft.com/office/drawing/2014/chart" uri="{C3380CC4-5D6E-409C-BE32-E72D297353CC}">
              <c16:uniqueId val="{00000007-D6DD-4E42-828E-A2F21502C3C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173</c:v>
                </c:pt>
                <c:pt idx="3">
                  <c:v>228</c:v>
                </c:pt>
                <c:pt idx="6">
                  <c:v>275</c:v>
                </c:pt>
                <c:pt idx="9">
                  <c:v>340</c:v>
                </c:pt>
                <c:pt idx="12">
                  <c:v>645</c:v>
                </c:pt>
              </c:numCache>
            </c:numRef>
          </c:val>
          <c:extLst>
            <c:ext xmlns:c16="http://schemas.microsoft.com/office/drawing/2014/chart" uri="{C3380CC4-5D6E-409C-BE32-E72D297353CC}">
              <c16:uniqueId val="{00000008-D6DD-4E42-828E-A2F21502C3C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6DD-4E42-828E-A2F21502C3C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4327</c:v>
                </c:pt>
                <c:pt idx="3">
                  <c:v>4323</c:v>
                </c:pt>
                <c:pt idx="6">
                  <c:v>4385</c:v>
                </c:pt>
                <c:pt idx="9">
                  <c:v>4736</c:v>
                </c:pt>
                <c:pt idx="12">
                  <c:v>5484</c:v>
                </c:pt>
              </c:numCache>
            </c:numRef>
          </c:val>
          <c:extLst>
            <c:ext xmlns:c16="http://schemas.microsoft.com/office/drawing/2014/chart" uri="{C3380CC4-5D6E-409C-BE32-E72D297353CC}">
              <c16:uniqueId val="{0000000A-D6DD-4E42-828E-A2F21502C3C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150</c:v>
                </c:pt>
                <c:pt idx="5">
                  <c:v>#N/A</c:v>
                </c:pt>
                <c:pt idx="6">
                  <c:v>#N/A</c:v>
                </c:pt>
                <c:pt idx="7">
                  <c:v>99</c:v>
                </c:pt>
                <c:pt idx="8">
                  <c:v>#N/A</c:v>
                </c:pt>
                <c:pt idx="9">
                  <c:v>#N/A</c:v>
                </c:pt>
                <c:pt idx="10">
                  <c:v>92</c:v>
                </c:pt>
                <c:pt idx="11">
                  <c:v>#N/A</c:v>
                </c:pt>
                <c:pt idx="12">
                  <c:v>#N/A</c:v>
                </c:pt>
                <c:pt idx="13">
                  <c:v>410</c:v>
                </c:pt>
                <c:pt idx="14">
                  <c:v>#N/A</c:v>
                </c:pt>
              </c:numCache>
            </c:numRef>
          </c:val>
          <c:smooth val="0"/>
          <c:extLst>
            <c:ext xmlns:c16="http://schemas.microsoft.com/office/drawing/2014/chart" uri="{C3380CC4-5D6E-409C-BE32-E72D297353CC}">
              <c16:uniqueId val="{0000000B-D6DD-4E42-828E-A2F21502C3C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1582</c:v>
                </c:pt>
                <c:pt idx="1">
                  <c:v>1683</c:v>
                </c:pt>
                <c:pt idx="2">
                  <c:v>1684</c:v>
                </c:pt>
              </c:numCache>
            </c:numRef>
          </c:val>
          <c:extLst>
            <c:ext xmlns:c16="http://schemas.microsoft.com/office/drawing/2014/chart" uri="{C3380CC4-5D6E-409C-BE32-E72D297353CC}">
              <c16:uniqueId val="{00000000-DB3B-427B-8A26-6E10496A39C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c:v>
                </c:pt>
                <c:pt idx="1">
                  <c:v>5</c:v>
                </c:pt>
                <c:pt idx="2">
                  <c:v>5</c:v>
                </c:pt>
              </c:numCache>
            </c:numRef>
          </c:val>
          <c:extLst>
            <c:ext xmlns:c16="http://schemas.microsoft.com/office/drawing/2014/chart" uri="{C3380CC4-5D6E-409C-BE32-E72D297353CC}">
              <c16:uniqueId val="{00000001-DB3B-427B-8A26-6E10496A39C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483</c:v>
                </c:pt>
                <c:pt idx="1">
                  <c:v>479</c:v>
                </c:pt>
                <c:pt idx="2">
                  <c:v>511</c:v>
                </c:pt>
              </c:numCache>
            </c:numRef>
          </c:val>
          <c:extLst>
            <c:ext xmlns:c16="http://schemas.microsoft.com/office/drawing/2014/chart" uri="{C3380CC4-5D6E-409C-BE32-E72D297353CC}">
              <c16:uniqueId val="{00000002-DB3B-427B-8A26-6E10496A39C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{82486B4C-EBAC-4D7F-ACD1-E08A0775D37D}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031-46C1-B7A5-3EBC3A2FA5A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{AEB4AA15-B425-40FE-A69F-C0F22EF146EE}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31-46C1-B7A5-3EBC3A2FA5A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{FBE52292-6BBB-4237-8F7D-CB16C9DE87F6}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31-46C1-B7A5-3EBC3A2FA5A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{049D1EE7-0475-4CB3-9EC6-E07795839C64}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31-46C1-B7A5-3EBC3A2FA5A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{AD36AC37-EE7F-4FB9-B8B9-44CDEECB64A2}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31-46C1-B7A5-3EBC3A2FA5A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{8DCC89B1-5C60-481A-B902-30F47F3AB159}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031-46C1-B7A5-3EBC3A2FA5AF}"/>
                </c:ext>
              </c:extLst>
            </c:dLbl>
            <c:dLbl>
              <c:idx val="16"/>
              <c:layout>
                <c:manualLayout>
                  <c:x val="-3.2672246162592018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{2F151EDC-9429-4D80-8B12-7FFE5BC00672}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031-46C1-B7A5-3EBC3A2FA5AF}"/>
                </c:ext>
              </c:extLst>
            </c:dLbl>
            <c:dLbl>
              <c:idx val="24"/>
              <c:layout>
                <c:manualLayout>
                  <c:x val="-3.1359255137876435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{A3AD2AA3-6575-42CF-9D3A-F86B4773C3F3}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031-46C1-B7A5-3EBC3A2FA5A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{1F96FA6E-6C4F-4EEC-9B3D-8CE025AA9351}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031-46C1-B7A5-3EBC3A2FA5A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54.5</c:v>
                </c:pt>
                <c:pt idx="8">
                  <c:v>55.8</c:v>
                </c:pt>
                <c:pt idx="16">
                  <c:v>57.8</c:v>
                </c:pt>
                <c:pt idx="24">
                  <c:v>57.2</c:v>
                </c:pt>
                <c:pt idx="32">
                  <c:v>54.1</c:v>
                </c:pt>
              </c:numCache>
            </c:numRef>
          </c:xVal>
          <c:yVal>
            <c:numRef>
              <c:f>公会計指標分析・財政指標組合せ分析表!$BP$51:$DC$51</c:f>
              <c:numCache>
                <c:formatCode>#,##0.0;"▲ "#,##0.0</c:formatCode>
                <c:ptCount val="40"/>
                <c:pt idx="8">
                  <c:v>7.4</c:v>
                </c:pt>
                <c:pt idx="16">
                  <c:v>4.7</c:v>
                </c:pt>
                <c:pt idx="24">
                  <c:v>4.2</c:v>
                </c:pt>
                <c:pt idx="32">
                  <c:v>18.100000000000001</c:v>
                </c:pt>
              </c:numCache>
            </c:numRef>
          </c:yVal>
          <c:smooth val="0"/>
          <c:extLst>
            <c:ext xmlns:c16="http://schemas.microsoft.com/office/drawing/2014/chart" uri="{C3380CC4-5D6E-409C-BE32-E72D297353CC}">
              <c16:uniqueId val="{00000009-C031-46C1-B7A5-3EBC3A2FA5A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{DE41C5F3-9D15-45AD-BCFE-94F2785A4B2E}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031-46C1-B7A5-3EBC3A2FA5A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{9738359B-3A35-456F-B9BD-99F4B07C1494}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31-46C1-B7A5-3EBC3A2FA5A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{A4494787-0337-4FF3-91E8-073E3DCCFFE5}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31-46C1-B7A5-3EBC3A2FA5A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{B0C82E11-F3BD-4535-81C7-BD22FCFEA1EC}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31-46C1-B7A5-3EBC3A2FA5A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{79860EDC-56C9-4B49-9A5B-F87B75A3F899}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31-46C1-B7A5-3EBC3A2FA5AF}"/>
                </c:ext>
              </c:extLst>
            </c:dLbl>
            <c:dLbl>
              <c:idx val="8"/>
              <c:layout>
                <c:manualLayout>
                  <c:x val="-3.2015750650234161E-2"/>
                  <c:y val="-4.511431505635206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{97E03A6E-3B3F-4C8E-895B-6BE11AFDF36C}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031-46C1-B7A5-3EBC3A2FA5AF}"/>
                </c:ext>
              </c:extLst>
            </c:dLbl>
            <c:dLbl>
              <c:idx val="16"/>
              <c:layout>
                <c:manualLayout>
                  <c:x val="-4.3394302402349844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{1CEE3F7F-3D1E-46D9-9394-8F95EA6D0594}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031-46C1-B7A5-3EBC3A2FA5AF}"/>
                </c:ext>
              </c:extLst>
            </c:dLbl>
            <c:dLbl>
              <c:idx val="24"/>
              <c:layout>
                <c:manualLayout>
                  <c:x val="-2.0637198898118478E-2"/>
                  <c:y val="-8.43637691553783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{0527D4A8-F9F8-4C91-B417-96AFC36CBD17}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031-46C1-B7A5-3EBC3A2FA5A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{8557401F-ED6D-48F6-AB15-C7A1AE525F46}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031-46C1-B7A5-3EBC3A2FA5A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031-46C1-B7A5-3EBC3A2FA5AF}"/>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{1FE39295-BB57-46B2-8187-9BDF17E63111}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AC6-49D4-B3D3-9487DCDEA9C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{D0268DC8-F7AF-4C2D-803E-F68EC7A22965}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AC6-49D4-B3D3-9487DCDEA9C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{E70C7DA6-A88C-45DF-9115-50999D3DFC3F}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AC6-49D4-B3D3-9487DCDEA9C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{D1292EA5-462B-4E24-A229-F2772F1B70F3}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AC6-49D4-B3D3-9487DCDEA9C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{43A77A2A-35CB-4245-B6A7-C20F1FAD5C30}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AC6-49D4-B3D3-9487DCDEA9C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{698B185C-BA6E-4E27-841A-D802E971717E}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AC6-49D4-B3D3-9487DCDEA9C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{E587C0EA-8C67-4CCE-A57C-C3CA59567790}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AC6-49D4-B3D3-9487DCDEA9C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{88C00EFC-7B79-4DD5-A72F-01E2694B7C77}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AC6-49D4-B3D3-9487DCDEA9C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{C383C586-7C63-47E2-B841-2FEF479BC22C}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AC6-49D4-B3D3-9487DCDEA9C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9.5</c:v>
                </c:pt>
                <c:pt idx="8">
                  <c:v>9</c:v>
                </c:pt>
                <c:pt idx="16">
                  <c:v>8</c:v>
                </c:pt>
                <c:pt idx="24">
                  <c:v>7.3</c:v>
                </c:pt>
                <c:pt idx="32">
                  <c:v>7</c:v>
                </c:pt>
              </c:numCache>
            </c:numRef>
          </c:xVal>
          <c:yVal>
            <c:numRef>
              <c:f>公会計指標分析・財政指標組合せ分析表!$BP$73:$DC$73</c:f>
              <c:numCache>
                <c:formatCode>#,##0.0;"▲ "#,##0.0</c:formatCode>
                <c:ptCount val="40"/>
                <c:pt idx="8">
                  <c:v>7.4</c:v>
                </c:pt>
                <c:pt idx="16">
                  <c:v>4.7</c:v>
                </c:pt>
                <c:pt idx="24">
                  <c:v>4.2</c:v>
                </c:pt>
                <c:pt idx="32">
                  <c:v>18.100000000000001</c:v>
                </c:pt>
              </c:numCache>
            </c:numRef>
          </c:yVal>
          <c:smooth val="0"/>
          <c:extLst>
            <c:ext xmlns:c16="http://schemas.microsoft.com/office/drawing/2014/chart" uri="{C3380CC4-5D6E-409C-BE32-E72D297353CC}">
              <c16:uniqueId val="{00000009-CAC6-49D4-B3D3-9487DCDEA9C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06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{1A3BB592-3974-48EC-9383-64CD086D7AAA}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AC6-49D4-B3D3-9487DCDEA9C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{4B8EAB4F-70C8-4146-A899-59DF64F65329}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AC6-49D4-B3D3-9487DCDEA9C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{FCCC20AC-76D5-413A-9C32-F9E43FD60A22}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AC6-49D4-B3D3-9487DCDEA9C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{6CECE66E-67A2-4A5E-9271-92D0F8128500}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AC6-49D4-B3D3-9487DCDEA9C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{DFED26F3-E1AC-4680-BB05-0403E08BEDFB}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AC6-49D4-B3D3-9487DCDEA9C0}"/>
                </c:ext>
              </c:extLst>
            </c:dLbl>
            <c:dLbl>
              <c:idx val="8"/>
              <c:layout>
                <c:manualLayout>
                  <c:x val="-1.8235628084250059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{F6903725-C18B-45F7-BBD6-FBE5B0DF337B}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AC6-49D4-B3D3-9487DCDEA9C0}"/>
                </c:ext>
              </c:extLst>
            </c:dLbl>
            <c:dLbl>
              <c:idx val="16"/>
              <c:layout>
                <c:manualLayout>
                  <c:x val="-2.8829840147400795E-2"/>
                  <c:y val="-4.349592131553585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{2C7326DD-E419-4AA9-8D90-A764E19B8B94}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AC6-49D4-B3D3-9487DCDEA9C0}"/>
                </c:ext>
              </c:extLst>
            </c:dLbl>
            <c:dLbl>
              <c:idx val="24"/>
              <c:layout>
                <c:manualLayout>
                  <c:x val="-3.4310845302750435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{98F927F2-4F09-4C4F-A49B-EF4AA2ACB74D}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AC6-49D4-B3D3-9487DCDEA9C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{78EA41DA-6CAD-44AB-BE4B-1C64BA72D158}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AC6-49D4-B3D3-9487DCDEA9C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AC6-49D4-B3D3-9487DCDEA9C0}"/>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石川県川北町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6,041
5,974
14.64
5,620,715
5,537,211
74,944
2,507,657
5,483,736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企業誘致の成功により、人口規模を上回る税収があるため、類似団体・全国及び石川県平均をともに上回っている。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しかしながら、国際情勢不安の高まりや円安の進行などによる物価高騰が深刻さを増していることから、企業の設備投資等が鈍化し、税収が減少傾向となることも予想される。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財政力指数については、近年ほぼ横ばいの傾向にあるが、</a:t>
          </a:r>
          <a:r>
            <a:rPr kumimoji="1" lang="ja-JP" altLang="en-US" sz="1100" b="0" i="0" baseline="0">
              <a:solidFill>
                <a:schemeClr val="dk1"/>
              </a:solidFill>
              <a:effectLst/>
              <a:latin typeface="+mn-lt"/>
              <a:ea typeface="+mn-ea"/>
              <a:cs typeface="+mn-cs"/>
            </a:rPr>
            <a:t>地方税の</a:t>
          </a:r>
          <a:r>
            <a:rPr kumimoji="1" lang="ja-JP" altLang="ja-JP" sz="1100" b="0" i="0" baseline="0">
              <a:solidFill>
                <a:schemeClr val="dk1"/>
              </a:solidFill>
              <a:effectLst/>
              <a:latin typeface="+mn-lt"/>
              <a:ea typeface="+mn-ea"/>
              <a:cs typeface="+mn-cs"/>
            </a:rPr>
            <a:t>高い徴収率（令和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年度現年分</a:t>
          </a:r>
          <a:r>
            <a:rPr kumimoji="1" lang="en-US" altLang="ja-JP" sz="1100" b="0" i="0" baseline="0">
              <a:solidFill>
                <a:schemeClr val="dk1"/>
              </a:solidFill>
              <a:effectLst/>
              <a:latin typeface="+mn-lt"/>
              <a:ea typeface="+mn-ea"/>
              <a:cs typeface="+mn-cs"/>
            </a:rPr>
            <a:t>99.8</a:t>
          </a:r>
          <a:r>
            <a:rPr kumimoji="1" lang="ja-JP" altLang="ja-JP" sz="1100" b="0" i="0" baseline="0">
              <a:solidFill>
                <a:schemeClr val="dk1"/>
              </a:solidFill>
              <a:effectLst/>
              <a:latin typeface="+mn-lt"/>
              <a:ea typeface="+mn-ea"/>
              <a:cs typeface="+mn-cs"/>
            </a:rPr>
            <a:t>％）を維持し、今後も高い財政力指数の維持に努めていく。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59872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22630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162378</xdr:rowOff>
    </xdr:from>
    <xdr:to>
      <xdr:col>19</xdr:col>
      <xdr:colOff>133350</xdr:colOff>
      <xdr:row>42</xdr:row>
      <xdr:rowOff>25400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1918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127907</xdr:rowOff>
    </xdr:from>
    <xdr:to>
      <xdr:col>15</xdr:col>
      <xdr:colOff>82550</xdr:colOff>
      <xdr:row>41</xdr:row>
      <xdr:rowOff>162378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1573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93435</xdr:rowOff>
    </xdr:from>
    <xdr:to>
      <xdr:col>11</xdr:col>
      <xdr:colOff>31750</xdr:colOff>
      <xdr:row>41</xdr:row>
      <xdr:rowOff>127907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1228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25599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111578</xdr:rowOff>
    </xdr:from>
    <xdr:to>
      <xdr:col>15</xdr:col>
      <xdr:colOff>133350</xdr:colOff>
      <xdr:row>42</xdr:row>
      <xdr:rowOff>41728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77107</xdr:rowOff>
    </xdr:from>
    <xdr:to>
      <xdr:col>11</xdr:col>
      <xdr:colOff>82550</xdr:colOff>
      <xdr:row>42</xdr:row>
      <xdr:rowOff>7257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17434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分母は、</a:t>
          </a:r>
          <a:r>
            <a:rPr kumimoji="1" lang="ja-JP" altLang="en-US" sz="1100" b="0" i="0" baseline="0">
              <a:solidFill>
                <a:schemeClr val="dk1"/>
              </a:solidFill>
              <a:effectLst/>
              <a:latin typeface="+mn-lt"/>
              <a:ea typeface="+mn-ea"/>
              <a:cs typeface="+mn-cs"/>
            </a:rPr>
            <a:t>普通交付税</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大幅な増</a:t>
          </a:r>
          <a:r>
            <a:rPr kumimoji="1" lang="ja-JP" altLang="ja-JP" sz="1100" b="0" i="0" baseline="0">
              <a:solidFill>
                <a:schemeClr val="dk1"/>
              </a:solidFill>
              <a:effectLst/>
              <a:latin typeface="+mn-lt"/>
              <a:ea typeface="+mn-ea"/>
              <a:cs typeface="+mn-cs"/>
            </a:rPr>
            <a:t>により前年度比</a:t>
          </a:r>
          <a:r>
            <a:rPr kumimoji="1" lang="en-US" altLang="ja-JP" sz="1100" b="0" i="0" baseline="0">
              <a:solidFill>
                <a:schemeClr val="dk1"/>
              </a:solidFill>
              <a:effectLst/>
              <a:latin typeface="+mn-lt"/>
              <a:ea typeface="+mn-ea"/>
              <a:cs typeface="+mn-cs"/>
            </a:rPr>
            <a:t>114,293</a:t>
          </a:r>
          <a:r>
            <a:rPr kumimoji="1" lang="ja-JP" altLang="ja-JP" sz="1100" b="0" i="0" baseline="0">
              <a:solidFill>
                <a:schemeClr val="dk1"/>
              </a:solidFill>
              <a:effectLst/>
              <a:latin typeface="+mn-lt"/>
              <a:ea typeface="+mn-ea"/>
              <a:cs typeface="+mn-cs"/>
            </a:rPr>
            <a:t>千円、</a:t>
          </a:r>
          <a:r>
            <a:rPr kumimoji="1" lang="en-US" altLang="ja-JP" sz="1100" b="0" i="0" baseline="0">
              <a:solidFill>
                <a:schemeClr val="dk1"/>
              </a:solidFill>
              <a:effectLst/>
              <a:latin typeface="+mn-lt"/>
              <a:ea typeface="+mn-ea"/>
              <a:cs typeface="+mn-cs"/>
            </a:rPr>
            <a:t>4.4</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となった。分子</a:t>
          </a:r>
          <a:r>
            <a:rPr kumimoji="1" lang="ja-JP" altLang="en-US" sz="1100" b="0" i="0" baseline="0">
              <a:solidFill>
                <a:schemeClr val="dk1"/>
              </a:solidFill>
              <a:effectLst/>
              <a:latin typeface="+mn-lt"/>
              <a:ea typeface="+mn-ea"/>
              <a:cs typeface="+mn-cs"/>
            </a:rPr>
            <a:t>についても</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勤勉手当（会計年度任用職員分）の増加による人件費の増や</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物価高騰に伴う委託料などの物件費の増加により、</a:t>
          </a:r>
          <a:r>
            <a:rPr kumimoji="1" lang="ja-JP" altLang="ja-JP" sz="1100" b="0" i="0" baseline="0">
              <a:solidFill>
                <a:schemeClr val="dk1"/>
              </a:solidFill>
              <a:effectLst/>
              <a:latin typeface="+mn-lt"/>
              <a:ea typeface="+mn-ea"/>
              <a:cs typeface="+mn-cs"/>
            </a:rPr>
            <a:t>総額として</a:t>
          </a:r>
          <a:r>
            <a:rPr kumimoji="1" lang="ja-JP" altLang="en-US" sz="1100" b="0" i="0" baseline="0">
              <a:solidFill>
                <a:schemeClr val="dk1"/>
              </a:solidFill>
              <a:effectLst/>
              <a:latin typeface="+mn-lt"/>
              <a:ea typeface="+mn-ea"/>
              <a:cs typeface="+mn-cs"/>
            </a:rPr>
            <a:t>前年度比</a:t>
          </a:r>
          <a:r>
            <a:rPr kumimoji="1" lang="en-US" altLang="ja-JP" sz="1100" b="0" i="0" baseline="0">
              <a:solidFill>
                <a:schemeClr val="dk1"/>
              </a:solidFill>
              <a:effectLst/>
              <a:latin typeface="+mn-lt"/>
              <a:ea typeface="+mn-ea"/>
              <a:cs typeface="+mn-cs"/>
            </a:rPr>
            <a:t>134,839</a:t>
          </a:r>
          <a:r>
            <a:rPr kumimoji="1" lang="ja-JP" altLang="ja-JP" sz="1100" b="0" i="0" baseline="0">
              <a:solidFill>
                <a:schemeClr val="dk1"/>
              </a:solidFill>
              <a:effectLst/>
              <a:latin typeface="+mn-lt"/>
              <a:ea typeface="+mn-ea"/>
              <a:cs typeface="+mn-cs"/>
            </a:rPr>
            <a:t>千円、</a:t>
          </a:r>
          <a:r>
            <a:rPr kumimoji="1" lang="en-US" altLang="ja-JP" sz="1100" b="0" i="0" baseline="0">
              <a:solidFill>
                <a:schemeClr val="dk1"/>
              </a:solidFill>
              <a:effectLst/>
              <a:latin typeface="+mn-lt"/>
              <a:ea typeface="+mn-ea"/>
              <a:cs typeface="+mn-cs"/>
            </a:rPr>
            <a:t>6.0</a:t>
          </a:r>
          <a:r>
            <a:rPr kumimoji="1" lang="ja-JP" altLang="ja-JP" sz="1100" b="0" i="0" baseline="0">
              <a:solidFill>
                <a:schemeClr val="dk1"/>
              </a:solidFill>
              <a:effectLst/>
              <a:latin typeface="+mn-lt"/>
              <a:ea typeface="+mn-ea"/>
              <a:cs typeface="+mn-cs"/>
            </a:rPr>
            <a:t>％増となった。上記の結果、経常収支比率については前年度対比で</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の増加となったが、類似団体平均を下回っており、石川県内では引き続きトップクラスの数値を維持している。今後も、経常経費の削減に努めるとともに、地方債の定期的な繰上償還を実施するなど、安定した財政運営に取り組み、現在の水準の維持及び低下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57044</xdr:rowOff>
    </xdr:from>
    <xdr:to>
      <xdr:col>23</xdr:col>
      <xdr:colOff>133350</xdr:colOff>
      <xdr:row>61</xdr:row>
      <xdr:rowOff>83185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15494"/>
          <a:ext cx="8382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20849</xdr:rowOff>
    </xdr:from>
    <xdr:to>
      <xdr:col>19</xdr:col>
      <xdr:colOff>133350</xdr:colOff>
      <xdr:row>61</xdr:row>
      <xdr:rowOff>57044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79299"/>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20849</xdr:rowOff>
    </xdr:from>
    <xdr:to>
      <xdr:col>15</xdr:col>
      <xdr:colOff>82550</xdr:colOff>
      <xdr:row>61</xdr:row>
      <xdr:rowOff>127423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479299"/>
          <a:ext cx="889000" cy="10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36936</xdr:rowOff>
    </xdr:from>
    <xdr:to>
      <xdr:col>11</xdr:col>
      <xdr:colOff>31750</xdr:colOff>
      <xdr:row>61</xdr:row>
      <xdr:rowOff>127423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495386"/>
          <a:ext cx="8890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32385</xdr:rowOff>
    </xdr:from>
    <xdr:to>
      <xdr:col>23</xdr:col>
      <xdr:colOff>184150</xdr:colOff>
      <xdr:row>61</xdr:row>
      <xdr:rowOff>133985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48912</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335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6244</xdr:rowOff>
    </xdr:from>
    <xdr:to>
      <xdr:col>19</xdr:col>
      <xdr:colOff>184150</xdr:colOff>
      <xdr:row>61</xdr:row>
      <xdr:rowOff>107844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6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118021</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233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141499</xdr:rowOff>
    </xdr:from>
    <xdr:to>
      <xdr:col>15</xdr:col>
      <xdr:colOff>133350</xdr:colOff>
      <xdr:row>61</xdr:row>
      <xdr:rowOff>71649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2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81826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197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76623</xdr:rowOff>
    </xdr:from>
    <xdr:to>
      <xdr:col>11</xdr:col>
      <xdr:colOff>82550</xdr:colOff>
      <xdr:row>62</xdr:row>
      <xdr:rowOff>6773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163000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157586</xdr:rowOff>
    </xdr:from>
    <xdr:to>
      <xdr:col>7</xdr:col>
      <xdr:colOff>31750</xdr:colOff>
      <xdr:row>61</xdr:row>
      <xdr:rowOff>87736</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97913</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[278,725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前年度対比で</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人当たりの決算額は</a:t>
          </a:r>
          <a:r>
            <a:rPr kumimoji="1" lang="en-US" altLang="ja-JP" sz="1100" b="0" i="0" baseline="0">
              <a:solidFill>
                <a:schemeClr val="dk1"/>
              </a:solidFill>
              <a:effectLst/>
              <a:latin typeface="+mn-lt"/>
              <a:ea typeface="+mn-ea"/>
              <a:cs typeface="+mn-cs"/>
            </a:rPr>
            <a:t>35,167</a:t>
          </a:r>
          <a:r>
            <a:rPr kumimoji="1" lang="ja-JP" altLang="ja-JP" sz="1100" b="0" i="0" baseline="0">
              <a:solidFill>
                <a:schemeClr val="dk1"/>
              </a:solidFill>
              <a:effectLst/>
              <a:latin typeface="+mn-lt"/>
              <a:ea typeface="+mn-ea"/>
              <a:cs typeface="+mn-cs"/>
            </a:rPr>
            <a:t>円増加した。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決算額で比較すると、人件費は前年度対比</a:t>
          </a:r>
          <a:r>
            <a:rPr kumimoji="1" lang="en-US" altLang="ja-JP" sz="1100" b="0" i="0" baseline="0">
              <a:solidFill>
                <a:schemeClr val="dk1"/>
              </a:solidFill>
              <a:effectLst/>
              <a:latin typeface="+mn-lt"/>
              <a:ea typeface="+mn-ea"/>
              <a:cs typeface="+mn-cs"/>
            </a:rPr>
            <a:t>9.9%</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であ</a:t>
          </a:r>
          <a:r>
            <a:rPr kumimoji="1" lang="ja-JP" altLang="en-US" sz="1100" b="0" i="0" baseline="0">
              <a:solidFill>
                <a:schemeClr val="dk1"/>
              </a:solidFill>
              <a:effectLst/>
              <a:latin typeface="+mn-lt"/>
              <a:ea typeface="+mn-ea"/>
              <a:cs typeface="+mn-cs"/>
            </a:rPr>
            <a:t>り</a:t>
          </a:r>
          <a:r>
            <a:rPr kumimoji="1" lang="ja-JP" altLang="ja-JP" sz="1100" b="0" i="0" baseline="0">
              <a:solidFill>
                <a:schemeClr val="dk1"/>
              </a:solidFill>
              <a:effectLst/>
              <a:latin typeface="+mn-lt"/>
              <a:ea typeface="+mn-ea"/>
              <a:cs typeface="+mn-cs"/>
            </a:rPr>
            <a:t>、物件費においても、燃料価格の高騰に伴う庁舎等の公共施設の光熱費などの増加により前年度対比</a:t>
          </a:r>
          <a:r>
            <a:rPr kumimoji="1" lang="en-US" altLang="ja-JP" sz="1100" b="0" i="0" baseline="0">
              <a:solidFill>
                <a:schemeClr val="dk1"/>
              </a:solidFill>
              <a:effectLst/>
              <a:latin typeface="+mn-lt"/>
              <a:ea typeface="+mn-ea"/>
              <a:cs typeface="+mn-cs"/>
            </a:rPr>
            <a:t>17.8%</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大幅な</a:t>
          </a:r>
          <a:r>
            <a:rPr kumimoji="1" lang="ja-JP" altLang="ja-JP" sz="1100" b="0" i="0" baseline="0">
              <a:solidFill>
                <a:schemeClr val="dk1"/>
              </a:solidFill>
              <a:effectLst/>
              <a:latin typeface="+mn-lt"/>
              <a:ea typeface="+mn-ea"/>
              <a:cs typeface="+mn-cs"/>
            </a:rPr>
            <a:t>増となった。今後もコスト削減に努めていく。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109119</xdr:rowOff>
    </xdr:from>
    <xdr:to>
      <xdr:col>23</xdr:col>
      <xdr:colOff>133350</xdr:colOff>
      <xdr:row>81</xdr:row>
      <xdr:rowOff>137404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96569"/>
          <a:ext cx="838200" cy="2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122181</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096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104200</xdr:rowOff>
    </xdr:from>
    <xdr:to>
      <xdr:col>19</xdr:col>
      <xdr:colOff>133350</xdr:colOff>
      <xdr:row>81</xdr:row>
      <xdr:rowOff>109119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91650"/>
          <a:ext cx="889000" cy="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96582</xdr:rowOff>
    </xdr:from>
    <xdr:to>
      <xdr:col>15</xdr:col>
      <xdr:colOff>82550</xdr:colOff>
      <xdr:row>81</xdr:row>
      <xdr:rowOff>104200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84032"/>
          <a:ext cx="889000" cy="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86263</xdr:rowOff>
    </xdr:from>
    <xdr:to>
      <xdr:col>11</xdr:col>
      <xdr:colOff>31750</xdr:colOff>
      <xdr:row>81</xdr:row>
      <xdr:rowOff>96582</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73713"/>
          <a:ext cx="889000" cy="1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86604</xdr:rowOff>
    </xdr:from>
    <xdr:to>
      <xdr:col>23</xdr:col>
      <xdr:colOff>184150</xdr:colOff>
      <xdr:row>82</xdr:row>
      <xdr:rowOff>16754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7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7881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95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58319</xdr:rowOff>
    </xdr:from>
    <xdr:to>
      <xdr:col>19</xdr:col>
      <xdr:colOff>184150</xdr:colOff>
      <xdr:row>81</xdr:row>
      <xdr:rowOff>159919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45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170096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146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53400</xdr:rowOff>
    </xdr:from>
    <xdr:to>
      <xdr:col>15</xdr:col>
      <xdr:colOff>133350</xdr:colOff>
      <xdr:row>81</xdr:row>
      <xdr:rowOff>155000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4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165177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09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45782</xdr:rowOff>
    </xdr:from>
    <xdr:to>
      <xdr:col>11</xdr:col>
      <xdr:colOff>82550</xdr:colOff>
      <xdr:row>81</xdr:row>
      <xdr:rowOff>147382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3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157559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02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35463</xdr:rowOff>
    </xdr:from>
    <xdr:to>
      <xdr:col>7</xdr:col>
      <xdr:colOff>31750</xdr:colOff>
      <xdr:row>81</xdr:row>
      <xdr:rowOff>137063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2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147240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9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類似団体・全国市及び全国町村平均ともに大きく下回っている。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今後とも、国の人事院勧告に基づき、適正な給与体系の維持に努めていく。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167922</xdr:rowOff>
    </xdr:from>
    <xdr:to>
      <xdr:col>81</xdr:col>
      <xdr:colOff>44450</xdr:colOff>
      <xdr:row>82</xdr:row>
      <xdr:rowOff>50095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055372"/>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141111</xdr:rowOff>
    </xdr:from>
    <xdr:to>
      <xdr:col>77</xdr:col>
      <xdr:colOff>44450</xdr:colOff>
      <xdr:row>82</xdr:row>
      <xdr:rowOff>50095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02856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141111</xdr:rowOff>
    </xdr:from>
    <xdr:to>
      <xdr:col>72</xdr:col>
      <xdr:colOff>203200</xdr:colOff>
      <xdr:row>81</xdr:row>
      <xdr:rowOff>141111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0285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165100</xdr:rowOff>
    </xdr:from>
    <xdr:to>
      <xdr:col>68</xdr:col>
      <xdr:colOff>152400</xdr:colOff>
      <xdr:row>81</xdr:row>
      <xdr:rowOff>141111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3881100"/>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117122</xdr:rowOff>
    </xdr:from>
    <xdr:to>
      <xdr:col>81</xdr:col>
      <xdr:colOff>95250</xdr:colOff>
      <xdr:row>82</xdr:row>
      <xdr:rowOff>47272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00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133649</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4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170745</xdr:rowOff>
    </xdr:from>
    <xdr:to>
      <xdr:col>77</xdr:col>
      <xdr:colOff>95250</xdr:colOff>
      <xdr:row>82</xdr:row>
      <xdr:rowOff>100895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0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111072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827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90311</xdr:rowOff>
    </xdr:from>
    <xdr:to>
      <xdr:col>73</xdr:col>
      <xdr:colOff>44450</xdr:colOff>
      <xdr:row>82</xdr:row>
      <xdr:rowOff>20461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97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30638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74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90311</xdr:rowOff>
    </xdr:from>
    <xdr:to>
      <xdr:col>68</xdr:col>
      <xdr:colOff>203200</xdr:colOff>
      <xdr:row>82</xdr:row>
      <xdr:rowOff>20461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97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30638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74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114300</xdr:rowOff>
    </xdr:from>
    <xdr:to>
      <xdr:col>64</xdr:col>
      <xdr:colOff>152400</xdr:colOff>
      <xdr:row>81</xdr:row>
      <xdr:rowOff>44450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54627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59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類似団体とはほぼ同数であるが、全国平均及び石川県平均については上回っている。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事務処理負担の軽減や合理化を図りながら、職員の健康に留意し、定員管理の適正化に取り組んでいく。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92964</xdr:rowOff>
    </xdr:from>
    <xdr:to>
      <xdr:col>81</xdr:col>
      <xdr:colOff>44450</xdr:colOff>
      <xdr:row>60</xdr:row>
      <xdr:rowOff>110458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379964"/>
          <a:ext cx="838200" cy="1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92964</xdr:rowOff>
    </xdr:from>
    <xdr:to>
      <xdr:col>77</xdr:col>
      <xdr:colOff>44450</xdr:colOff>
      <xdr:row>60</xdr:row>
      <xdr:rowOff>114681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379964"/>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114078</xdr:rowOff>
    </xdr:from>
    <xdr:to>
      <xdr:col>72</xdr:col>
      <xdr:colOff>203200</xdr:colOff>
      <xdr:row>60</xdr:row>
      <xdr:rowOff>114681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01078"/>
          <a:ext cx="8890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113474</xdr:rowOff>
    </xdr:from>
    <xdr:to>
      <xdr:col>68</xdr:col>
      <xdr:colOff>152400</xdr:colOff>
      <xdr:row>60</xdr:row>
      <xdr:rowOff>114078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00474"/>
          <a:ext cx="8890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59658</xdr:rowOff>
    </xdr:from>
    <xdr:to>
      <xdr:col>81</xdr:col>
      <xdr:colOff>95250</xdr:colOff>
      <xdr:row>60</xdr:row>
      <xdr:rowOff>161258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4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76185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9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42164</xdr:rowOff>
    </xdr:from>
    <xdr:to>
      <xdr:col>77</xdr:col>
      <xdr:colOff>95250</xdr:colOff>
      <xdr:row>60</xdr:row>
      <xdr:rowOff>143764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2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153941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98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63881</xdr:rowOff>
    </xdr:from>
    <xdr:to>
      <xdr:col>73</xdr:col>
      <xdr:colOff>44450</xdr:colOff>
      <xdr:row>60</xdr:row>
      <xdr:rowOff>165481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5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4208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119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63278</xdr:rowOff>
    </xdr:from>
    <xdr:to>
      <xdr:col>68</xdr:col>
      <xdr:colOff>203200</xdr:colOff>
      <xdr:row>60</xdr:row>
      <xdr:rowOff>164878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5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62674</xdr:rowOff>
    </xdr:from>
    <xdr:to>
      <xdr:col>64</xdr:col>
      <xdr:colOff>152400</xdr:colOff>
      <xdr:row>60</xdr:row>
      <xdr:rowOff>164274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4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149051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3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全国平均については上回っているが、類似団体及び県平均は下回っている。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今後、サンハイム三反田整備事業などの大型事業</a:t>
          </a:r>
          <a:r>
            <a:rPr kumimoji="1" lang="ja-JP" altLang="en-US" sz="1100" b="0" i="0" baseline="0">
              <a:solidFill>
                <a:schemeClr val="dk1"/>
              </a:solidFill>
              <a:effectLst/>
              <a:latin typeface="+mn-lt"/>
              <a:ea typeface="+mn-ea"/>
              <a:cs typeface="+mn-cs"/>
            </a:rPr>
            <a:t>の償還</a:t>
          </a:r>
          <a:r>
            <a:rPr kumimoji="1" lang="ja-JP" altLang="ja-JP" sz="1100" b="0" i="0" baseline="0">
              <a:solidFill>
                <a:schemeClr val="dk1"/>
              </a:solidFill>
              <a:effectLst/>
              <a:latin typeface="+mn-lt"/>
              <a:ea typeface="+mn-ea"/>
              <a:cs typeface="+mn-cs"/>
            </a:rPr>
            <a:t>が控えていることから、引き続き、緊急性が高い事業や町民の意に沿った事業の選択や、有利な起債の活用により、比率の抑制に努めた財政運営を心がけていく。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52070</xdr:rowOff>
    </xdr:from>
    <xdr:to>
      <xdr:col>81</xdr:col>
      <xdr:colOff>44450</xdr:colOff>
      <xdr:row>41</xdr:row>
      <xdr:rowOff>66548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081520"/>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66548</xdr:rowOff>
    </xdr:from>
    <xdr:to>
      <xdr:col>77</xdr:col>
      <xdr:colOff>44450</xdr:colOff>
      <xdr:row>41</xdr:row>
      <xdr:rowOff>100330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09599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148590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12978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148590</xdr:rowOff>
    </xdr:from>
    <xdr:to>
      <xdr:col>68</xdr:col>
      <xdr:colOff>152400</xdr:colOff>
      <xdr:row>42</xdr:row>
      <xdr:rowOff>1270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17797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15748</xdr:rowOff>
    </xdr:from>
    <xdr:to>
      <xdr:col>77</xdr:col>
      <xdr:colOff>95250</xdr:colOff>
      <xdr:row>41</xdr:row>
      <xdr:rowOff>117348</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4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127525</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140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49530</xdr:rowOff>
    </xdr:from>
    <xdr:to>
      <xdr:col>73</xdr:col>
      <xdr:colOff>44450</xdr:colOff>
      <xdr:row>41</xdr:row>
      <xdr:rowOff>151130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97790</xdr:rowOff>
    </xdr:from>
    <xdr:to>
      <xdr:col>68</xdr:col>
      <xdr:colOff>203200</xdr:colOff>
      <xdr:row>42</xdr:row>
      <xdr:rowOff>27940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12717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121920</xdr:rowOff>
    </xdr:from>
    <xdr:to>
      <xdr:col>64</xdr:col>
      <xdr:colOff>152400</xdr:colOff>
      <xdr:row>42</xdr:row>
      <xdr:rowOff>52070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36847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全体で見ると充当可能財源等の額は増加しているものの、企業会計における起債残高が増加していることや、土地開発公社への負担見込額の増加に</a:t>
          </a:r>
          <a:r>
            <a:rPr kumimoji="1" lang="ja-JP" altLang="en-US" sz="1100" b="0" i="0" baseline="0">
              <a:solidFill>
                <a:schemeClr val="dk1"/>
              </a:solidFill>
              <a:effectLst/>
              <a:latin typeface="+mn-lt"/>
              <a:ea typeface="+mn-ea"/>
              <a:cs typeface="+mn-cs"/>
            </a:rPr>
            <a:t>より、</a:t>
          </a:r>
          <a:r>
            <a:rPr kumimoji="1" lang="ja-JP" altLang="ja-JP" sz="1100" b="0" i="0" baseline="0">
              <a:solidFill>
                <a:schemeClr val="dk1"/>
              </a:solidFill>
              <a:effectLst/>
              <a:latin typeface="+mn-lt"/>
              <a:ea typeface="+mn-ea"/>
              <a:cs typeface="+mn-cs"/>
            </a:rPr>
            <a:t>前年度対比で</a:t>
          </a:r>
          <a:r>
            <a:rPr kumimoji="1" lang="en-US" altLang="ja-JP" sz="1100" b="0" i="0" baseline="0">
              <a:solidFill>
                <a:schemeClr val="dk1"/>
              </a:solidFill>
              <a:effectLst/>
              <a:latin typeface="+mn-lt"/>
              <a:ea typeface="+mn-ea"/>
              <a:cs typeface="+mn-cs"/>
            </a:rPr>
            <a:t>13.9</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の増加</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今後</a:t>
          </a:r>
          <a:r>
            <a:rPr kumimoji="1" lang="ja-JP" altLang="ja-JP" sz="1100" b="0" i="0" baseline="0">
              <a:solidFill>
                <a:schemeClr val="dk1"/>
              </a:solidFill>
              <a:effectLst/>
              <a:latin typeface="+mn-lt"/>
              <a:ea typeface="+mn-ea"/>
              <a:cs typeface="+mn-cs"/>
            </a:rPr>
            <a:t>も、燃料価格や物価高騰の影響により、厳しい状況になっていくことが予想される。定期的な繰上償還の実施や有利な起債を活用するなどにより、財政健全化に努めたい。</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26670</xdr:rowOff>
    </xdr:from>
    <xdr:to>
      <xdr:col>81</xdr:col>
      <xdr:colOff>44450</xdr:colOff>
      <xdr:row>15</xdr:row>
      <xdr:rowOff>41557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179800" y="2426970"/>
          <a:ext cx="838200" cy="18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26670</xdr:rowOff>
    </xdr:from>
    <xdr:to>
      <xdr:col>77</xdr:col>
      <xdr:colOff>44450</xdr:colOff>
      <xdr:row>14</xdr:row>
      <xdr:rowOff>33373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2426970"/>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33373</xdr:rowOff>
    </xdr:from>
    <xdr:to>
      <xdr:col>72</xdr:col>
      <xdr:colOff>203200</xdr:colOff>
      <xdr:row>14</xdr:row>
      <xdr:rowOff>69568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2433673"/>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162207</xdr:rowOff>
    </xdr:from>
    <xdr:to>
      <xdr:col>81</xdr:col>
      <xdr:colOff>95250</xdr:colOff>
      <xdr:row>15</xdr:row>
      <xdr:rowOff>92357</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967200" y="256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134284</xdr:rowOff>
    </xdr:from>
    <xdr:ext cx="762000" cy="259045"/>
    <xdr:sp macro="" textlink="">
      <xdr:nvSpPr>
        <xdr:cNvPr id="456" name="将来負担の状況該当値テキスト">
          <a:extLst>
            <a:ext uri="{FF2B5EF4-FFF2-40B4-BE49-F238E27FC236}">
              <a16:creationId xmlns:a16="http://schemas.microsoft.com/office/drawing/2014/main" id="{00000000-0008-0000-0300-0000C8010000}"/>
            </a:ext>
          </a:extLst>
        </xdr:cNvPr>
        <xdr:cNvSpPr txBox="1"/>
      </xdr:nvSpPr>
      <xdr:spPr>
        <a:xfrm>
          <a:off x="17106900" y="2534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147320</xdr:rowOff>
    </xdr:from>
    <xdr:to>
      <xdr:col>77</xdr:col>
      <xdr:colOff>95250</xdr:colOff>
      <xdr:row>14</xdr:row>
      <xdr:rowOff>77470</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129000" y="23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62247</xdr:rowOff>
    </xdr:from>
    <xdr:ext cx="7366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798800" y="2462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154023</xdr:rowOff>
    </xdr:from>
    <xdr:to>
      <xdr:col>73</xdr:col>
      <xdr:colOff>44450</xdr:colOff>
      <xdr:row>14</xdr:row>
      <xdr:rowOff>84173</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5240000" y="238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68950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469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18768</xdr:rowOff>
    </xdr:from>
    <xdr:to>
      <xdr:col>68</xdr:col>
      <xdr:colOff>203200</xdr:colOff>
      <xdr:row>14</xdr:row>
      <xdr:rowOff>120368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41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105145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505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石川県川北町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6,041
5,974
14.64
5,620,715
5,537,211
74,944
2,507,657
5,483,736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類似団体・全国及び県平均をすべて上回っている。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これは、ごみ処理業務や消防業務等は一部事務組合で行っているが、保育所・児童館の施設運営等を直営で行っているために、職員数が類似団体等の平均と比較して多いことが主な要因として挙げられる。</a:t>
          </a:r>
          <a:endParaRPr lang="ja-JP" altLang="ja-JP" sz="1400">
            <a:effectLst/>
          </a:endParaRPr>
        </a:p>
        <a:p>
          <a:r>
            <a:rPr kumimoji="1" lang="ja-JP" altLang="ja-JP" sz="1100" b="0" i="0" baseline="0">
              <a:solidFill>
                <a:schemeClr val="dk1"/>
              </a:solidFill>
              <a:effectLst/>
              <a:latin typeface="+mn-lt"/>
              <a:ea typeface="+mn-ea"/>
              <a:cs typeface="+mn-cs"/>
            </a:rPr>
            <a:t>今後は、これらを含めた人件費関係経費全体について検討し抑制に努めていく。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163576</xdr:rowOff>
    </xdr:from>
    <xdr:to>
      <xdr:col>24</xdr:col>
      <xdr:colOff>25400</xdr:colOff>
      <xdr:row>39</xdr:row>
      <xdr:rowOff>65278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7867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140716</xdr:rowOff>
    </xdr:from>
    <xdr:to>
      <xdr:col>19</xdr:col>
      <xdr:colOff>187325</xdr:colOff>
      <xdr:row>38</xdr:row>
      <xdr:rowOff>163576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558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140716</xdr:rowOff>
    </xdr:from>
    <xdr:to>
      <xdr:col>15</xdr:col>
      <xdr:colOff>98425</xdr:colOff>
      <xdr:row>39</xdr:row>
      <xdr:rowOff>88138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65581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168148</xdr:rowOff>
    </xdr:from>
    <xdr:to>
      <xdr:col>11</xdr:col>
      <xdr:colOff>9525</xdr:colOff>
      <xdr:row>39</xdr:row>
      <xdr:rowOff>88138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68324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14478</xdr:rowOff>
    </xdr:from>
    <xdr:to>
      <xdr:col>24</xdr:col>
      <xdr:colOff>76200</xdr:colOff>
      <xdr:row>39</xdr:row>
      <xdr:rowOff>116078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7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158005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112776</xdr:rowOff>
    </xdr:from>
    <xdr:to>
      <xdr:col>20</xdr:col>
      <xdr:colOff>38100</xdr:colOff>
      <xdr:row>39</xdr:row>
      <xdr:rowOff>42926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27703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14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89916</xdr:rowOff>
    </xdr:from>
    <xdr:to>
      <xdr:col>15</xdr:col>
      <xdr:colOff>149225</xdr:colOff>
      <xdr:row>39</xdr:row>
      <xdr:rowOff>20066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4843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37338</xdr:rowOff>
    </xdr:from>
    <xdr:to>
      <xdr:col>11</xdr:col>
      <xdr:colOff>60325</xdr:colOff>
      <xdr:row>39</xdr:row>
      <xdr:rowOff>138938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7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123715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81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117348</xdr:rowOff>
    </xdr:from>
    <xdr:to>
      <xdr:col>6</xdr:col>
      <xdr:colOff>171450</xdr:colOff>
      <xdr:row>39</xdr:row>
      <xdr:rowOff>47498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32275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1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類似団体平均</a:t>
          </a:r>
          <a:r>
            <a:rPr kumimoji="1" lang="ja-JP" altLang="en-US" sz="1100" b="0" i="0" baseline="0">
              <a:solidFill>
                <a:schemeClr val="dk1"/>
              </a:solidFill>
              <a:effectLst/>
              <a:latin typeface="+mn-lt"/>
              <a:ea typeface="+mn-ea"/>
              <a:cs typeface="+mn-cs"/>
            </a:rPr>
            <a:t>とほぼ同数であるが</a:t>
          </a:r>
          <a:r>
            <a:rPr kumimoji="1" lang="ja-JP" altLang="ja-JP" sz="1100" b="0" i="0" baseline="0">
              <a:solidFill>
                <a:schemeClr val="dk1"/>
              </a:solidFill>
              <a:effectLst/>
              <a:latin typeface="+mn-lt"/>
              <a:ea typeface="+mn-ea"/>
              <a:cs typeface="+mn-cs"/>
            </a:rPr>
            <a:t>、全国及び県平均については下回っている。燃料価格の高騰に伴う庁舎等の公共施設の光熱費の増加や</a:t>
          </a:r>
          <a:r>
            <a:rPr kumimoji="1" lang="ja-JP" altLang="en-US" sz="1100" b="0" i="0" baseline="0">
              <a:solidFill>
                <a:schemeClr val="dk1"/>
              </a:solidFill>
              <a:effectLst/>
              <a:latin typeface="+mn-lt"/>
              <a:ea typeface="+mn-ea"/>
              <a:cs typeface="+mn-cs"/>
            </a:rPr>
            <a:t>自治体システム標準化対応に係る経</a:t>
          </a:r>
          <a:r>
            <a:rPr kumimoji="1" lang="ja-JP" altLang="ja-JP" sz="1100" b="0" i="0" baseline="0">
              <a:solidFill>
                <a:schemeClr val="dk1"/>
              </a:solidFill>
              <a:effectLst/>
              <a:latin typeface="+mn-lt"/>
              <a:ea typeface="+mn-ea"/>
              <a:cs typeface="+mn-cs"/>
            </a:rPr>
            <a:t>費等の増加が見られるが、前年度対比</a:t>
          </a:r>
          <a:r>
            <a:rPr kumimoji="1" lang="en-US" altLang="ja-JP" sz="1100" b="0" i="0" baseline="0">
              <a:solidFill>
                <a:schemeClr val="dk1"/>
              </a:solidFill>
              <a:effectLst/>
              <a:latin typeface="+mn-lt"/>
              <a:ea typeface="+mn-ea"/>
              <a:cs typeface="+mn-cs"/>
            </a:rPr>
            <a:t>0.3</a:t>
          </a:r>
          <a:r>
            <a:rPr kumimoji="1" lang="ja-JP" altLang="en-US" sz="1100" b="0" i="0" baseline="0">
              <a:solidFill>
                <a:schemeClr val="dk1"/>
              </a:solidFill>
              <a:effectLst/>
              <a:latin typeface="+mn-lt"/>
              <a:ea typeface="+mn-ea"/>
              <a:cs typeface="+mn-cs"/>
            </a:rPr>
            <a:t>％の減</a:t>
          </a:r>
          <a:r>
            <a:rPr kumimoji="1" lang="ja-JP" altLang="ja-JP" sz="1100" b="0" i="0" baseline="0">
              <a:solidFill>
                <a:schemeClr val="dk1"/>
              </a:solidFill>
              <a:effectLst/>
              <a:latin typeface="+mn-lt"/>
              <a:ea typeface="+mn-ea"/>
              <a:cs typeface="+mn-cs"/>
            </a:rPr>
            <a:t>となった。今後とも委託契約等（保守業務等）の見直しを実施し、経常経費削減に努めていく。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75565</xdr:rowOff>
    </xdr:from>
    <xdr:to>
      <xdr:col>82</xdr:col>
      <xdr:colOff>107950</xdr:colOff>
      <xdr:row>15</xdr:row>
      <xdr:rowOff>92710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64731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92710</xdr:rowOff>
    </xdr:from>
    <xdr:to>
      <xdr:col>78</xdr:col>
      <xdr:colOff>69850</xdr:colOff>
      <xdr:row>15</xdr:row>
      <xdr:rowOff>92710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64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92710</xdr:rowOff>
    </xdr:from>
    <xdr:to>
      <xdr:col>73</xdr:col>
      <xdr:colOff>180975</xdr:colOff>
      <xdr:row>15</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6644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167005</xdr:rowOff>
    </xdr:from>
    <xdr:to>
      <xdr:col>69</xdr:col>
      <xdr:colOff>92075</xdr:colOff>
      <xdr:row>15</xdr:row>
      <xdr:rowOff>104140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56730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24765</xdr:rowOff>
    </xdr:from>
    <xdr:to>
      <xdr:col>82</xdr:col>
      <xdr:colOff>158750</xdr:colOff>
      <xdr:row>15</xdr:row>
      <xdr:rowOff>126365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9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41292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4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128287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70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41910</xdr:rowOff>
    </xdr:from>
    <xdr:to>
      <xdr:col>74</xdr:col>
      <xdr:colOff>31750</xdr:colOff>
      <xdr:row>15</xdr:row>
      <xdr:rowOff>143510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53340</xdr:rowOff>
    </xdr:from>
    <xdr:to>
      <xdr:col>69</xdr:col>
      <xdr:colOff>142875</xdr:colOff>
      <xdr:row>15</xdr:row>
      <xdr:rowOff>154940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2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139717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1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116205</xdr:rowOff>
    </xdr:from>
    <xdr:to>
      <xdr:col>65</xdr:col>
      <xdr:colOff>53975</xdr:colOff>
      <xdr:row>15</xdr:row>
      <xdr:rowOff>46355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1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56532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8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全国及び石川県平均については下回っているが、類似団体平均については、大幅に上回っている。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これは、</a:t>
          </a:r>
          <a:r>
            <a:rPr kumimoji="1" lang="en-US" altLang="ja-JP" sz="1100" b="0" i="0" baseline="0">
              <a:solidFill>
                <a:schemeClr val="dk1"/>
              </a:solidFill>
              <a:effectLst/>
              <a:latin typeface="+mn-lt"/>
              <a:ea typeface="+mn-ea"/>
              <a:cs typeface="+mn-cs"/>
            </a:rPr>
            <a:t>18</a:t>
          </a:r>
          <a:r>
            <a:rPr kumimoji="1" lang="ja-JP" altLang="ja-JP" sz="1100" b="0" i="0" baseline="0">
              <a:solidFill>
                <a:schemeClr val="dk1"/>
              </a:solidFill>
              <a:effectLst/>
              <a:latin typeface="+mn-lt"/>
              <a:ea typeface="+mn-ea"/>
              <a:cs typeface="+mn-cs"/>
            </a:rPr>
            <a:t>歳以下の子どもや</a:t>
          </a:r>
          <a:r>
            <a:rPr kumimoji="1" lang="en-US" altLang="ja-JP" sz="1100" b="0" i="0" baseline="0">
              <a:solidFill>
                <a:schemeClr val="dk1"/>
              </a:solidFill>
              <a:effectLst/>
              <a:latin typeface="+mn-lt"/>
              <a:ea typeface="+mn-ea"/>
              <a:cs typeface="+mn-cs"/>
            </a:rPr>
            <a:t>75</a:t>
          </a:r>
          <a:r>
            <a:rPr kumimoji="1" lang="ja-JP" altLang="ja-JP" sz="1100" b="0" i="0" baseline="0">
              <a:solidFill>
                <a:schemeClr val="dk1"/>
              </a:solidFill>
              <a:effectLst/>
              <a:latin typeface="+mn-lt"/>
              <a:ea typeface="+mn-ea"/>
              <a:cs typeface="+mn-cs"/>
            </a:rPr>
            <a:t>歳以上の医療費無料化、出産祝金の支給やねたきり老人介護福祉手当等の町独自の少子高齢化施策による影響が大きい。</a:t>
          </a:r>
          <a:endParaRPr lang="ja-JP" altLang="ja-JP" sz="1400">
            <a:effectLst/>
          </a:endParaRPr>
        </a:p>
        <a:p>
          <a:r>
            <a:rPr kumimoji="1" lang="ja-JP" altLang="ja-JP" sz="1100" b="0" i="0" baseline="0">
              <a:solidFill>
                <a:schemeClr val="dk1"/>
              </a:solidFill>
              <a:effectLst/>
              <a:latin typeface="+mn-lt"/>
              <a:ea typeface="+mn-ea"/>
              <a:cs typeface="+mn-cs"/>
            </a:rPr>
            <a:t>今後も、当町の目玉事業でもあるこれらの独自施策は継続して実施する予定である。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59</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10071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88900</xdr:rowOff>
    </xdr:from>
    <xdr:to>
      <xdr:col>19</xdr:col>
      <xdr:colOff>187325</xdr:colOff>
      <xdr:row>59</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10033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88900</xdr:rowOff>
    </xdr:from>
    <xdr:to>
      <xdr:col>15</xdr:col>
      <xdr:colOff>98425</xdr:colOff>
      <xdr:row>59</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100330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12700</xdr:rowOff>
    </xdr:from>
    <xdr:to>
      <xdr:col>11</xdr:col>
      <xdr:colOff>9525</xdr:colOff>
      <xdr:row>59</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1012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48277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152400</xdr:rowOff>
    </xdr:from>
    <xdr:to>
      <xdr:col>20</xdr:col>
      <xdr:colOff>38100</xdr:colOff>
      <xdr:row>59</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67327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38100</xdr:rowOff>
    </xdr:from>
    <xdr:to>
      <xdr:col>15</xdr:col>
      <xdr:colOff>149225</xdr:colOff>
      <xdr:row>58</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133350</xdr:rowOff>
    </xdr:from>
    <xdr:to>
      <xdr:col>11</xdr:col>
      <xdr:colOff>60325</xdr:colOff>
      <xdr:row>59</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48277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133350</xdr:rowOff>
    </xdr:from>
    <xdr:to>
      <xdr:col>6</xdr:col>
      <xdr:colOff>171450</xdr:colOff>
      <xdr:row>59</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48277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類似団体・全国及び石川県平均すべてにおいて、大きく下回っているものの、今後とも、各種特別会計（国民健康保険・介護保険等）</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適正化を図り、普通会計の負担軽減（繰出金等）に努めていく。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35560</xdr:rowOff>
    </xdr:from>
    <xdr:to>
      <xdr:col>82</xdr:col>
      <xdr:colOff>107950</xdr:colOff>
      <xdr:row>54</xdr:row>
      <xdr:rowOff>44704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29386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170434</xdr:rowOff>
    </xdr:from>
    <xdr:to>
      <xdr:col>78</xdr:col>
      <xdr:colOff>69850</xdr:colOff>
      <xdr:row>54</xdr:row>
      <xdr:rowOff>35560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2572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170434</xdr:rowOff>
    </xdr:from>
    <xdr:to>
      <xdr:col>73</xdr:col>
      <xdr:colOff>180975</xdr:colOff>
      <xdr:row>54</xdr:row>
      <xdr:rowOff>72136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92572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53848</xdr:rowOff>
    </xdr:from>
    <xdr:to>
      <xdr:col>69</xdr:col>
      <xdr:colOff>92075</xdr:colOff>
      <xdr:row>54</xdr:row>
      <xdr:rowOff>72136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004800" y="93121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165354</xdr:rowOff>
    </xdr:from>
    <xdr:to>
      <xdr:col>82</xdr:col>
      <xdr:colOff>158750</xdr:colOff>
      <xdr:row>54</xdr:row>
      <xdr:rowOff>95504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2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10431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09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156210</xdr:rowOff>
    </xdr:from>
    <xdr:to>
      <xdr:col>78</xdr:col>
      <xdr:colOff>120650</xdr:colOff>
      <xdr:row>54</xdr:row>
      <xdr:rowOff>86360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96537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01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119634</xdr:rowOff>
    </xdr:from>
    <xdr:to>
      <xdr:col>74</xdr:col>
      <xdr:colOff>31750</xdr:colOff>
      <xdr:row>54</xdr:row>
      <xdr:rowOff>49784</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20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59961</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897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21336</xdr:rowOff>
    </xdr:from>
    <xdr:to>
      <xdr:col>69</xdr:col>
      <xdr:colOff>142875</xdr:colOff>
      <xdr:row>54</xdr:row>
      <xdr:rowOff>122936</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27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133113</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04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3048</xdr:rowOff>
    </xdr:from>
    <xdr:to>
      <xdr:col>65</xdr:col>
      <xdr:colOff>53975</xdr:colOff>
      <xdr:row>54</xdr:row>
      <xdr:rowOff>104648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26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114825</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03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類似団体平均を下回ったものの、全国及び石川県平均を上回っている。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今後とも負担金（一部事務組合負担金等含む）・補助金の精査に努めて経常経費の削減を図る。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69850</xdr:rowOff>
    </xdr:from>
    <xdr:to>
      <xdr:col>82</xdr:col>
      <xdr:colOff>107950</xdr:colOff>
      <xdr:row>37</xdr:row>
      <xdr:rowOff>88138</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41350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56134</xdr:rowOff>
    </xdr:from>
    <xdr:to>
      <xdr:col>78</xdr:col>
      <xdr:colOff>69850</xdr:colOff>
      <xdr:row>37</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3997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56134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34034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36</xdr:row>
      <xdr:rowOff>168148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3220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53865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22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19050</xdr:rowOff>
    </xdr:from>
    <xdr:to>
      <xdr:col>78</xdr:col>
      <xdr:colOff>120650</xdr:colOff>
      <xdr:row>37</xdr:row>
      <xdr:rowOff>120650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5334</xdr:rowOff>
    </xdr:from>
    <xdr:to>
      <xdr:col>74</xdr:col>
      <xdr:colOff>31750</xdr:colOff>
      <xdr:row>37</xdr:row>
      <xdr:rowOff>106934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117111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39387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類似団体・全国及び石川県平均をすべて下回っている。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これは、繰上償還の定期的な実施（令和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年度</a:t>
          </a:r>
          <a:r>
            <a:rPr kumimoji="1" lang="en-US" altLang="ja-JP" sz="1100" b="0" i="0" baseline="0">
              <a:solidFill>
                <a:schemeClr val="dk1"/>
              </a:solidFill>
              <a:effectLst/>
              <a:latin typeface="+mn-lt"/>
              <a:ea typeface="+mn-ea"/>
              <a:cs typeface="+mn-cs"/>
            </a:rPr>
            <a:t>75,854</a:t>
          </a:r>
          <a:r>
            <a:rPr kumimoji="1" lang="ja-JP" altLang="ja-JP" sz="1100" b="0" i="0" baseline="0">
              <a:solidFill>
                <a:schemeClr val="dk1"/>
              </a:solidFill>
              <a:effectLst/>
              <a:latin typeface="+mn-lt"/>
              <a:ea typeface="+mn-ea"/>
              <a:cs typeface="+mn-cs"/>
            </a:rPr>
            <a:t>千円、令和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年度</a:t>
          </a:r>
          <a:r>
            <a:rPr kumimoji="1" lang="en-US" altLang="ja-JP" sz="1100" b="0" i="0" baseline="0">
              <a:solidFill>
                <a:schemeClr val="dk1"/>
              </a:solidFill>
              <a:effectLst/>
              <a:latin typeface="+mn-lt"/>
              <a:ea typeface="+mn-ea"/>
              <a:cs typeface="+mn-cs"/>
            </a:rPr>
            <a:t>77,689</a:t>
          </a:r>
          <a:r>
            <a:rPr kumimoji="1" lang="ja-JP" altLang="ja-JP" sz="1100" b="0" i="0" baseline="0">
              <a:solidFill>
                <a:schemeClr val="dk1"/>
              </a:solidFill>
              <a:effectLst/>
              <a:latin typeface="+mn-lt"/>
              <a:ea typeface="+mn-ea"/>
              <a:cs typeface="+mn-cs"/>
            </a:rPr>
            <a:t>千円</a:t>
          </a:r>
          <a:r>
            <a:rPr kumimoji="1" lang="ja-JP" altLang="en-US"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a:t>
          </a:r>
          <a:r>
            <a:rPr kumimoji="1" lang="en-US" altLang="ja-JP" sz="1100" b="0" i="0" baseline="0">
              <a:solidFill>
                <a:schemeClr val="dk1"/>
              </a:solidFill>
              <a:effectLst/>
              <a:latin typeface="+mn-lt"/>
              <a:ea typeface="+mn-ea"/>
              <a:cs typeface="+mn-cs"/>
            </a:rPr>
            <a:t>91,821</a:t>
          </a:r>
          <a:r>
            <a:rPr kumimoji="1" lang="ja-JP" altLang="en-US" sz="1100" b="0" i="0" baseline="0">
              <a:solidFill>
                <a:schemeClr val="dk1"/>
              </a:solidFill>
              <a:effectLst/>
              <a:latin typeface="+mn-lt"/>
              <a:ea typeface="+mn-ea"/>
              <a:cs typeface="+mn-cs"/>
            </a:rPr>
            <a:t>千円</a:t>
          </a:r>
          <a:r>
            <a:rPr kumimoji="1" lang="ja-JP" altLang="ja-JP" sz="1100" b="0" i="0" baseline="0">
              <a:solidFill>
                <a:schemeClr val="dk1"/>
              </a:solidFill>
              <a:effectLst/>
              <a:latin typeface="+mn-lt"/>
              <a:ea typeface="+mn-ea"/>
              <a:cs typeface="+mn-cs"/>
            </a:rPr>
            <a:t>）によるもので、今後とも可能な範囲での新発債の抑制や定期的な繰上償還等の実施により、より一層の健全化に努めていく。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96520</xdr:rowOff>
    </xdr:from>
    <xdr:to>
      <xdr:col>24</xdr:col>
      <xdr:colOff>25400</xdr:colOff>
      <xdr:row>75</xdr:row>
      <xdr:rowOff>100330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29552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100330</xdr:rowOff>
    </xdr:from>
    <xdr:to>
      <xdr:col>19</xdr:col>
      <xdr:colOff>187325</xdr:colOff>
      <xdr:row>75</xdr:row>
      <xdr:rowOff>100330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2959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100330</xdr:rowOff>
    </xdr:from>
    <xdr:to>
      <xdr:col>15</xdr:col>
      <xdr:colOff>98425</xdr:colOff>
      <xdr:row>76</xdr:row>
      <xdr:rowOff>24130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2209800" y="1295908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24130</xdr:rowOff>
    </xdr:from>
    <xdr:to>
      <xdr:col>11</xdr:col>
      <xdr:colOff>9525</xdr:colOff>
      <xdr:row>76</xdr:row>
      <xdr:rowOff>24130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1320800" y="13054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45720</xdr:rowOff>
    </xdr:from>
    <xdr:to>
      <xdr:col>24</xdr:col>
      <xdr:colOff>76200</xdr:colOff>
      <xdr:row>75</xdr:row>
      <xdr:rowOff>147320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62247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49530</xdr:rowOff>
    </xdr:from>
    <xdr:to>
      <xdr:col>20</xdr:col>
      <xdr:colOff>38100</xdr:colOff>
      <xdr:row>75</xdr:row>
      <xdr:rowOff>151130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161307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67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49530</xdr:rowOff>
    </xdr:from>
    <xdr:to>
      <xdr:col>15</xdr:col>
      <xdr:colOff>149225</xdr:colOff>
      <xdr:row>75</xdr:row>
      <xdr:rowOff>151130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161307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144780</xdr:rowOff>
    </xdr:from>
    <xdr:to>
      <xdr:col>11</xdr:col>
      <xdr:colOff>60325</xdr:colOff>
      <xdr:row>76</xdr:row>
      <xdr:rowOff>74930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85107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144780</xdr:rowOff>
    </xdr:from>
    <xdr:to>
      <xdr:col>6</xdr:col>
      <xdr:colOff>171450</xdr:colOff>
      <xdr:row>76</xdr:row>
      <xdr:rowOff>74930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85107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全国平均については下回っているが、類似団体・県平均は上回っており、前年度対比で</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％増となっている。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今後、大幅な税収の増加が見込めない状況でもあることから、引き続き、経常経費の削減に努め財政の健全化を図っていく。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53848</xdr:rowOff>
    </xdr:from>
    <xdr:to>
      <xdr:col>82</xdr:col>
      <xdr:colOff>107950</xdr:colOff>
      <xdr:row>75</xdr:row>
      <xdr:rowOff>85852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91259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12700</xdr:rowOff>
    </xdr:from>
    <xdr:to>
      <xdr:col>78</xdr:col>
      <xdr:colOff>69850</xdr:colOff>
      <xdr:row>75</xdr:row>
      <xdr:rowOff>53848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87145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12700</xdr:rowOff>
    </xdr:from>
    <xdr:to>
      <xdr:col>73</xdr:col>
      <xdr:colOff>180975</xdr:colOff>
      <xdr:row>75</xdr:row>
      <xdr:rowOff>76708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3893800" y="1287145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145288</xdr:rowOff>
    </xdr:from>
    <xdr:to>
      <xdr:col>69</xdr:col>
      <xdr:colOff>92075</xdr:colOff>
      <xdr:row>75</xdr:row>
      <xdr:rowOff>76708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004800" y="12832588"/>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35052</xdr:rowOff>
    </xdr:from>
    <xdr:to>
      <xdr:col>82</xdr:col>
      <xdr:colOff>158750</xdr:colOff>
      <xdr:row>75</xdr:row>
      <xdr:rowOff>136652</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89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7129</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865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3048</xdr:rowOff>
    </xdr:from>
    <xdr:to>
      <xdr:col>78</xdr:col>
      <xdr:colOff>120650</xdr:colOff>
      <xdr:row>75</xdr:row>
      <xdr:rowOff>104648</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6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89425</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48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133350</xdr:rowOff>
    </xdr:from>
    <xdr:to>
      <xdr:col>74</xdr:col>
      <xdr:colOff>31750</xdr:colOff>
      <xdr:row>75</xdr:row>
      <xdr:rowOff>63500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48277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25908</xdr:rowOff>
    </xdr:from>
    <xdr:to>
      <xdr:col>69</xdr:col>
      <xdr:colOff>142875</xdr:colOff>
      <xdr:row>75</xdr:row>
      <xdr:rowOff>127508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88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112285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97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94488</xdr:rowOff>
    </xdr:from>
    <xdr:to>
      <xdr:col>65</xdr:col>
      <xdr:colOff>53975</xdr:colOff>
      <xdr:row>75</xdr:row>
      <xdr:rowOff>24638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34815</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石川県川北町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44437</xdr:rowOff>
    </xdr:from>
    <xdr:to>
      <xdr:col>29</xdr:col>
      <xdr:colOff>127000</xdr:colOff>
      <xdr:row>17</xdr:row>
      <xdr:rowOff>163424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06712"/>
          <a:ext cx="647700" cy="1189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163424</xdr:rowOff>
    </xdr:from>
    <xdr:to>
      <xdr:col>26</xdr:col>
      <xdr:colOff>50800</xdr:colOff>
      <xdr:row>17</xdr:row>
      <xdr:rowOff>168521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25699"/>
          <a:ext cx="698500" cy="5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168521</xdr:rowOff>
    </xdr:from>
    <xdr:to>
      <xdr:col>22</xdr:col>
      <xdr:colOff>114300</xdr:colOff>
      <xdr:row>18</xdr:row>
      <xdr:rowOff>64996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30796"/>
          <a:ext cx="698500" cy="679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64996</xdr:rowOff>
    </xdr:from>
    <xdr:to>
      <xdr:col>18</xdr:col>
      <xdr:colOff>177800</xdr:colOff>
      <xdr:row>18</xdr:row>
      <xdr:rowOff>87574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98721"/>
          <a:ext cx="698500" cy="22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165087</xdr:rowOff>
    </xdr:from>
    <xdr:to>
      <xdr:col>29</xdr:col>
      <xdr:colOff>177800</xdr:colOff>
      <xdr:row>17</xdr:row>
      <xdr:rowOff>95237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559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137164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27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112624</xdr:rowOff>
    </xdr:from>
    <xdr:to>
      <xdr:col>26</xdr:col>
      <xdr:colOff>101600</xdr:colOff>
      <xdr:row>18</xdr:row>
      <xdr:rowOff>42774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74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27551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612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117721</xdr:rowOff>
    </xdr:from>
    <xdr:to>
      <xdr:col>22</xdr:col>
      <xdr:colOff>165100</xdr:colOff>
      <xdr:row>18</xdr:row>
      <xdr:rowOff>47871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79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58048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48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14196</xdr:rowOff>
    </xdr:from>
    <xdr:to>
      <xdr:col>19</xdr:col>
      <xdr:colOff>38100</xdr:colOff>
      <xdr:row>18</xdr:row>
      <xdr:rowOff>115796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47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100573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3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36774</xdr:rowOff>
    </xdr:from>
    <xdr:to>
      <xdr:col>15</xdr:col>
      <xdr:colOff>101600</xdr:colOff>
      <xdr:row>18</xdr:row>
      <xdr:rowOff>138374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704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123151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56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11329</xdr:rowOff>
    </xdr:from>
    <xdr:to>
      <xdr:col>29</xdr:col>
      <xdr:colOff>127000</xdr:colOff>
      <xdr:row>36</xdr:row>
      <xdr:rowOff>49131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64579"/>
          <a:ext cx="647700" cy="37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37381</xdr:rowOff>
    </xdr:from>
    <xdr:to>
      <xdr:col>26</xdr:col>
      <xdr:colOff>50800</xdr:colOff>
      <xdr:row>36</xdr:row>
      <xdr:rowOff>49131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90631"/>
          <a:ext cx="698500" cy="11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13645</xdr:rowOff>
    </xdr:from>
    <xdr:to>
      <xdr:col>22</xdr:col>
      <xdr:colOff>114300</xdr:colOff>
      <xdr:row>36</xdr:row>
      <xdr:rowOff>37381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66895"/>
          <a:ext cx="698500" cy="237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8349</xdr:rowOff>
    </xdr:from>
    <xdr:to>
      <xdr:col>18</xdr:col>
      <xdr:colOff>177800</xdr:colOff>
      <xdr:row>36</xdr:row>
      <xdr:rowOff>13645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961599"/>
          <a:ext cx="698500" cy="5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303429</xdr:rowOff>
    </xdr:from>
    <xdr:to>
      <xdr:col>29</xdr:col>
      <xdr:colOff>177800</xdr:colOff>
      <xdr:row>36</xdr:row>
      <xdr:rowOff>62129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13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275506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85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341231</xdr:rowOff>
    </xdr:from>
    <xdr:to>
      <xdr:col>26</xdr:col>
      <xdr:colOff>101600</xdr:colOff>
      <xdr:row>36</xdr:row>
      <xdr:rowOff>99931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515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84708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379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329481</xdr:rowOff>
    </xdr:from>
    <xdr:to>
      <xdr:col>22</xdr:col>
      <xdr:colOff>165100</xdr:colOff>
      <xdr:row>36</xdr:row>
      <xdr:rowOff>88181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398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72958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2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305745</xdr:rowOff>
    </xdr:from>
    <xdr:to>
      <xdr:col>19</xdr:col>
      <xdr:colOff>38100</xdr:colOff>
      <xdr:row>36</xdr:row>
      <xdr:rowOff>64445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16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49222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02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300449</xdr:rowOff>
    </xdr:from>
    <xdr:to>
      <xdr:col>15</xdr:col>
      <xdr:colOff>101600</xdr:colOff>
      <xdr:row>36</xdr:row>
      <xdr:rowOff>59149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10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43926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9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石川県川北町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6,041
5,974
14.64
5,620,715
5,537,211
74,944
2,507,657
5,483,736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133147</xdr:rowOff>
    </xdr:from>
    <xdr:to>
      <xdr:col>24</xdr:col>
      <xdr:colOff>63500</xdr:colOff>
      <xdr:row>37</xdr:row>
      <xdr:rowOff>79205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05347"/>
          <a:ext cx="838200" cy="11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77277</xdr:rowOff>
    </xdr:from>
    <xdr:to>
      <xdr:col>19</xdr:col>
      <xdr:colOff>177800</xdr:colOff>
      <xdr:row>37</xdr:row>
      <xdr:rowOff>79205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420927"/>
          <a:ext cx="889000" cy="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77277</xdr:rowOff>
    </xdr:from>
    <xdr:to>
      <xdr:col>15</xdr:col>
      <xdr:colOff>50800</xdr:colOff>
      <xdr:row>37</xdr:row>
      <xdr:rowOff>105425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20927"/>
          <a:ext cx="889000" cy="2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105425</xdr:rowOff>
    </xdr:from>
    <xdr:to>
      <xdr:col>10</xdr:col>
      <xdr:colOff>114300</xdr:colOff>
      <xdr:row>37</xdr:row>
      <xdr:rowOff>155885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49075"/>
          <a:ext cx="889000" cy="5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82347</xdr:rowOff>
    </xdr:from>
    <xdr:to>
      <xdr:col>24</xdr:col>
      <xdr:colOff>114300</xdr:colOff>
      <xdr:row>37</xdr:row>
      <xdr:rowOff>12497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5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105224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0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28405</xdr:rowOff>
    </xdr:from>
    <xdr:to>
      <xdr:col>20</xdr:col>
      <xdr:colOff>38100</xdr:colOff>
      <xdr:row>37</xdr:row>
      <xdr:rowOff>130005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7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121132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464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26477</xdr:rowOff>
    </xdr:from>
    <xdr:to>
      <xdr:col>15</xdr:col>
      <xdr:colOff>101600</xdr:colOff>
      <xdr:row>37</xdr:row>
      <xdr:rowOff>128077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7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144604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45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54625</xdr:rowOff>
    </xdr:from>
    <xdr:to>
      <xdr:col>10</xdr:col>
      <xdr:colOff>165100</xdr:colOff>
      <xdr:row>37</xdr:row>
      <xdr:rowOff>156225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9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1302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73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105085</xdr:rowOff>
    </xdr:from>
    <xdr:to>
      <xdr:col>6</xdr:col>
      <xdr:colOff>38100</xdr:colOff>
      <xdr:row>38</xdr:row>
      <xdr:rowOff>35235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4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26362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541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124848</xdr:rowOff>
    </xdr:from>
    <xdr:to>
      <xdr:col>24</xdr:col>
      <xdr:colOff>63500</xdr:colOff>
      <xdr:row>58</xdr:row>
      <xdr:rowOff>139348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8948"/>
          <a:ext cx="838200" cy="1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139348</xdr:rowOff>
    </xdr:from>
    <xdr:to>
      <xdr:col>19</xdr:col>
      <xdr:colOff>177800</xdr:colOff>
      <xdr:row>58</xdr:row>
      <xdr:rowOff>142435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83448"/>
          <a:ext cx="8890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142435</xdr:rowOff>
    </xdr:from>
    <xdr:to>
      <xdr:col>15</xdr:col>
      <xdr:colOff>50800</xdr:colOff>
      <xdr:row>58</xdr:row>
      <xdr:rowOff>144939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86535"/>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144939</xdr:rowOff>
    </xdr:from>
    <xdr:to>
      <xdr:col>10</xdr:col>
      <xdr:colOff>114300</xdr:colOff>
      <xdr:row>58</xdr:row>
      <xdr:rowOff>152081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89039"/>
          <a:ext cx="889000" cy="7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74048</xdr:rowOff>
    </xdr:from>
    <xdr:to>
      <xdr:col>24</xdr:col>
      <xdr:colOff>114300</xdr:colOff>
      <xdr:row>59</xdr:row>
      <xdr:rowOff>4198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88548</xdr:rowOff>
    </xdr:from>
    <xdr:to>
      <xdr:col>20</xdr:col>
      <xdr:colOff>38100</xdr:colOff>
      <xdr:row>59</xdr:row>
      <xdr:rowOff>18698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3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9825</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2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91635</xdr:rowOff>
    </xdr:from>
    <xdr:to>
      <xdr:col>15</xdr:col>
      <xdr:colOff>101600</xdr:colOff>
      <xdr:row>59</xdr:row>
      <xdr:rowOff>21785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3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12912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2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94139</xdr:rowOff>
    </xdr:from>
    <xdr:to>
      <xdr:col>10</xdr:col>
      <xdr:colOff>165100</xdr:colOff>
      <xdr:row>59</xdr:row>
      <xdr:rowOff>24289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3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15416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3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101281</xdr:rowOff>
    </xdr:from>
    <xdr:to>
      <xdr:col>6</xdr:col>
      <xdr:colOff>38100</xdr:colOff>
      <xdr:row>59</xdr:row>
      <xdr:rowOff>31431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4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22558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3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90793</xdr:rowOff>
    </xdr:from>
    <xdr:to>
      <xdr:col>24</xdr:col>
      <xdr:colOff>63500</xdr:colOff>
      <xdr:row>78</xdr:row>
      <xdr:rowOff>122796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63893"/>
          <a:ext cx="838200" cy="3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99492</xdr:rowOff>
    </xdr:from>
    <xdr:to>
      <xdr:col>19</xdr:col>
      <xdr:colOff>177800</xdr:colOff>
      <xdr:row>78</xdr:row>
      <xdr:rowOff>122796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72592"/>
          <a:ext cx="889000" cy="2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99492</xdr:rowOff>
    </xdr:from>
    <xdr:to>
      <xdr:col>15</xdr:col>
      <xdr:colOff>50800</xdr:colOff>
      <xdr:row>78</xdr:row>
      <xdr:rowOff>127191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72592"/>
          <a:ext cx="889000" cy="2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114388</xdr:rowOff>
    </xdr:from>
    <xdr:to>
      <xdr:col>10</xdr:col>
      <xdr:colOff>114300</xdr:colOff>
      <xdr:row>78</xdr:row>
      <xdr:rowOff>127191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87488"/>
          <a:ext cx="889000" cy="1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39993</xdr:rowOff>
    </xdr:from>
    <xdr:to>
      <xdr:col>24</xdr:col>
      <xdr:colOff>114300</xdr:colOff>
      <xdr:row>78</xdr:row>
      <xdr:rowOff>141593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1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126370</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28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71996</xdr:rowOff>
    </xdr:from>
    <xdr:to>
      <xdr:col>20</xdr:col>
      <xdr:colOff>38100</xdr:colOff>
      <xdr:row>79</xdr:row>
      <xdr:rowOff>2146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4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164723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37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48692</xdr:rowOff>
    </xdr:from>
    <xdr:to>
      <xdr:col>15</xdr:col>
      <xdr:colOff>101600</xdr:colOff>
      <xdr:row>78</xdr:row>
      <xdr:rowOff>150292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2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141419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1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76391</xdr:rowOff>
    </xdr:from>
    <xdr:to>
      <xdr:col>10</xdr:col>
      <xdr:colOff>165100</xdr:colOff>
      <xdr:row>79</xdr:row>
      <xdr:rowOff>6541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4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169118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42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63588</xdr:rowOff>
    </xdr:from>
    <xdr:to>
      <xdr:col>6</xdr:col>
      <xdr:colOff>38100</xdr:colOff>
      <xdr:row>78</xdr:row>
      <xdr:rowOff>165188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3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156315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40368</xdr:rowOff>
    </xdr:from>
    <xdr:to>
      <xdr:col>24</xdr:col>
      <xdr:colOff>63500</xdr:colOff>
      <xdr:row>96</xdr:row>
      <xdr:rowOff>116306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499568"/>
          <a:ext cx="838200" cy="7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116306</xdr:rowOff>
    </xdr:from>
    <xdr:to>
      <xdr:col>19</xdr:col>
      <xdr:colOff>177800</xdr:colOff>
      <xdr:row>97</xdr:row>
      <xdr:rowOff>2736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575506"/>
          <a:ext cx="889000" cy="57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164063</xdr:rowOff>
    </xdr:from>
    <xdr:to>
      <xdr:col>15</xdr:col>
      <xdr:colOff>50800</xdr:colOff>
      <xdr:row>97</xdr:row>
      <xdr:rowOff>2736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451813"/>
          <a:ext cx="889000" cy="18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164063</xdr:rowOff>
    </xdr:from>
    <xdr:to>
      <xdr:col>10</xdr:col>
      <xdr:colOff>114300</xdr:colOff>
      <xdr:row>97</xdr:row>
      <xdr:rowOff>47259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51813"/>
          <a:ext cx="889000" cy="22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161018</xdr:rowOff>
    </xdr:from>
    <xdr:to>
      <xdr:col>24</xdr:col>
      <xdr:colOff>114300</xdr:colOff>
      <xdr:row>96</xdr:row>
      <xdr:rowOff>91168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4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139445</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2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65506</xdr:rowOff>
    </xdr:from>
    <xdr:to>
      <xdr:col>20</xdr:col>
      <xdr:colOff>38100</xdr:colOff>
      <xdr:row>96</xdr:row>
      <xdr:rowOff>167106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2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158233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617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123386</xdr:rowOff>
    </xdr:from>
    <xdr:to>
      <xdr:col>15</xdr:col>
      <xdr:colOff>101600</xdr:colOff>
      <xdr:row>97</xdr:row>
      <xdr:rowOff>53536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8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44663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67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113263</xdr:rowOff>
    </xdr:from>
    <xdr:to>
      <xdr:col>10</xdr:col>
      <xdr:colOff>165100</xdr:colOff>
      <xdr:row>96</xdr:row>
      <xdr:rowOff>43413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0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59940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176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167909</xdr:rowOff>
    </xdr:from>
    <xdr:to>
      <xdr:col>6</xdr:col>
      <xdr:colOff>38100</xdr:colOff>
      <xdr:row>97</xdr:row>
      <xdr:rowOff>98059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2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114586</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40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30342</xdr:rowOff>
    </xdr:from>
    <xdr:to>
      <xdr:col>55</xdr:col>
      <xdr:colOff>0</xdr:colOff>
      <xdr:row>36</xdr:row>
      <xdr:rowOff>120760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202542"/>
          <a:ext cx="838200" cy="9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30342</xdr:rowOff>
    </xdr:from>
    <xdr:to>
      <xdr:col>50</xdr:col>
      <xdr:colOff>114300</xdr:colOff>
      <xdr:row>36</xdr:row>
      <xdr:rowOff>128411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02542"/>
          <a:ext cx="889000" cy="98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128411</xdr:rowOff>
    </xdr:from>
    <xdr:to>
      <xdr:col>45</xdr:col>
      <xdr:colOff>177800</xdr:colOff>
      <xdr:row>37</xdr:row>
      <xdr:rowOff>6803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00611"/>
          <a:ext cx="889000" cy="4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157393</xdr:rowOff>
    </xdr:from>
    <xdr:to>
      <xdr:col>41</xdr:col>
      <xdr:colOff>50800</xdr:colOff>
      <xdr:row>37</xdr:row>
      <xdr:rowOff>6803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86693"/>
          <a:ext cx="889000" cy="36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69960</xdr:rowOff>
    </xdr:from>
    <xdr:to>
      <xdr:col>55</xdr:col>
      <xdr:colOff>50800</xdr:colOff>
      <xdr:row>37</xdr:row>
      <xdr:rowOff>110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4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48387</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20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150992</xdr:rowOff>
    </xdr:from>
    <xdr:to>
      <xdr:col>50</xdr:col>
      <xdr:colOff>165100</xdr:colOff>
      <xdr:row>36</xdr:row>
      <xdr:rowOff>81142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5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72269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24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77611</xdr:rowOff>
    </xdr:from>
    <xdr:to>
      <xdr:col>46</xdr:col>
      <xdr:colOff>38100</xdr:colOff>
      <xdr:row>37</xdr:row>
      <xdr:rowOff>7761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4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170338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42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127453</xdr:rowOff>
    </xdr:from>
    <xdr:to>
      <xdr:col>41</xdr:col>
      <xdr:colOff>101600</xdr:colOff>
      <xdr:row>37</xdr:row>
      <xdr:rowOff>57603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9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48730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39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106593</xdr:rowOff>
    </xdr:from>
    <xdr:to>
      <xdr:col>36</xdr:col>
      <xdr:colOff>165100</xdr:colOff>
      <xdr:row>35</xdr:row>
      <xdr:rowOff>36743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3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27870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28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100599</xdr:rowOff>
    </xdr:from>
    <xdr:to>
      <xdr:col>55</xdr:col>
      <xdr:colOff>0</xdr:colOff>
      <xdr:row>58</xdr:row>
      <xdr:rowOff>13080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873249"/>
          <a:ext cx="838200" cy="8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13080</xdr:rowOff>
    </xdr:from>
    <xdr:to>
      <xdr:col>50</xdr:col>
      <xdr:colOff>114300</xdr:colOff>
      <xdr:row>58</xdr:row>
      <xdr:rowOff>150660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957180"/>
          <a:ext cx="889000" cy="13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150660</xdr:rowOff>
    </xdr:from>
    <xdr:to>
      <xdr:col>45</xdr:col>
      <xdr:colOff>177800</xdr:colOff>
      <xdr:row>58</xdr:row>
      <xdr:rowOff>168402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094760"/>
          <a:ext cx="889000" cy="1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102501</xdr:rowOff>
    </xdr:from>
    <xdr:to>
      <xdr:col>41</xdr:col>
      <xdr:colOff>50800</xdr:colOff>
      <xdr:row>58</xdr:row>
      <xdr:rowOff>168402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046601"/>
          <a:ext cx="889000" cy="6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49799</xdr:rowOff>
    </xdr:from>
    <xdr:to>
      <xdr:col>55</xdr:col>
      <xdr:colOff>50800</xdr:colOff>
      <xdr:row>57</xdr:row>
      <xdr:rowOff>151399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82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72676</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673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133730</xdr:rowOff>
    </xdr:from>
    <xdr:to>
      <xdr:col>50</xdr:col>
      <xdr:colOff>165100</xdr:colOff>
      <xdr:row>58</xdr:row>
      <xdr:rowOff>63880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80407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681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99860</xdr:rowOff>
    </xdr:from>
    <xdr:to>
      <xdr:col>46</xdr:col>
      <xdr:colOff>38100</xdr:colOff>
      <xdr:row>59</xdr:row>
      <xdr:rowOff>30010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4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21137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10136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117602</xdr:rowOff>
    </xdr:from>
    <xdr:to>
      <xdr:col>41</xdr:col>
      <xdr:colOff>101600</xdr:colOff>
      <xdr:row>59</xdr:row>
      <xdr:rowOff>47752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6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38879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54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51701</xdr:rowOff>
    </xdr:from>
    <xdr:to>
      <xdr:col>36</xdr:col>
      <xdr:colOff>165100</xdr:colOff>
      <xdr:row>58</xdr:row>
      <xdr:rowOff>153301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9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169828</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771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103974</xdr:rowOff>
    </xdr:from>
    <xdr:to>
      <xdr:col>55</xdr:col>
      <xdr:colOff>0</xdr:colOff>
      <xdr:row>76</xdr:row>
      <xdr:rowOff>90870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962724"/>
          <a:ext cx="838200" cy="15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90870</xdr:rowOff>
    </xdr:from>
    <xdr:to>
      <xdr:col>50</xdr:col>
      <xdr:colOff>114300</xdr:colOff>
      <xdr:row>78</xdr:row>
      <xdr:rowOff>4161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121070"/>
          <a:ext cx="889000" cy="25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4161</xdr:rowOff>
    </xdr:from>
    <xdr:to>
      <xdr:col>45</xdr:col>
      <xdr:colOff>177800</xdr:colOff>
      <xdr:row>78</xdr:row>
      <xdr:rowOff>137526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377261"/>
          <a:ext cx="889000" cy="13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96230</xdr:rowOff>
    </xdr:from>
    <xdr:to>
      <xdr:col>41</xdr:col>
      <xdr:colOff>50800</xdr:colOff>
      <xdr:row>78</xdr:row>
      <xdr:rowOff>137526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69330"/>
          <a:ext cx="889000" cy="4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53174</xdr:rowOff>
    </xdr:from>
    <xdr:to>
      <xdr:col>55</xdr:col>
      <xdr:colOff>50800</xdr:colOff>
      <xdr:row>75</xdr:row>
      <xdr:rowOff>154775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9119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76051</xdr:rowOff>
    </xdr:from>
    <xdr:ext cx="599010"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763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40070</xdr:rowOff>
    </xdr:from>
    <xdr:to>
      <xdr:col>50</xdr:col>
      <xdr:colOff>165100</xdr:colOff>
      <xdr:row>76</xdr:row>
      <xdr:rowOff>141670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07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158198</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39795" y="1284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124811</xdr:rowOff>
    </xdr:from>
    <xdr:to>
      <xdr:col>46</xdr:col>
      <xdr:colOff>38100</xdr:colOff>
      <xdr:row>78</xdr:row>
      <xdr:rowOff>54961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2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71488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101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86726</xdr:rowOff>
    </xdr:from>
    <xdr:to>
      <xdr:col>41</xdr:col>
      <xdr:colOff>101600</xdr:colOff>
      <xdr:row>79</xdr:row>
      <xdr:rowOff>16876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5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8003</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2017" y="13552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45430</xdr:rowOff>
    </xdr:from>
    <xdr:to>
      <xdr:col>36</xdr:col>
      <xdr:colOff>165100</xdr:colOff>
      <xdr:row>78</xdr:row>
      <xdr:rowOff>147030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138157</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1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103649</xdr:rowOff>
    </xdr:from>
    <xdr:to>
      <xdr:col>55</xdr:col>
      <xdr:colOff>0</xdr:colOff>
      <xdr:row>98</xdr:row>
      <xdr:rowOff>115188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905749"/>
          <a:ext cx="838200" cy="1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115188</xdr:rowOff>
    </xdr:from>
    <xdr:to>
      <xdr:col>50</xdr:col>
      <xdr:colOff>114300</xdr:colOff>
      <xdr:row>98</xdr:row>
      <xdr:rowOff>149476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917288"/>
          <a:ext cx="889000" cy="3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58989</xdr:rowOff>
    </xdr:from>
    <xdr:to>
      <xdr:col>45</xdr:col>
      <xdr:colOff>177800</xdr:colOff>
      <xdr:row>98</xdr:row>
      <xdr:rowOff>149476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61089"/>
          <a:ext cx="8890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58989</xdr:rowOff>
    </xdr:from>
    <xdr:to>
      <xdr:col>41</xdr:col>
      <xdr:colOff>50800</xdr:colOff>
      <xdr:row>98</xdr:row>
      <xdr:rowOff>59330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61089"/>
          <a:ext cx="889000" cy="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52849</xdr:rowOff>
    </xdr:from>
    <xdr:to>
      <xdr:col>55</xdr:col>
      <xdr:colOff>50800</xdr:colOff>
      <xdr:row>98</xdr:row>
      <xdr:rowOff>154449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5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153356</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64388</xdr:rowOff>
    </xdr:from>
    <xdr:to>
      <xdr:col>50</xdr:col>
      <xdr:colOff>165100</xdr:colOff>
      <xdr:row>98</xdr:row>
      <xdr:rowOff>165988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6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157115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5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98676</xdr:rowOff>
    </xdr:from>
    <xdr:to>
      <xdr:col>46</xdr:col>
      <xdr:colOff>38100</xdr:colOff>
      <xdr:row>99</xdr:row>
      <xdr:rowOff>28826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90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19953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9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8189</xdr:rowOff>
    </xdr:from>
    <xdr:to>
      <xdr:col>41</xdr:col>
      <xdr:colOff>101600</xdr:colOff>
      <xdr:row>98</xdr:row>
      <xdr:rowOff>109789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1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126316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8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8530</xdr:rowOff>
    </xdr:from>
    <xdr:to>
      <xdr:col>36</xdr:col>
      <xdr:colOff>165100</xdr:colOff>
      <xdr:row>98</xdr:row>
      <xdr:rowOff>110130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1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126657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85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111457</xdr:rowOff>
    </xdr:from>
    <xdr:to>
      <xdr:col>85</xdr:col>
      <xdr:colOff>127000</xdr:colOff>
      <xdr:row>76</xdr:row>
      <xdr:rowOff>35492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970207"/>
          <a:ext cx="838200" cy="9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133042</xdr:rowOff>
    </xdr:from>
    <xdr:to>
      <xdr:col>81</xdr:col>
      <xdr:colOff>50800</xdr:colOff>
      <xdr:row>76</xdr:row>
      <xdr:rowOff>35492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2991792"/>
          <a:ext cx="889000" cy="7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87345</xdr:rowOff>
    </xdr:from>
    <xdr:to>
      <xdr:col>76</xdr:col>
      <xdr:colOff>114300</xdr:colOff>
      <xdr:row>75</xdr:row>
      <xdr:rowOff>133042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2946095"/>
          <a:ext cx="889000" cy="4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87345</xdr:rowOff>
    </xdr:from>
    <xdr:to>
      <xdr:col>71</xdr:col>
      <xdr:colOff>177800</xdr:colOff>
      <xdr:row>75</xdr:row>
      <xdr:rowOff>93066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946095"/>
          <a:ext cx="889000" cy="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60657</xdr:rowOff>
    </xdr:from>
    <xdr:to>
      <xdr:col>85</xdr:col>
      <xdr:colOff>177800</xdr:colOff>
      <xdr:row>75</xdr:row>
      <xdr:rowOff>162257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91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39084</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89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156142</xdr:rowOff>
    </xdr:from>
    <xdr:to>
      <xdr:col>81</xdr:col>
      <xdr:colOff>101600</xdr:colOff>
      <xdr:row>76</xdr:row>
      <xdr:rowOff>86292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01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77419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10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82242</xdr:rowOff>
    </xdr:from>
    <xdr:to>
      <xdr:col>76</xdr:col>
      <xdr:colOff>165100</xdr:colOff>
      <xdr:row>76</xdr:row>
      <xdr:rowOff>12393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9409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3518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03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36545</xdr:rowOff>
    </xdr:from>
    <xdr:to>
      <xdr:col>72</xdr:col>
      <xdr:colOff>38100</xdr:colOff>
      <xdr:row>75</xdr:row>
      <xdr:rowOff>138145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89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129272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98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42266</xdr:rowOff>
    </xdr:from>
    <xdr:to>
      <xdr:col>67</xdr:col>
      <xdr:colOff>101600</xdr:colOff>
      <xdr:row>75</xdr:row>
      <xdr:rowOff>143866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90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160393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67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80713</xdr:rowOff>
    </xdr:from>
    <xdr:to>
      <xdr:col>85</xdr:col>
      <xdr:colOff>127000</xdr:colOff>
      <xdr:row>99</xdr:row>
      <xdr:rowOff>91853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7054263"/>
          <a:ext cx="838200" cy="1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80713</xdr:rowOff>
    </xdr:from>
    <xdr:to>
      <xdr:col>81</xdr:col>
      <xdr:colOff>50800</xdr:colOff>
      <xdr:row>99</xdr:row>
      <xdr:rowOff>88046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7054263"/>
          <a:ext cx="889000" cy="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88046</xdr:rowOff>
    </xdr:from>
    <xdr:to>
      <xdr:col>76</xdr:col>
      <xdr:colOff>114300</xdr:colOff>
      <xdr:row>99</xdr:row>
      <xdr:rowOff>94734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7061596"/>
          <a:ext cx="889000" cy="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94734</xdr:rowOff>
    </xdr:from>
    <xdr:to>
      <xdr:col>71</xdr:col>
      <xdr:colOff>177800</xdr:colOff>
      <xdr:row>99</xdr:row>
      <xdr:rowOff>98211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68284"/>
          <a:ext cx="889000" cy="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41053</xdr:rowOff>
    </xdr:from>
    <xdr:to>
      <xdr:col>85</xdr:col>
      <xdr:colOff>177800</xdr:colOff>
      <xdr:row>99</xdr:row>
      <xdr:rowOff>142653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701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127430</xdr:rowOff>
    </xdr:from>
    <xdr:ext cx="469744"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29913</xdr:rowOff>
    </xdr:from>
    <xdr:to>
      <xdr:col>81</xdr:col>
      <xdr:colOff>101600</xdr:colOff>
      <xdr:row>99</xdr:row>
      <xdr:rowOff>131513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700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122640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9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37246</xdr:rowOff>
    </xdr:from>
    <xdr:to>
      <xdr:col>76</xdr:col>
      <xdr:colOff>165100</xdr:colOff>
      <xdr:row>99</xdr:row>
      <xdr:rowOff>138846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701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129973</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57428" y="1710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43934</xdr:rowOff>
    </xdr:from>
    <xdr:to>
      <xdr:col>72</xdr:col>
      <xdr:colOff>38100</xdr:colOff>
      <xdr:row>99</xdr:row>
      <xdr:rowOff>145534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701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136661</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68428" y="17110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47411</xdr:rowOff>
    </xdr:from>
    <xdr:to>
      <xdr:col>67</xdr:col>
      <xdr:colOff>101600</xdr:colOff>
      <xdr:row>99</xdr:row>
      <xdr:rowOff>149011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702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140138</xdr:rowOff>
    </xdr:from>
    <xdr:ext cx="378565"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5017" y="17113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20142</xdr:rowOff>
    </xdr:from>
    <xdr:to>
      <xdr:col>116</xdr:col>
      <xdr:colOff>63500</xdr:colOff>
      <xdr:row>59</xdr:row>
      <xdr:rowOff>22199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35692"/>
          <a:ext cx="8382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18961</xdr:rowOff>
    </xdr:from>
    <xdr:to>
      <xdr:col>111</xdr:col>
      <xdr:colOff>177800</xdr:colOff>
      <xdr:row>59</xdr:row>
      <xdr:rowOff>20142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34511"/>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68129</xdr:rowOff>
    </xdr:from>
    <xdr:to>
      <xdr:col>107</xdr:col>
      <xdr:colOff>50800</xdr:colOff>
      <xdr:row>59</xdr:row>
      <xdr:rowOff>18961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9840779"/>
          <a:ext cx="889000" cy="293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68129</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9840779"/>
          <a:ext cx="889000" cy="31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142849</xdr:rowOff>
    </xdr:from>
    <xdr:to>
      <xdr:col>116</xdr:col>
      <xdr:colOff>114300</xdr:colOff>
      <xdr:row>59</xdr:row>
      <xdr:rowOff>72999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140792</xdr:rowOff>
    </xdr:from>
    <xdr:to>
      <xdr:col>112</xdr:col>
      <xdr:colOff>38100</xdr:colOff>
      <xdr:row>59</xdr:row>
      <xdr:rowOff>70942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8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62069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77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139611</xdr:rowOff>
    </xdr:from>
    <xdr:to>
      <xdr:col>107</xdr:col>
      <xdr:colOff>101600</xdr:colOff>
      <xdr:row>59</xdr:row>
      <xdr:rowOff>69761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8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60888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7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17329</xdr:rowOff>
    </xdr:from>
    <xdr:to>
      <xdr:col>102</xdr:col>
      <xdr:colOff>165100</xdr:colOff>
      <xdr:row>57</xdr:row>
      <xdr:rowOff>118929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78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135456</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56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150738</xdr:rowOff>
    </xdr:from>
    <xdr:to>
      <xdr:col>116</xdr:col>
      <xdr:colOff>63500</xdr:colOff>
      <xdr:row>78</xdr:row>
      <xdr:rowOff>4091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352388"/>
          <a:ext cx="838200" cy="2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165288</xdr:rowOff>
    </xdr:from>
    <xdr:to>
      <xdr:col>111</xdr:col>
      <xdr:colOff>177800</xdr:colOff>
      <xdr:row>78</xdr:row>
      <xdr:rowOff>4091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3366938"/>
          <a:ext cx="889000" cy="1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116627</xdr:rowOff>
    </xdr:from>
    <xdr:to>
      <xdr:col>107</xdr:col>
      <xdr:colOff>50800</xdr:colOff>
      <xdr:row>77</xdr:row>
      <xdr:rowOff>165288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3318277"/>
          <a:ext cx="889000" cy="4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62841</xdr:rowOff>
    </xdr:from>
    <xdr:to>
      <xdr:col>102</xdr:col>
      <xdr:colOff>114300</xdr:colOff>
      <xdr:row>77</xdr:row>
      <xdr:rowOff>116627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264491"/>
          <a:ext cx="889000" cy="5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99938</xdr:rowOff>
    </xdr:from>
    <xdr:to>
      <xdr:col>116</xdr:col>
      <xdr:colOff>114300</xdr:colOff>
      <xdr:row>78</xdr:row>
      <xdr:rowOff>30088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30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78365</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28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124741</xdr:rowOff>
    </xdr:from>
    <xdr:to>
      <xdr:col>112</xdr:col>
      <xdr:colOff>38100</xdr:colOff>
      <xdr:row>78</xdr:row>
      <xdr:rowOff>54891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32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46018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41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114488</xdr:rowOff>
    </xdr:from>
    <xdr:to>
      <xdr:col>107</xdr:col>
      <xdr:colOff>101600</xdr:colOff>
      <xdr:row>78</xdr:row>
      <xdr:rowOff>44638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31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35765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40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65827</xdr:rowOff>
    </xdr:from>
    <xdr:to>
      <xdr:col>102</xdr:col>
      <xdr:colOff>165100</xdr:colOff>
      <xdr:row>77</xdr:row>
      <xdr:rowOff>167427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2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158554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360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12041</xdr:rowOff>
    </xdr:from>
    <xdr:to>
      <xdr:col>98</xdr:col>
      <xdr:colOff>38100</xdr:colOff>
      <xdr:row>77</xdr:row>
      <xdr:rowOff>113641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21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104768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30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類似団体平均を</a:t>
          </a:r>
          <a:r>
            <a:rPr kumimoji="1" lang="ja-JP" altLang="en-US" sz="1100" b="0" i="0" baseline="0">
              <a:solidFill>
                <a:schemeClr val="dk1"/>
              </a:solidFill>
              <a:effectLst/>
              <a:latin typeface="+mn-lt"/>
              <a:ea typeface="+mn-ea"/>
              <a:cs typeface="+mn-cs"/>
            </a:rPr>
            <a:t>大幅に</a:t>
          </a:r>
          <a:r>
            <a:rPr kumimoji="1" lang="ja-JP" altLang="ja-JP" sz="1100" b="0" i="0" baseline="0">
              <a:solidFill>
                <a:schemeClr val="dk1"/>
              </a:solidFill>
              <a:effectLst/>
              <a:latin typeface="+mn-lt"/>
              <a:ea typeface="+mn-ea"/>
              <a:cs typeface="+mn-cs"/>
            </a:rPr>
            <a:t>上回っているのは、普通建設事業費であり、サンハイム三反田整備事業（</a:t>
          </a:r>
          <a:r>
            <a:rPr kumimoji="1" lang="en-US" altLang="ja-JP" sz="1100" b="0" i="0" baseline="0">
              <a:solidFill>
                <a:schemeClr val="dk1"/>
              </a:solidFill>
              <a:effectLst/>
              <a:latin typeface="+mn-lt"/>
              <a:ea typeface="+mn-ea"/>
              <a:cs typeface="+mn-cs"/>
            </a:rPr>
            <a:t>1,435</a:t>
          </a:r>
          <a:r>
            <a:rPr kumimoji="1" lang="ja-JP" altLang="en-US" sz="1100" b="0" i="0" baseline="0">
              <a:solidFill>
                <a:schemeClr val="dk1"/>
              </a:solidFill>
              <a:effectLst/>
              <a:latin typeface="+mn-lt"/>
              <a:ea typeface="+mn-ea"/>
              <a:cs typeface="+mn-cs"/>
            </a:rPr>
            <a:t>百万</a:t>
          </a:r>
          <a:r>
            <a:rPr kumimoji="1" lang="ja-JP" altLang="ja-JP" sz="1100" b="0" i="0" baseline="0">
              <a:solidFill>
                <a:schemeClr val="dk1"/>
              </a:solidFill>
              <a:effectLst/>
              <a:latin typeface="+mn-lt"/>
              <a:ea typeface="+mn-ea"/>
              <a:cs typeface="+mn-cs"/>
            </a:rPr>
            <a:t>円）が決算額を</a:t>
          </a:r>
          <a:r>
            <a:rPr kumimoji="1" lang="ja-JP" altLang="en-US" sz="1100" b="0" i="0" baseline="0">
              <a:solidFill>
                <a:schemeClr val="dk1"/>
              </a:solidFill>
              <a:effectLst/>
              <a:latin typeface="+mn-lt"/>
              <a:ea typeface="+mn-ea"/>
              <a:cs typeface="+mn-cs"/>
            </a:rPr>
            <a:t>大きく</a:t>
          </a:r>
          <a:r>
            <a:rPr kumimoji="1" lang="ja-JP" altLang="ja-JP" sz="1100" b="0" i="0" baseline="0">
              <a:solidFill>
                <a:schemeClr val="dk1"/>
              </a:solidFill>
              <a:effectLst/>
              <a:latin typeface="+mn-lt"/>
              <a:ea typeface="+mn-ea"/>
              <a:cs typeface="+mn-cs"/>
            </a:rPr>
            <a:t>押し上げ</a:t>
          </a:r>
          <a:r>
            <a:rPr kumimoji="1" lang="ja-JP" altLang="en-US" sz="1100" b="0" i="0" baseline="0">
              <a:solidFill>
                <a:schemeClr val="dk1"/>
              </a:solidFill>
              <a:effectLst/>
              <a:latin typeface="+mn-lt"/>
              <a:ea typeface="+mn-ea"/>
              <a:cs typeface="+mn-cs"/>
            </a:rPr>
            <a:t>る結果となっている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積立金については、</a:t>
          </a:r>
          <a:r>
            <a:rPr kumimoji="1" lang="ja-JP" altLang="en-US" sz="1100" b="0" i="0" baseline="0">
              <a:solidFill>
                <a:schemeClr val="dk1"/>
              </a:solidFill>
              <a:effectLst/>
              <a:latin typeface="+mn-lt"/>
              <a:ea typeface="+mn-ea"/>
              <a:cs typeface="+mn-cs"/>
            </a:rPr>
            <a:t>昨年度は財政調整基金への積み立てを実施したことなどから、前年度より増加となっていたが、</a:t>
          </a:r>
          <a:r>
            <a:rPr kumimoji="1" lang="ja-JP" altLang="ja-JP" sz="1100" b="0" i="0" baseline="0">
              <a:solidFill>
                <a:schemeClr val="dk1"/>
              </a:solidFill>
              <a:effectLst/>
              <a:latin typeface="+mn-lt"/>
              <a:ea typeface="+mn-ea"/>
              <a:cs typeface="+mn-cs"/>
            </a:rPr>
            <a:t>今年度</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実施</a:t>
          </a:r>
          <a:r>
            <a:rPr kumimoji="1" lang="ja-JP" altLang="en-US" sz="1100" b="0" i="0" baseline="0">
              <a:solidFill>
                <a:schemeClr val="dk1"/>
              </a:solidFill>
              <a:effectLst/>
              <a:latin typeface="+mn-lt"/>
              <a:ea typeface="+mn-ea"/>
              <a:cs typeface="+mn-cs"/>
            </a:rPr>
            <a:t>しなかったことにより</a:t>
          </a:r>
          <a:r>
            <a:rPr kumimoji="1" lang="ja-JP" altLang="ja-JP" sz="1100" b="0" i="0" baseline="0">
              <a:solidFill>
                <a:schemeClr val="dk1"/>
              </a:solidFill>
              <a:effectLst/>
              <a:latin typeface="+mn-lt"/>
              <a:ea typeface="+mn-ea"/>
              <a:cs typeface="+mn-cs"/>
            </a:rPr>
            <a:t>、前年度比</a:t>
          </a:r>
          <a:r>
            <a:rPr kumimoji="1" lang="en-US" altLang="ja-JP" sz="1100" b="0" i="0" baseline="0">
              <a:solidFill>
                <a:schemeClr val="dk1"/>
              </a:solidFill>
              <a:effectLst/>
              <a:latin typeface="+mn-lt"/>
              <a:ea typeface="+mn-ea"/>
              <a:cs typeface="+mn-cs"/>
            </a:rPr>
            <a:t>10,233</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の減</a:t>
          </a:r>
          <a:r>
            <a:rPr kumimoji="1" lang="ja-JP" altLang="ja-JP" sz="1100" b="0" i="0" baseline="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公債費については、</a:t>
          </a:r>
          <a:r>
            <a:rPr kumimoji="1" lang="ja-JP" altLang="en-US" sz="1100" b="0" i="0" baseline="0">
              <a:solidFill>
                <a:schemeClr val="dk1"/>
              </a:solidFill>
              <a:effectLst/>
              <a:latin typeface="+mn-lt"/>
              <a:ea typeface="+mn-ea"/>
              <a:cs typeface="+mn-cs"/>
            </a:rPr>
            <a:t>後年度の財政負担を鑑み、</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年度は繰上償還を実施</a:t>
          </a:r>
          <a:r>
            <a:rPr kumimoji="1" lang="ja-JP" altLang="en-US" sz="1100" b="0" i="0" baseline="0">
              <a:solidFill>
                <a:schemeClr val="dk1"/>
              </a:solidFill>
              <a:effectLst/>
              <a:latin typeface="+mn-lt"/>
              <a:ea typeface="+mn-ea"/>
              <a:cs typeface="+mn-cs"/>
            </a:rPr>
            <a:t>したことにより</a:t>
          </a:r>
          <a:r>
            <a:rPr kumimoji="1" lang="ja-JP" altLang="ja-JP" sz="1100" b="0" i="0" baseline="0">
              <a:solidFill>
                <a:schemeClr val="dk1"/>
              </a:solidFill>
              <a:effectLst/>
              <a:latin typeface="+mn-lt"/>
              <a:ea typeface="+mn-ea"/>
              <a:cs typeface="+mn-cs"/>
            </a:rPr>
            <a:t>、前年度比</a:t>
          </a:r>
          <a:r>
            <a:rPr kumimoji="1" lang="en-US" altLang="ja-JP" sz="1100" b="0" i="0" baseline="0">
              <a:solidFill>
                <a:schemeClr val="dk1"/>
              </a:solidFill>
              <a:effectLst/>
              <a:latin typeface="+mn-lt"/>
              <a:ea typeface="+mn-ea"/>
              <a:cs typeface="+mn-cs"/>
            </a:rPr>
            <a:t>16,708</a:t>
          </a:r>
          <a:r>
            <a:rPr kumimoji="1" lang="ja-JP" altLang="ja-JP" sz="1100" b="0" i="0" baseline="0">
              <a:solidFill>
                <a:schemeClr val="dk1"/>
              </a:solidFill>
              <a:effectLst/>
              <a:latin typeface="+mn-lt"/>
              <a:ea typeface="+mn-ea"/>
              <a:cs typeface="+mn-cs"/>
            </a:rPr>
            <a:t>円の大幅な</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今後とも町民重視の施策を展開しつつ、財政健全化にも努めていく。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石川県川北町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6,041
5,974
14.64
5,620,715
5,537,211
74,944
2,507,657
5,483,736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91440</xdr:rowOff>
    </xdr:from>
    <xdr:to>
      <xdr:col>24</xdr:col>
      <xdr:colOff>63500</xdr:colOff>
      <xdr:row>35</xdr:row>
      <xdr:rowOff>108712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92190"/>
          <a:ext cx="8382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108712</xdr:rowOff>
    </xdr:from>
    <xdr:to>
      <xdr:col>19</xdr:col>
      <xdr:colOff>177800</xdr:colOff>
      <xdr:row>35</xdr:row>
      <xdr:rowOff>121285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09462"/>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121285</xdr:rowOff>
    </xdr:from>
    <xdr:to>
      <xdr:col>15</xdr:col>
      <xdr:colOff>50800</xdr:colOff>
      <xdr:row>35</xdr:row>
      <xdr:rowOff>151384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22035"/>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151384</xdr:rowOff>
    </xdr:from>
    <xdr:to>
      <xdr:col>10</xdr:col>
      <xdr:colOff>114300</xdr:colOff>
      <xdr:row>36</xdr:row>
      <xdr:rowOff>2159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52134"/>
          <a:ext cx="88900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40640</xdr:rowOff>
    </xdr:from>
    <xdr:to>
      <xdr:col>24</xdr:col>
      <xdr:colOff>114300</xdr:colOff>
      <xdr:row>35</xdr:row>
      <xdr:rowOff>142240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4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63517</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57912</xdr:rowOff>
    </xdr:from>
    <xdr:to>
      <xdr:col>20</xdr:col>
      <xdr:colOff>38100</xdr:colOff>
      <xdr:row>35</xdr:row>
      <xdr:rowOff>159512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5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4589</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833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70485</xdr:rowOff>
    </xdr:from>
    <xdr:to>
      <xdr:col>15</xdr:col>
      <xdr:colOff>101600</xdr:colOff>
      <xdr:row>36</xdr:row>
      <xdr:rowOff>635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17162</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4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100584</xdr:rowOff>
    </xdr:from>
    <xdr:to>
      <xdr:col>10</xdr:col>
      <xdr:colOff>165100</xdr:colOff>
      <xdr:row>36</xdr:row>
      <xdr:rowOff>30734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0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47261</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876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122809</xdr:rowOff>
    </xdr:from>
    <xdr:to>
      <xdr:col>6</xdr:col>
      <xdr:colOff>38100</xdr:colOff>
      <xdr:row>36</xdr:row>
      <xdr:rowOff>52959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2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69486</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89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93915</xdr:rowOff>
    </xdr:from>
    <xdr:to>
      <xdr:col>24</xdr:col>
      <xdr:colOff>63500</xdr:colOff>
      <xdr:row>58</xdr:row>
      <xdr:rowOff>94719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10038015"/>
          <a:ext cx="8382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93580</xdr:rowOff>
    </xdr:from>
    <xdr:to>
      <xdr:col>19</xdr:col>
      <xdr:colOff>177800</xdr:colOff>
      <xdr:row>58</xdr:row>
      <xdr:rowOff>93915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10037680"/>
          <a:ext cx="889000" cy="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93580</xdr:rowOff>
    </xdr:from>
    <xdr:to>
      <xdr:col>15</xdr:col>
      <xdr:colOff>50800</xdr:colOff>
      <xdr:row>58</xdr:row>
      <xdr:rowOff>98864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10037680"/>
          <a:ext cx="889000" cy="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57707</xdr:rowOff>
    </xdr:from>
    <xdr:to>
      <xdr:col>10</xdr:col>
      <xdr:colOff>114300</xdr:colOff>
      <xdr:row>58</xdr:row>
      <xdr:rowOff>98864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10001807"/>
          <a:ext cx="889000" cy="4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43919</xdr:rowOff>
    </xdr:from>
    <xdr:to>
      <xdr:col>24</xdr:col>
      <xdr:colOff>114300</xdr:colOff>
      <xdr:row>58</xdr:row>
      <xdr:rowOff>145519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8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43115</xdr:rowOff>
    </xdr:from>
    <xdr:to>
      <xdr:col>20</xdr:col>
      <xdr:colOff>38100</xdr:colOff>
      <xdr:row>58</xdr:row>
      <xdr:rowOff>144715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135842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7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42780</xdr:rowOff>
    </xdr:from>
    <xdr:to>
      <xdr:col>15</xdr:col>
      <xdr:colOff>101600</xdr:colOff>
      <xdr:row>58</xdr:row>
      <xdr:rowOff>144380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8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135507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79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48064</xdr:rowOff>
    </xdr:from>
    <xdr:to>
      <xdr:col>10</xdr:col>
      <xdr:colOff>165100</xdr:colOff>
      <xdr:row>58</xdr:row>
      <xdr:rowOff>149664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9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140791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1008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6907</xdr:rowOff>
    </xdr:from>
    <xdr:to>
      <xdr:col>6</xdr:col>
      <xdr:colOff>38100</xdr:colOff>
      <xdr:row>58</xdr:row>
      <xdr:rowOff>108507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5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99634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4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30215</xdr:rowOff>
    </xdr:from>
    <xdr:to>
      <xdr:col>24</xdr:col>
      <xdr:colOff>63500</xdr:colOff>
      <xdr:row>77</xdr:row>
      <xdr:rowOff>170759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31865"/>
          <a:ext cx="838200" cy="14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170759</xdr:rowOff>
    </xdr:from>
    <xdr:to>
      <xdr:col>19</xdr:col>
      <xdr:colOff>177800</xdr:colOff>
      <xdr:row>78</xdr:row>
      <xdr:rowOff>83114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72409"/>
          <a:ext cx="889000" cy="8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126746</xdr:rowOff>
    </xdr:from>
    <xdr:to>
      <xdr:col>15</xdr:col>
      <xdr:colOff>50800</xdr:colOff>
      <xdr:row>78</xdr:row>
      <xdr:rowOff>83114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28396"/>
          <a:ext cx="889000" cy="12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126746</xdr:rowOff>
    </xdr:from>
    <xdr:to>
      <xdr:col>10</xdr:col>
      <xdr:colOff>114300</xdr:colOff>
      <xdr:row>78</xdr:row>
      <xdr:rowOff>118083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28396"/>
          <a:ext cx="889000" cy="16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150865</xdr:rowOff>
    </xdr:from>
    <xdr:to>
      <xdr:col>24</xdr:col>
      <xdr:colOff>114300</xdr:colOff>
      <xdr:row>77</xdr:row>
      <xdr:rowOff>81015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8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129292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5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119959</xdr:rowOff>
    </xdr:from>
    <xdr:to>
      <xdr:col>20</xdr:col>
      <xdr:colOff>38100</xdr:colOff>
      <xdr:row>78</xdr:row>
      <xdr:rowOff>50109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2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41236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14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32314</xdr:rowOff>
    </xdr:from>
    <xdr:to>
      <xdr:col>15</xdr:col>
      <xdr:colOff>101600</xdr:colOff>
      <xdr:row>78</xdr:row>
      <xdr:rowOff>133914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0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125041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98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75946</xdr:rowOff>
    </xdr:from>
    <xdr:to>
      <xdr:col>10</xdr:col>
      <xdr:colOff>165100</xdr:colOff>
      <xdr:row>78</xdr:row>
      <xdr:rowOff>6096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7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168673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70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67283</xdr:rowOff>
    </xdr:from>
    <xdr:to>
      <xdr:col>6</xdr:col>
      <xdr:colOff>38100</xdr:colOff>
      <xdr:row>78</xdr:row>
      <xdr:rowOff>168883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4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160010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33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73360</xdr:rowOff>
    </xdr:from>
    <xdr:to>
      <xdr:col>24</xdr:col>
      <xdr:colOff>63500</xdr:colOff>
      <xdr:row>96</xdr:row>
      <xdr:rowOff>107628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361110"/>
          <a:ext cx="838200" cy="20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73360</xdr:rowOff>
    </xdr:from>
    <xdr:to>
      <xdr:col>19</xdr:col>
      <xdr:colOff>177800</xdr:colOff>
      <xdr:row>96</xdr:row>
      <xdr:rowOff>149800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361110"/>
          <a:ext cx="889000" cy="24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142278</xdr:rowOff>
    </xdr:from>
    <xdr:to>
      <xdr:col>15</xdr:col>
      <xdr:colOff>50800</xdr:colOff>
      <xdr:row>96</xdr:row>
      <xdr:rowOff>149800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601478"/>
          <a:ext cx="889000" cy="7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142278</xdr:rowOff>
    </xdr:from>
    <xdr:to>
      <xdr:col>10</xdr:col>
      <xdr:colOff>114300</xdr:colOff>
      <xdr:row>97</xdr:row>
      <xdr:rowOff>45814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601478"/>
          <a:ext cx="889000" cy="7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56828</xdr:rowOff>
    </xdr:from>
    <xdr:to>
      <xdr:col>24</xdr:col>
      <xdr:colOff>114300</xdr:colOff>
      <xdr:row>96</xdr:row>
      <xdr:rowOff>158428</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1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79705</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367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22560</xdr:rowOff>
    </xdr:from>
    <xdr:to>
      <xdr:col>20</xdr:col>
      <xdr:colOff>38100</xdr:colOff>
      <xdr:row>95</xdr:row>
      <xdr:rowOff>124160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31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140687</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6085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99000</xdr:rowOff>
    </xdr:from>
    <xdr:to>
      <xdr:col>15</xdr:col>
      <xdr:colOff>101600</xdr:colOff>
      <xdr:row>97</xdr:row>
      <xdr:rowOff>29150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55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20277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65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91478</xdr:rowOff>
    </xdr:from>
    <xdr:to>
      <xdr:col>10</xdr:col>
      <xdr:colOff>165100</xdr:colOff>
      <xdr:row>97</xdr:row>
      <xdr:rowOff>21628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55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12755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64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166464</xdr:rowOff>
    </xdr:from>
    <xdr:to>
      <xdr:col>6</xdr:col>
      <xdr:colOff>38100</xdr:colOff>
      <xdr:row>97</xdr:row>
      <xdr:rowOff>96614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2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87741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1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72644</xdr:rowOff>
    </xdr:from>
    <xdr:to>
      <xdr:col>55</xdr:col>
      <xdr:colOff>0</xdr:colOff>
      <xdr:row>36</xdr:row>
      <xdr:rowOff>154940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24484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49022</xdr:rowOff>
    </xdr:from>
    <xdr:to>
      <xdr:col>50</xdr:col>
      <xdr:colOff>114300</xdr:colOff>
      <xdr:row>36</xdr:row>
      <xdr:rowOff>72644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221222"/>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49022</xdr:rowOff>
    </xdr:from>
    <xdr:to>
      <xdr:col>45</xdr:col>
      <xdr:colOff>177800</xdr:colOff>
      <xdr:row>36</xdr:row>
      <xdr:rowOff>49403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221222"/>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49403</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221603"/>
          <a:ext cx="889000" cy="50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104140</xdr:rowOff>
    </xdr:from>
    <xdr:to>
      <xdr:col>55</xdr:col>
      <xdr:colOff>50800</xdr:colOff>
      <xdr:row>37</xdr:row>
      <xdr:rowOff>34290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27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127017</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12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21844</xdr:rowOff>
    </xdr:from>
    <xdr:to>
      <xdr:col>50</xdr:col>
      <xdr:colOff>165100</xdr:colOff>
      <xdr:row>36</xdr:row>
      <xdr:rowOff>123444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19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139971</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969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169672</xdr:rowOff>
    </xdr:from>
    <xdr:to>
      <xdr:col>46</xdr:col>
      <xdr:colOff>38100</xdr:colOff>
      <xdr:row>36</xdr:row>
      <xdr:rowOff>99822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1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116349</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9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170053</xdr:rowOff>
    </xdr:from>
    <xdr:to>
      <xdr:col>41</xdr:col>
      <xdr:colOff>101600</xdr:colOff>
      <xdr:row>36</xdr:row>
      <xdr:rowOff>100203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17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116730</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130122</xdr:rowOff>
    </xdr:from>
    <xdr:to>
      <xdr:col>55</xdr:col>
      <xdr:colOff>0</xdr:colOff>
      <xdr:row>58</xdr:row>
      <xdr:rowOff>21544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902772"/>
          <a:ext cx="838200" cy="6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157393</xdr:rowOff>
    </xdr:from>
    <xdr:to>
      <xdr:col>50</xdr:col>
      <xdr:colOff>114300</xdr:colOff>
      <xdr:row>58</xdr:row>
      <xdr:rowOff>21544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930043"/>
          <a:ext cx="889000" cy="3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99672</xdr:rowOff>
    </xdr:from>
    <xdr:to>
      <xdr:col>45</xdr:col>
      <xdr:colOff>177800</xdr:colOff>
      <xdr:row>57</xdr:row>
      <xdr:rowOff>157393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872322"/>
          <a:ext cx="889000" cy="5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99672</xdr:rowOff>
    </xdr:from>
    <xdr:to>
      <xdr:col>41</xdr:col>
      <xdr:colOff>50800</xdr:colOff>
      <xdr:row>58</xdr:row>
      <xdr:rowOff>23868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872322"/>
          <a:ext cx="889000" cy="9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79322</xdr:rowOff>
    </xdr:from>
    <xdr:to>
      <xdr:col>55</xdr:col>
      <xdr:colOff>50800</xdr:colOff>
      <xdr:row>58</xdr:row>
      <xdr:rowOff>9472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5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57749</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3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142194</xdr:rowOff>
    </xdr:from>
    <xdr:to>
      <xdr:col>50</xdr:col>
      <xdr:colOff>165100</xdr:colOff>
      <xdr:row>58</xdr:row>
      <xdr:rowOff>72344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1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63471</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0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106593</xdr:rowOff>
    </xdr:from>
    <xdr:to>
      <xdr:col>46</xdr:col>
      <xdr:colOff>38100</xdr:colOff>
      <xdr:row>58</xdr:row>
      <xdr:rowOff>36743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27870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97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48872</xdr:rowOff>
    </xdr:from>
    <xdr:to>
      <xdr:col>41</xdr:col>
      <xdr:colOff>101600</xdr:colOff>
      <xdr:row>57</xdr:row>
      <xdr:rowOff>150472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2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141599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91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144518</xdr:rowOff>
    </xdr:from>
    <xdr:to>
      <xdr:col>36</xdr:col>
      <xdr:colOff>165100</xdr:colOff>
      <xdr:row>58</xdr:row>
      <xdr:rowOff>74668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1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65795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0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68374</xdr:rowOff>
    </xdr:from>
    <xdr:to>
      <xdr:col>55</xdr:col>
      <xdr:colOff>0</xdr:colOff>
      <xdr:row>79</xdr:row>
      <xdr:rowOff>69683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612924"/>
          <a:ext cx="838200" cy="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49040</xdr:rowOff>
    </xdr:from>
    <xdr:to>
      <xdr:col>50</xdr:col>
      <xdr:colOff>114300</xdr:colOff>
      <xdr:row>79</xdr:row>
      <xdr:rowOff>69683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93590"/>
          <a:ext cx="889000" cy="2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13647</xdr:rowOff>
    </xdr:from>
    <xdr:to>
      <xdr:col>45</xdr:col>
      <xdr:colOff>177800</xdr:colOff>
      <xdr:row>79</xdr:row>
      <xdr:rowOff>49040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558197"/>
          <a:ext cx="889000" cy="3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13647</xdr:rowOff>
    </xdr:from>
    <xdr:to>
      <xdr:col>41</xdr:col>
      <xdr:colOff>50800</xdr:colOff>
      <xdr:row>79</xdr:row>
      <xdr:rowOff>38322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58197"/>
          <a:ext cx="889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17574</xdr:rowOff>
    </xdr:from>
    <xdr:to>
      <xdr:col>55</xdr:col>
      <xdr:colOff>50800</xdr:colOff>
      <xdr:row>79</xdr:row>
      <xdr:rowOff>119174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6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103951</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77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18883</xdr:rowOff>
    </xdr:from>
    <xdr:to>
      <xdr:col>50</xdr:col>
      <xdr:colOff>165100</xdr:colOff>
      <xdr:row>79</xdr:row>
      <xdr:rowOff>120483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6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111610</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656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169690</xdr:rowOff>
    </xdr:from>
    <xdr:to>
      <xdr:col>46</xdr:col>
      <xdr:colOff>38100</xdr:colOff>
      <xdr:row>79</xdr:row>
      <xdr:rowOff>99840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4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90967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3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134297</xdr:rowOff>
    </xdr:from>
    <xdr:to>
      <xdr:col>41</xdr:col>
      <xdr:colOff>101600</xdr:colOff>
      <xdr:row>79</xdr:row>
      <xdr:rowOff>64447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55574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0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158972</xdr:rowOff>
    </xdr:from>
    <xdr:to>
      <xdr:col>36</xdr:col>
      <xdr:colOff>165100</xdr:colOff>
      <xdr:row>79</xdr:row>
      <xdr:rowOff>89122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80249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2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146738</xdr:rowOff>
    </xdr:from>
    <xdr:to>
      <xdr:col>55</xdr:col>
      <xdr:colOff>0</xdr:colOff>
      <xdr:row>97</xdr:row>
      <xdr:rowOff>63435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263038"/>
          <a:ext cx="838200" cy="43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63435</xdr:rowOff>
    </xdr:from>
    <xdr:to>
      <xdr:col>50</xdr:col>
      <xdr:colOff>114300</xdr:colOff>
      <xdr:row>98</xdr:row>
      <xdr:rowOff>6970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694085"/>
          <a:ext cx="889000" cy="114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6970</xdr:rowOff>
    </xdr:from>
    <xdr:to>
      <xdr:col>45</xdr:col>
      <xdr:colOff>177800</xdr:colOff>
      <xdr:row>98</xdr:row>
      <xdr:rowOff>33438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809070"/>
          <a:ext cx="889000" cy="2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19523</xdr:rowOff>
    </xdr:from>
    <xdr:to>
      <xdr:col>41</xdr:col>
      <xdr:colOff>50800</xdr:colOff>
      <xdr:row>98</xdr:row>
      <xdr:rowOff>33438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821623"/>
          <a:ext cx="889000" cy="1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95938</xdr:rowOff>
    </xdr:from>
    <xdr:to>
      <xdr:col>55</xdr:col>
      <xdr:colOff>50800</xdr:colOff>
      <xdr:row>95</xdr:row>
      <xdr:rowOff>26088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21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118815</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063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12635</xdr:rowOff>
    </xdr:from>
    <xdr:to>
      <xdr:col>50</xdr:col>
      <xdr:colOff>165100</xdr:colOff>
      <xdr:row>97</xdr:row>
      <xdr:rowOff>114235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4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130762</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41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127620</xdr:rowOff>
    </xdr:from>
    <xdr:to>
      <xdr:col>46</xdr:col>
      <xdr:colOff>38100</xdr:colOff>
      <xdr:row>98</xdr:row>
      <xdr:rowOff>57770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5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48897</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5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154088</xdr:rowOff>
    </xdr:from>
    <xdr:to>
      <xdr:col>41</xdr:col>
      <xdr:colOff>101600</xdr:colOff>
      <xdr:row>98</xdr:row>
      <xdr:rowOff>84238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8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75365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77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140173</xdr:rowOff>
    </xdr:from>
    <xdr:to>
      <xdr:col>36</xdr:col>
      <xdr:colOff>165100</xdr:colOff>
      <xdr:row>98</xdr:row>
      <xdr:rowOff>70323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7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61450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6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138580</xdr:rowOff>
    </xdr:from>
    <xdr:to>
      <xdr:col>85</xdr:col>
      <xdr:colOff>127000</xdr:colOff>
      <xdr:row>38</xdr:row>
      <xdr:rowOff>5795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82230"/>
          <a:ext cx="838200" cy="38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160141</xdr:rowOff>
    </xdr:from>
    <xdr:to>
      <xdr:col>81</xdr:col>
      <xdr:colOff>50800</xdr:colOff>
      <xdr:row>38</xdr:row>
      <xdr:rowOff>5795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503791"/>
          <a:ext cx="889000" cy="17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160141</xdr:rowOff>
    </xdr:from>
    <xdr:to>
      <xdr:col>76</xdr:col>
      <xdr:colOff>114300</xdr:colOff>
      <xdr:row>38</xdr:row>
      <xdr:rowOff>21395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503791"/>
          <a:ext cx="889000" cy="3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21395</xdr:rowOff>
    </xdr:from>
    <xdr:to>
      <xdr:col>71</xdr:col>
      <xdr:colOff>177800</xdr:colOff>
      <xdr:row>38</xdr:row>
      <xdr:rowOff>27544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36495"/>
          <a:ext cx="889000" cy="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87780</xdr:rowOff>
    </xdr:from>
    <xdr:to>
      <xdr:col>85</xdr:col>
      <xdr:colOff>177800</xdr:colOff>
      <xdr:row>38</xdr:row>
      <xdr:rowOff>17930</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3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126445</xdr:rowOff>
    </xdr:from>
    <xdr:to>
      <xdr:col>81</xdr:col>
      <xdr:colOff>101600</xdr:colOff>
      <xdr:row>38</xdr:row>
      <xdr:rowOff>56595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7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47722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62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109341</xdr:rowOff>
    </xdr:from>
    <xdr:to>
      <xdr:col>76</xdr:col>
      <xdr:colOff>165100</xdr:colOff>
      <xdr:row>38</xdr:row>
      <xdr:rowOff>39491</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5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30618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4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142045</xdr:rowOff>
    </xdr:from>
    <xdr:to>
      <xdr:col>72</xdr:col>
      <xdr:colOff>38100</xdr:colOff>
      <xdr:row>38</xdr:row>
      <xdr:rowOff>72195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8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63322</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7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148194</xdr:rowOff>
    </xdr:from>
    <xdr:to>
      <xdr:col>67</xdr:col>
      <xdr:colOff>101600</xdr:colOff>
      <xdr:row>38</xdr:row>
      <xdr:rowOff>78344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9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69471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8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79842</xdr:rowOff>
    </xdr:from>
    <xdr:to>
      <xdr:col>85</xdr:col>
      <xdr:colOff>127000</xdr:colOff>
      <xdr:row>58</xdr:row>
      <xdr:rowOff>26899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681042"/>
          <a:ext cx="838200" cy="28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79842</xdr:rowOff>
    </xdr:from>
    <xdr:to>
      <xdr:col>81</xdr:col>
      <xdr:colOff>50800</xdr:colOff>
      <xdr:row>57</xdr:row>
      <xdr:rowOff>121856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681042"/>
          <a:ext cx="889000" cy="21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121856</xdr:rowOff>
    </xdr:from>
    <xdr:to>
      <xdr:col>76</xdr:col>
      <xdr:colOff>114300</xdr:colOff>
      <xdr:row>58</xdr:row>
      <xdr:rowOff>2384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894506"/>
          <a:ext cx="889000" cy="5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122489</xdr:rowOff>
    </xdr:from>
    <xdr:to>
      <xdr:col>71</xdr:col>
      <xdr:colOff>177800</xdr:colOff>
      <xdr:row>58</xdr:row>
      <xdr:rowOff>2384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723689"/>
          <a:ext cx="889000" cy="22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147549</xdr:rowOff>
    </xdr:from>
    <xdr:to>
      <xdr:col>85</xdr:col>
      <xdr:colOff>177800</xdr:colOff>
      <xdr:row>58</xdr:row>
      <xdr:rowOff>77699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2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62476</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3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29042</xdr:rowOff>
    </xdr:from>
    <xdr:to>
      <xdr:col>81</xdr:col>
      <xdr:colOff>101600</xdr:colOff>
      <xdr:row>56</xdr:row>
      <xdr:rowOff>130642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63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147169</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9405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71056</xdr:rowOff>
    </xdr:from>
    <xdr:to>
      <xdr:col>76</xdr:col>
      <xdr:colOff>165100</xdr:colOff>
      <xdr:row>58</xdr:row>
      <xdr:rowOff>1206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4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17733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61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123034</xdr:rowOff>
    </xdr:from>
    <xdr:to>
      <xdr:col>72</xdr:col>
      <xdr:colOff>38100</xdr:colOff>
      <xdr:row>58</xdr:row>
      <xdr:rowOff>53184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9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44311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988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71689</xdr:rowOff>
    </xdr:from>
    <xdr:to>
      <xdr:col>67</xdr:col>
      <xdr:colOff>101600</xdr:colOff>
      <xdr:row>57</xdr:row>
      <xdr:rowOff>1839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67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18366</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9448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111457</xdr:rowOff>
    </xdr:from>
    <xdr:to>
      <xdr:col>85</xdr:col>
      <xdr:colOff>127000</xdr:colOff>
      <xdr:row>96</xdr:row>
      <xdr:rowOff>35492</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399207"/>
          <a:ext cx="838200" cy="9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133041</xdr:rowOff>
    </xdr:from>
    <xdr:to>
      <xdr:col>81</xdr:col>
      <xdr:colOff>50800</xdr:colOff>
      <xdr:row>96</xdr:row>
      <xdr:rowOff>35492</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420791"/>
          <a:ext cx="889000" cy="73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87345</xdr:rowOff>
    </xdr:from>
    <xdr:to>
      <xdr:col>76</xdr:col>
      <xdr:colOff>114300</xdr:colOff>
      <xdr:row>95</xdr:row>
      <xdr:rowOff>133041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375095"/>
          <a:ext cx="889000" cy="45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87345</xdr:rowOff>
    </xdr:from>
    <xdr:to>
      <xdr:col>71</xdr:col>
      <xdr:colOff>177800</xdr:colOff>
      <xdr:row>95</xdr:row>
      <xdr:rowOff>93066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375095"/>
          <a:ext cx="889000" cy="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60657</xdr:rowOff>
    </xdr:from>
    <xdr:to>
      <xdr:col>85</xdr:col>
      <xdr:colOff>177800</xdr:colOff>
      <xdr:row>95</xdr:row>
      <xdr:rowOff>162257</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34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39084</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32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156142</xdr:rowOff>
    </xdr:from>
    <xdr:to>
      <xdr:col>81</xdr:col>
      <xdr:colOff>101600</xdr:colOff>
      <xdr:row>96</xdr:row>
      <xdr:rowOff>86292</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44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77419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536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82241</xdr:rowOff>
    </xdr:from>
    <xdr:to>
      <xdr:col>76</xdr:col>
      <xdr:colOff>165100</xdr:colOff>
      <xdr:row>96</xdr:row>
      <xdr:rowOff>12391</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36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3518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46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36545</xdr:rowOff>
    </xdr:from>
    <xdr:to>
      <xdr:col>72</xdr:col>
      <xdr:colOff>38100</xdr:colOff>
      <xdr:row>95</xdr:row>
      <xdr:rowOff>138145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3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129272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1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42266</xdr:rowOff>
    </xdr:from>
    <xdr:to>
      <xdr:col>67</xdr:col>
      <xdr:colOff>101600</xdr:colOff>
      <xdr:row>95</xdr:row>
      <xdr:rowOff>143866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33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160393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0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ysClr val="windowText" lastClr="000000"/>
              </a:solidFill>
              <a:effectLst/>
              <a:latin typeface="+mn-lt"/>
              <a:ea typeface="+mn-ea"/>
              <a:cs typeface="+mn-cs"/>
            </a:rPr>
            <a:t>目的別歳出で増減率の大きかったものとして、決算額で分析してみると、</a:t>
          </a:r>
          <a:r>
            <a:rPr lang="ja-JP" altLang="en-US" sz="1100" b="0" i="0" baseline="0">
              <a:solidFill>
                <a:sysClr val="windowText" lastClr="000000"/>
              </a:solidFill>
              <a:effectLst/>
              <a:latin typeface="+mn-lt"/>
              <a:ea typeface="+mn-ea"/>
              <a:cs typeface="+mn-cs"/>
            </a:rPr>
            <a:t>民生</a:t>
          </a:r>
          <a:r>
            <a:rPr lang="ja-JP" altLang="ja-JP" sz="1100" b="0" i="0" baseline="0">
              <a:solidFill>
                <a:sysClr val="windowText" lastClr="000000"/>
              </a:solidFill>
              <a:effectLst/>
              <a:latin typeface="+mn-lt"/>
              <a:ea typeface="+mn-ea"/>
              <a:cs typeface="+mn-cs"/>
            </a:rPr>
            <a:t>費は、</a:t>
          </a:r>
          <a:r>
            <a:rPr lang="ja-JP" altLang="en-US" sz="1100" b="0" i="0" baseline="0">
              <a:solidFill>
                <a:sysClr val="windowText" lastClr="000000"/>
              </a:solidFill>
              <a:effectLst/>
              <a:latin typeface="+mn-lt"/>
              <a:ea typeface="+mn-ea"/>
              <a:cs typeface="+mn-cs"/>
            </a:rPr>
            <a:t>臨時特別給付金事業の実施や、保育所・児童館における人件費の増により前年度比</a:t>
          </a:r>
          <a:r>
            <a:rPr lang="en-US" altLang="ja-JP" sz="1100" b="0" i="0" baseline="0">
              <a:solidFill>
                <a:sysClr val="windowText" lastClr="000000"/>
              </a:solidFill>
              <a:effectLst/>
              <a:latin typeface="+mn-lt"/>
              <a:ea typeface="+mn-ea"/>
              <a:cs typeface="+mn-cs"/>
            </a:rPr>
            <a:t>18,444</a:t>
          </a:r>
          <a:r>
            <a:rPr lang="ja-JP" altLang="en-US" sz="1100" b="0" i="0" baseline="0">
              <a:solidFill>
                <a:sysClr val="windowText" lastClr="000000"/>
              </a:solidFill>
              <a:effectLst/>
              <a:latin typeface="+mn-lt"/>
              <a:ea typeface="+mn-ea"/>
              <a:cs typeface="+mn-cs"/>
            </a:rPr>
            <a:t>円、</a:t>
          </a:r>
          <a:r>
            <a:rPr lang="en-US" altLang="ja-JP" sz="1100" b="0" i="0" baseline="0">
              <a:solidFill>
                <a:sysClr val="windowText" lastClr="000000"/>
              </a:solidFill>
              <a:effectLst/>
              <a:latin typeface="+mn-lt"/>
              <a:ea typeface="+mn-ea"/>
              <a:cs typeface="+mn-cs"/>
            </a:rPr>
            <a:t>10.3%</a:t>
          </a:r>
          <a:r>
            <a:rPr lang="ja-JP" altLang="en-US" sz="1100" b="0" i="0" baseline="0">
              <a:solidFill>
                <a:sysClr val="windowText" lastClr="000000"/>
              </a:solidFill>
              <a:effectLst/>
              <a:latin typeface="+mn-lt"/>
              <a:ea typeface="+mn-ea"/>
              <a:cs typeface="+mn-cs"/>
            </a:rPr>
            <a:t>の増加となり、土木費についても、サンハイム三反田整備事業費（普通建設事業費）が大きく影響し、前年度比</a:t>
          </a:r>
          <a:r>
            <a:rPr lang="en-US" altLang="ja-JP" sz="1100" b="0" i="0" baseline="0">
              <a:solidFill>
                <a:sysClr val="windowText" lastClr="000000"/>
              </a:solidFill>
              <a:effectLst/>
              <a:latin typeface="+mn-lt"/>
              <a:ea typeface="+mn-ea"/>
              <a:cs typeface="+mn-cs"/>
            </a:rPr>
            <a:t>188,559</a:t>
          </a:r>
          <a:r>
            <a:rPr lang="ja-JP" altLang="en-US" sz="1100" b="0" i="0" baseline="0">
              <a:solidFill>
                <a:sysClr val="windowText" lastClr="000000"/>
              </a:solidFill>
              <a:effectLst/>
              <a:latin typeface="+mn-lt"/>
              <a:ea typeface="+mn-ea"/>
              <a:cs typeface="+mn-cs"/>
            </a:rPr>
            <a:t>円、</a:t>
          </a:r>
          <a:r>
            <a:rPr lang="en-US" altLang="ja-JP" sz="1100" b="0" i="0" baseline="0">
              <a:solidFill>
                <a:sysClr val="windowText" lastClr="000000"/>
              </a:solidFill>
              <a:effectLst/>
              <a:latin typeface="+mn-lt"/>
              <a:ea typeface="+mn-ea"/>
              <a:cs typeface="+mn-cs"/>
            </a:rPr>
            <a:t>174.0%</a:t>
          </a:r>
          <a:r>
            <a:rPr lang="ja-JP" altLang="en-US" sz="1100" b="0" i="0" baseline="0">
              <a:solidFill>
                <a:sysClr val="windowText" lastClr="000000"/>
              </a:solidFill>
              <a:effectLst/>
              <a:latin typeface="+mn-lt"/>
              <a:ea typeface="+mn-ea"/>
              <a:cs typeface="+mn-cs"/>
            </a:rPr>
            <a:t>の大幅な増加となっている。</a:t>
          </a:r>
          <a:endParaRPr lang="en-US" altLang="ja-JP" sz="1100" b="0" i="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mn-lt"/>
              <a:ea typeface="+mn-ea"/>
              <a:cs typeface="+mn-cs"/>
            </a:rPr>
            <a:t>公債費について</a:t>
          </a:r>
          <a:r>
            <a:rPr lang="ja-JP" altLang="en-US" sz="1100" b="0" i="0" baseline="0">
              <a:solidFill>
                <a:sysClr val="windowText" lastClr="000000"/>
              </a:solidFill>
              <a:effectLst/>
              <a:latin typeface="+mn-lt"/>
              <a:ea typeface="+mn-ea"/>
              <a:cs typeface="+mn-cs"/>
            </a:rPr>
            <a:t>も</a:t>
          </a:r>
          <a:r>
            <a:rPr lang="ja-JP" altLang="ja-JP" sz="1100" b="0" i="0" baseline="0">
              <a:solidFill>
                <a:sysClr val="windowText" lastClr="000000"/>
              </a:solidFill>
              <a:effectLst/>
              <a:latin typeface="+mn-lt"/>
              <a:ea typeface="+mn-ea"/>
              <a:cs typeface="+mn-cs"/>
            </a:rPr>
            <a:t>、今年度繰上償還を実施したことにより、</a:t>
          </a:r>
          <a:r>
            <a:rPr lang="en-US" altLang="ja-JP" sz="1100" b="0" i="0" baseline="0">
              <a:solidFill>
                <a:sysClr val="windowText" lastClr="000000"/>
              </a:solidFill>
              <a:effectLst/>
              <a:latin typeface="+mn-lt"/>
              <a:ea typeface="+mn-ea"/>
              <a:cs typeface="+mn-cs"/>
            </a:rPr>
            <a:t>16,708</a:t>
          </a:r>
          <a:r>
            <a:rPr lang="ja-JP" altLang="ja-JP" sz="1100" b="0" i="0" baseline="0">
              <a:solidFill>
                <a:sysClr val="windowText" lastClr="000000"/>
              </a:solidFill>
              <a:effectLst/>
              <a:latin typeface="+mn-lt"/>
              <a:ea typeface="+mn-ea"/>
              <a:cs typeface="+mn-cs"/>
            </a:rPr>
            <a:t>円、</a:t>
          </a:r>
          <a:r>
            <a:rPr lang="en-US" altLang="ja-JP" sz="1100" b="0" i="0" baseline="0">
              <a:solidFill>
                <a:sysClr val="windowText" lastClr="000000"/>
              </a:solidFill>
              <a:effectLst/>
              <a:latin typeface="+mn-lt"/>
              <a:ea typeface="+mn-ea"/>
              <a:cs typeface="+mn-cs"/>
            </a:rPr>
            <a:t>28.7</a:t>
          </a:r>
          <a:r>
            <a:rPr lang="ja-JP" altLang="ja-JP" sz="1100" b="0" i="0" baseline="0">
              <a:solidFill>
                <a:sysClr val="windowText" lastClr="000000"/>
              </a:solidFill>
              <a:effectLst/>
              <a:latin typeface="+mn-lt"/>
              <a:ea typeface="+mn-ea"/>
              <a:cs typeface="+mn-cs"/>
            </a:rPr>
            <a:t>％</a:t>
          </a:r>
          <a:r>
            <a:rPr lang="ja-JP" altLang="en-US" sz="1100" b="0" i="0" baseline="0">
              <a:solidFill>
                <a:sysClr val="windowText" lastClr="000000"/>
              </a:solidFill>
              <a:effectLst/>
              <a:latin typeface="+mn-lt"/>
              <a:ea typeface="+mn-ea"/>
              <a:cs typeface="+mn-cs"/>
            </a:rPr>
            <a:t>増</a:t>
          </a:r>
          <a:r>
            <a:rPr lang="ja-JP" altLang="ja-JP" sz="1100" b="0" i="0" baseline="0">
              <a:solidFill>
                <a:sysClr val="windowText" lastClr="000000"/>
              </a:solidFill>
              <a:effectLst/>
              <a:latin typeface="+mn-lt"/>
              <a:ea typeface="+mn-ea"/>
              <a:cs typeface="+mn-cs"/>
            </a:rPr>
            <a:t>となった。</a:t>
          </a:r>
          <a:endParaRPr lang="en-US" altLang="ja-JP" sz="1100" b="0" i="0" baseline="0">
            <a:solidFill>
              <a:sysClr val="windowText" lastClr="000000"/>
            </a:solidFill>
            <a:effectLst/>
            <a:latin typeface="+mn-lt"/>
            <a:ea typeface="+mn-ea"/>
            <a:cs typeface="+mn-cs"/>
          </a:endParaRPr>
        </a:p>
        <a:p>
          <a:pPr eaLnBrk="1" fontAlgn="auto" latinLnBrk="0" hangingPunct="1"/>
          <a:r>
            <a:rPr lang="ja-JP" altLang="en-US" sz="1100" b="0" i="0" baseline="0">
              <a:solidFill>
                <a:sysClr val="windowText" lastClr="000000"/>
              </a:solidFill>
              <a:effectLst/>
              <a:latin typeface="+mn-lt"/>
              <a:ea typeface="+mn-ea"/>
              <a:cs typeface="+mn-cs"/>
            </a:rPr>
            <a:t>衛生費や教育費では、旧手取川流域環境衛生事業組合解散に伴う関係費の減、</a:t>
          </a:r>
          <a:r>
            <a:rPr lang="ja-JP" altLang="ja-JP" sz="1100" b="0" i="0" baseline="0">
              <a:solidFill>
                <a:sysClr val="windowText" lastClr="000000"/>
              </a:solidFill>
              <a:effectLst/>
              <a:latin typeface="+mn-lt"/>
              <a:ea typeface="+mn-ea"/>
              <a:cs typeface="+mn-cs"/>
            </a:rPr>
            <a:t>多目的運動公園整備事業</a:t>
          </a:r>
          <a:r>
            <a:rPr lang="ja-JP" altLang="en-US" sz="1100" b="0" i="0" baseline="0">
              <a:solidFill>
                <a:sysClr val="windowText" lastClr="000000"/>
              </a:solidFill>
              <a:effectLst/>
              <a:latin typeface="+mn-lt"/>
              <a:ea typeface="+mn-ea"/>
              <a:cs typeface="+mn-cs"/>
            </a:rPr>
            <a:t>、サンアリーナ川北照明</a:t>
          </a:r>
          <a:r>
            <a:rPr lang="en-US" altLang="ja-JP" sz="1100" b="0" i="0" baseline="0">
              <a:solidFill>
                <a:sysClr val="windowText" lastClr="000000"/>
              </a:solidFill>
              <a:effectLst/>
              <a:latin typeface="+mn-lt"/>
              <a:ea typeface="+mn-ea"/>
              <a:cs typeface="+mn-cs"/>
            </a:rPr>
            <a:t>LED</a:t>
          </a:r>
          <a:r>
            <a:rPr lang="ja-JP" altLang="en-US" sz="1100" b="0" i="0" baseline="0">
              <a:solidFill>
                <a:sysClr val="windowText" lastClr="000000"/>
              </a:solidFill>
              <a:effectLst/>
              <a:latin typeface="+mn-lt"/>
              <a:ea typeface="+mn-ea"/>
              <a:cs typeface="+mn-cs"/>
            </a:rPr>
            <a:t>化改修事業の完了に</a:t>
          </a:r>
          <a:r>
            <a:rPr lang="ja-JP" altLang="ja-JP" sz="1100" b="0" i="0" baseline="0">
              <a:solidFill>
                <a:sysClr val="windowText" lastClr="000000"/>
              </a:solidFill>
              <a:effectLst/>
              <a:latin typeface="+mn-lt"/>
              <a:ea typeface="+mn-ea"/>
              <a:cs typeface="+mn-cs"/>
            </a:rPr>
            <a:t>よる普通建設事業費の</a:t>
          </a:r>
          <a:r>
            <a:rPr lang="ja-JP" altLang="en-US" sz="1100" b="0" i="0" baseline="0">
              <a:solidFill>
                <a:sysClr val="windowText" lastClr="000000"/>
              </a:solidFill>
              <a:effectLst/>
              <a:latin typeface="+mn-lt"/>
              <a:ea typeface="+mn-ea"/>
              <a:cs typeface="+mn-cs"/>
            </a:rPr>
            <a:t>減</a:t>
          </a:r>
          <a:r>
            <a:rPr lang="ja-JP" altLang="ja-JP" sz="1100" b="0" i="0" baseline="0">
              <a:solidFill>
                <a:sysClr val="windowText" lastClr="000000"/>
              </a:solidFill>
              <a:effectLst/>
              <a:latin typeface="+mn-lt"/>
              <a:ea typeface="+mn-ea"/>
              <a:cs typeface="+mn-cs"/>
            </a:rPr>
            <a:t>などにより</a:t>
          </a:r>
          <a:r>
            <a:rPr lang="ja-JP" altLang="en-US" sz="1100" b="0" i="0" baseline="0">
              <a:solidFill>
                <a:sysClr val="windowText" lastClr="000000"/>
              </a:solidFill>
              <a:effectLst/>
              <a:latin typeface="+mn-lt"/>
              <a:ea typeface="+mn-ea"/>
              <a:cs typeface="+mn-cs"/>
            </a:rPr>
            <a:t>、</a:t>
          </a:r>
          <a:r>
            <a:rPr lang="ja-JP" altLang="ja-JP" sz="1100" b="0" i="0" baseline="0">
              <a:solidFill>
                <a:sysClr val="windowText" lastClr="000000"/>
              </a:solidFill>
              <a:effectLst/>
              <a:latin typeface="+mn-lt"/>
              <a:ea typeface="+mn-ea"/>
              <a:cs typeface="+mn-cs"/>
            </a:rPr>
            <a:t>前年度</a:t>
          </a:r>
          <a:r>
            <a:rPr lang="ja-JP" altLang="en-US" sz="1100" b="0" i="0" baseline="0">
              <a:solidFill>
                <a:sysClr val="windowText" lastClr="000000"/>
              </a:solidFill>
              <a:effectLst/>
              <a:latin typeface="+mn-lt"/>
              <a:ea typeface="+mn-ea"/>
              <a:cs typeface="+mn-cs"/>
            </a:rPr>
            <a:t>より大幅な減となっている。</a:t>
          </a:r>
          <a:endParaRPr lang="en-US" altLang="ja-JP" sz="1100" b="0" i="0" baseline="0">
            <a:solidFill>
              <a:sysClr val="windowText" lastClr="000000"/>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石川県川北町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財政調整基金については、近年、新型コロナウイルス感染症等の影響により、やむなく取り崩しを行ってきたが、令和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年度について</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100,000</a:t>
          </a:r>
          <a:r>
            <a:rPr kumimoji="1" lang="ja-JP" altLang="ja-JP" sz="1100">
              <a:solidFill>
                <a:schemeClr val="dk1"/>
              </a:solidFill>
              <a:effectLst/>
              <a:latin typeface="+mn-lt"/>
              <a:ea typeface="+mn-ea"/>
              <a:cs typeface="+mn-cs"/>
            </a:rPr>
            <a:t>千円の予算積立を行うことができた。</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年度は、予算積立はできなかったものの、取り崩しを行わずに決算を結ぶことが出来た。</a:t>
          </a:r>
          <a:r>
            <a:rPr kumimoji="1" lang="ja-JP" altLang="ja-JP" sz="1100">
              <a:solidFill>
                <a:schemeClr val="dk1"/>
              </a:solidFill>
              <a:effectLst/>
              <a:latin typeface="+mn-lt"/>
              <a:ea typeface="+mn-ea"/>
              <a:cs typeface="+mn-cs"/>
            </a:rPr>
            <a:t>標準財政規模に対する割合も、非常に高いことから安定した財政運営を維持していると考える。</a:t>
          </a:r>
          <a:endParaRPr lang="ja-JP" altLang="ja-JP" sz="1400">
            <a:effectLst/>
          </a:endParaRPr>
        </a:p>
        <a:p>
          <a:r>
            <a:rPr kumimoji="1" lang="ja-JP" altLang="ja-JP" sz="1100">
              <a:solidFill>
                <a:schemeClr val="dk1"/>
              </a:solidFill>
              <a:effectLst/>
              <a:latin typeface="+mn-lt"/>
              <a:ea typeface="+mn-ea"/>
              <a:cs typeface="+mn-cs"/>
            </a:rPr>
            <a:t>今後、税収の大幅な増加も期待できないが、上述のような不測の事態に備えるとともに、将来を見据え財政調整基金等に積立を行い、更なる健全化に努めていきたい。</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石川県川北町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全会計において、黒字決算となっており、安定した財政運営を維持していると考える。</a:t>
          </a:r>
          <a:endParaRPr lang="ja-JP" altLang="ja-JP" sz="1400">
            <a:effectLst/>
          </a:endParaRPr>
        </a:p>
        <a:p>
          <a:r>
            <a:rPr kumimoji="1" lang="ja-JP" altLang="ja-JP" sz="1100">
              <a:solidFill>
                <a:schemeClr val="dk1"/>
              </a:solidFill>
              <a:effectLst/>
              <a:latin typeface="+mn-lt"/>
              <a:ea typeface="+mn-ea"/>
              <a:cs typeface="+mn-cs"/>
            </a:rPr>
            <a:t>全体の決算規模や標準財政規模を鑑みても、健全な黒字額と考える。各種特別会計も同様、健全な黒字額と考えている。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石川県川北町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元利償還金については、近年多少の前後はあるものの、繰上償還金やほっと石川観光プラン推進ファンド事業に係る満期一括償還金（</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を除けば、横ばい又は減少傾向にあったが、今後は多目的運動公園整備事業やサンハイム三反田整備事業などの大型建設事業に係る償還が控えていることもあることから、交付税算入のある有利な地方債の活用や、定期的な繰上償還の実施により財政運営の健全化を推し進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実績なし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石川県川北町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将来負担比率について、</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に</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年ぶりにプラスに転じ</a:t>
          </a:r>
          <a:r>
            <a:rPr kumimoji="1" lang="ja-JP" altLang="en-US" sz="1100" b="0" i="0" baseline="0">
              <a:solidFill>
                <a:schemeClr val="dk1"/>
              </a:solidFill>
              <a:effectLst/>
              <a:latin typeface="+mn-lt"/>
              <a:ea typeface="+mn-ea"/>
              <a:cs typeface="+mn-cs"/>
            </a:rPr>
            <a:t>ているが、</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年度については、</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年ぶりに財政調整基金への積み立てを実施し、前年度比</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％減となった。令和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年度についても、財政調整基金への積み立てを</a:t>
          </a:r>
          <a:r>
            <a:rPr kumimoji="1" lang="en-US" altLang="ja-JP" sz="1100" b="0" i="0" baseline="0">
              <a:solidFill>
                <a:schemeClr val="dk1"/>
              </a:solidFill>
              <a:effectLst/>
              <a:latin typeface="+mn-lt"/>
              <a:ea typeface="+mn-ea"/>
              <a:cs typeface="+mn-cs"/>
            </a:rPr>
            <a:t>100,000</a:t>
          </a:r>
          <a:r>
            <a:rPr kumimoji="1" lang="ja-JP" altLang="ja-JP" sz="1100" b="0" i="0" baseline="0">
              <a:solidFill>
                <a:schemeClr val="dk1"/>
              </a:solidFill>
              <a:effectLst/>
              <a:latin typeface="+mn-lt"/>
              <a:ea typeface="+mn-ea"/>
              <a:cs typeface="+mn-cs"/>
            </a:rPr>
            <a:t>千円実施し、前年度比</a:t>
          </a:r>
          <a:r>
            <a:rPr kumimoji="1" lang="en-US" altLang="ja-JP" sz="1100" b="0" i="0" baseline="0">
              <a:solidFill>
                <a:schemeClr val="dk1"/>
              </a:solidFill>
              <a:effectLst/>
              <a:latin typeface="+mn-lt"/>
              <a:ea typeface="+mn-ea"/>
              <a:cs typeface="+mn-cs"/>
            </a:rPr>
            <a:t>0.5</a:t>
          </a:r>
          <a:r>
            <a:rPr kumimoji="1" lang="ja-JP" altLang="ja-JP" sz="1100" b="0" i="0" baseline="0">
              <a:solidFill>
                <a:schemeClr val="dk1"/>
              </a:solidFill>
              <a:effectLst/>
              <a:latin typeface="+mn-lt"/>
              <a:ea typeface="+mn-ea"/>
              <a:cs typeface="+mn-cs"/>
            </a:rPr>
            <a:t>％減となった</a:t>
          </a:r>
          <a:r>
            <a:rPr kumimoji="1" lang="ja-JP" altLang="en-US"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年度では</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全体で見ると充当可能財源等の額は増加しているものの、企業会計における起債残高が増加していることや、土地開発公社への負担見込額の増加により</a:t>
          </a:r>
          <a:r>
            <a:rPr kumimoji="1" lang="ja-JP" altLang="ja-JP" sz="1100" b="0" i="0" baseline="0">
              <a:solidFill>
                <a:schemeClr val="dk1"/>
              </a:solidFill>
              <a:effectLst/>
              <a:latin typeface="+mn-lt"/>
              <a:ea typeface="+mn-ea"/>
              <a:cs typeface="+mn-cs"/>
            </a:rPr>
            <a:t>依然としてプラスのまま</a:t>
          </a:r>
          <a:r>
            <a:rPr kumimoji="1" lang="ja-JP" altLang="en-US" sz="1100" b="0" i="0" baseline="0">
              <a:solidFill>
                <a:schemeClr val="dk1"/>
              </a:solidFill>
              <a:effectLst/>
              <a:latin typeface="+mn-lt"/>
              <a:ea typeface="+mn-ea"/>
              <a:cs typeface="+mn-cs"/>
            </a:rPr>
            <a:t>となっている</a:t>
          </a:r>
          <a:r>
            <a:rPr kumimoji="1" lang="ja-JP" altLang="ja-JP" sz="1100" b="0" i="0" baseline="0">
              <a:solidFill>
                <a:schemeClr val="dk1"/>
              </a:solidFill>
              <a:effectLst/>
              <a:latin typeface="+mn-lt"/>
              <a:ea typeface="+mn-ea"/>
              <a:cs typeface="+mn-cs"/>
            </a:rPr>
            <a:t>。今後、多目的運動公園整備事業やサンハイム三反田整備事業などの大型事業の償還が控えていることから、将来負担額に大きな影響が出ることが予想される。有利な起債の活用や、</a:t>
          </a:r>
          <a:r>
            <a:rPr kumimoji="1" lang="ja-JP" altLang="ja-JP" sz="1100">
              <a:solidFill>
                <a:schemeClr val="dk1"/>
              </a:solidFill>
              <a:effectLst/>
              <a:latin typeface="+mn-lt"/>
              <a:ea typeface="+mn-ea"/>
              <a:cs typeface="+mn-cs"/>
            </a:rPr>
            <a:t>定期的な繰上償還の実施や財政調整基金等への積立を実施し、更なる財政健全化に努めていく。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石川県川北町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ふるさと・水と土保全基金の取り崩し（▲</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千円）や人材育成基金の取り崩し（▲</a:t>
          </a:r>
          <a:r>
            <a:rPr kumimoji="1" lang="en-US" altLang="ja-JP" sz="1100">
              <a:solidFill>
                <a:schemeClr val="dk1"/>
              </a:solidFill>
              <a:effectLst/>
              <a:latin typeface="+mn-lt"/>
              <a:ea typeface="+mn-ea"/>
              <a:cs typeface="+mn-cs"/>
            </a:rPr>
            <a:t>4,156</a:t>
          </a:r>
          <a:r>
            <a:rPr kumimoji="1" lang="ja-JP" altLang="ja-JP" sz="1100">
              <a:solidFill>
                <a:schemeClr val="dk1"/>
              </a:solidFill>
              <a:effectLst/>
              <a:latin typeface="+mn-lt"/>
              <a:ea typeface="+mn-ea"/>
              <a:cs typeface="+mn-cs"/>
            </a:rPr>
            <a:t>千円）を行ったが、予算積立（</a:t>
          </a:r>
          <a:r>
            <a:rPr kumimoji="1" lang="ja-JP" altLang="en-US" sz="1100">
              <a:solidFill>
                <a:schemeClr val="dk1"/>
              </a:solidFill>
              <a:effectLst/>
              <a:latin typeface="+mn-lt"/>
              <a:ea typeface="+mn-ea"/>
              <a:cs typeface="+mn-cs"/>
            </a:rPr>
            <a:t>災害対策</a:t>
          </a:r>
          <a:r>
            <a:rPr kumimoji="1" lang="ja-JP" altLang="ja-JP" sz="1100">
              <a:solidFill>
                <a:schemeClr val="dk1"/>
              </a:solidFill>
              <a:effectLst/>
              <a:latin typeface="+mn-lt"/>
              <a:ea typeface="+mn-ea"/>
              <a:cs typeface="+mn-cs"/>
            </a:rPr>
            <a:t>基金</a:t>
          </a:r>
          <a:r>
            <a:rPr kumimoji="1" lang="en-US" altLang="ja-JP" sz="1100">
              <a:solidFill>
                <a:schemeClr val="dk1"/>
              </a:solidFill>
              <a:effectLst/>
              <a:latin typeface="+mn-lt"/>
              <a:ea typeface="+mn-ea"/>
              <a:cs typeface="+mn-cs"/>
            </a:rPr>
            <a:t>36,400</a:t>
          </a:r>
          <a:r>
            <a:rPr kumimoji="1" lang="ja-JP" altLang="ja-JP" sz="1100">
              <a:solidFill>
                <a:schemeClr val="dk1"/>
              </a:solidFill>
              <a:effectLst/>
              <a:latin typeface="+mn-lt"/>
              <a:ea typeface="+mn-ea"/>
              <a:cs typeface="+mn-cs"/>
            </a:rPr>
            <a:t>千円、森林環境譲与税基金</a:t>
          </a:r>
          <a:r>
            <a:rPr kumimoji="1" lang="en-US" altLang="ja-JP" sz="1100">
              <a:solidFill>
                <a:schemeClr val="dk1"/>
              </a:solidFill>
              <a:effectLst/>
              <a:latin typeface="+mn-lt"/>
              <a:ea typeface="+mn-ea"/>
              <a:cs typeface="+mn-cs"/>
            </a:rPr>
            <a:t>1,059</a:t>
          </a:r>
          <a:r>
            <a:rPr kumimoji="1" lang="ja-JP" altLang="ja-JP" sz="1100">
              <a:solidFill>
                <a:schemeClr val="dk1"/>
              </a:solidFill>
              <a:effectLst/>
              <a:latin typeface="+mn-lt"/>
              <a:ea typeface="+mn-ea"/>
              <a:cs typeface="+mn-cs"/>
            </a:rPr>
            <a:t>千円）や利子積立を行った結果、全体として増加となった。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今後も、公共施設の改修費の増額が予想され、大型の投資的事業も控えていることから、中長期的には減少していく見込みである。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福祉基金：果実を社会福祉協議会費用等に充当する</a:t>
          </a:r>
          <a:r>
            <a:rPr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人材育成基金：果実を海外研修派遣費用に随時充当する</a:t>
          </a:r>
          <a:endParaRPr lang="ja-JP" altLang="ja-JP" sz="1400">
            <a:effectLst/>
          </a:endParaRPr>
        </a:p>
        <a:p>
          <a:r>
            <a:rPr kumimoji="1" lang="ja-JP" altLang="ja-JP" sz="1100">
              <a:solidFill>
                <a:schemeClr val="dk1"/>
              </a:solidFill>
              <a:effectLst/>
              <a:latin typeface="+mn-lt"/>
              <a:ea typeface="+mn-ea"/>
              <a:cs typeface="+mn-cs"/>
            </a:rPr>
            <a:t>ふれあい健康センター基金：施設改修費用等に随時充当する</a:t>
          </a:r>
          <a:r>
            <a:rPr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教育振興基金：小中学生の個人表彰費用に充当する</a:t>
          </a:r>
          <a:endParaRPr lang="ja-JP" altLang="ja-JP" sz="1400">
            <a:effectLst/>
          </a:endParaRPr>
        </a:p>
        <a:p>
          <a:r>
            <a:rPr kumimoji="1" lang="ja-JP" altLang="ja-JP" sz="1100">
              <a:solidFill>
                <a:schemeClr val="dk1"/>
              </a:solidFill>
              <a:effectLst/>
              <a:latin typeface="+mn-lt"/>
              <a:ea typeface="+mn-ea"/>
              <a:cs typeface="+mn-cs"/>
            </a:rPr>
            <a:t>ふるさと・水と土保全基金：農道・水路等の改修費用等に随時充当する</a:t>
          </a:r>
          <a:r>
            <a:rPr lang="ja-JP" altLang="ja-JP" sz="1100">
              <a:solidFill>
                <a:schemeClr val="dk1"/>
              </a:solidFill>
              <a:effectLst/>
              <a:latin typeface="+mn-lt"/>
              <a:ea typeface="+mn-ea"/>
              <a:cs typeface="+mn-cs"/>
            </a:rPr>
            <a:t>　　　森林環境譲与税基金：木材利用の促進や普及啓発等</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災害対策基金：災害対策を推進</a:t>
          </a:r>
          <a:endParaRPr lang="ja-JP" altLang="ja-JP" sz="1400">
            <a:effectLst/>
          </a:endParaRPr>
        </a:p>
        <a:p>
          <a:r>
            <a:rPr kumimoji="1" lang="ja-JP" altLang="ja-JP" sz="1100">
              <a:solidFill>
                <a:schemeClr val="dk1"/>
              </a:solidFill>
              <a:effectLst/>
              <a:latin typeface="+mn-lt"/>
              <a:ea typeface="+mn-ea"/>
              <a:cs typeface="+mn-cs"/>
            </a:rPr>
            <a:t>（増減理由）</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人材育成基金：</a:t>
          </a:r>
          <a:r>
            <a:rPr kumimoji="1" lang="en-US" altLang="ja-JP" sz="1100">
              <a:solidFill>
                <a:schemeClr val="dk1"/>
              </a:solidFill>
              <a:effectLst/>
              <a:latin typeface="+mn-lt"/>
              <a:ea typeface="+mn-ea"/>
              <a:cs typeface="+mn-cs"/>
            </a:rPr>
            <a:t>4,156</a:t>
          </a:r>
          <a:r>
            <a:rPr kumimoji="1" lang="ja-JP" altLang="ja-JP" sz="1100">
              <a:solidFill>
                <a:schemeClr val="dk1"/>
              </a:solidFill>
              <a:effectLst/>
              <a:latin typeface="+mn-lt"/>
              <a:ea typeface="+mn-ea"/>
              <a:cs typeface="+mn-cs"/>
            </a:rPr>
            <a:t>千円を取り崩したため</a:t>
          </a:r>
          <a:endParaRPr lang="ja-JP" altLang="ja-JP" sz="1400">
            <a:effectLst/>
          </a:endParaRPr>
        </a:p>
        <a:p>
          <a:r>
            <a:rPr kumimoji="1" lang="ja-JP" altLang="ja-JP" sz="1100">
              <a:solidFill>
                <a:schemeClr val="dk1"/>
              </a:solidFill>
              <a:effectLst/>
              <a:latin typeface="+mn-lt"/>
              <a:ea typeface="+mn-ea"/>
              <a:cs typeface="+mn-cs"/>
            </a:rPr>
            <a:t>ふれあい健康センター基金：利子積立したため</a:t>
          </a:r>
          <a:endParaRPr lang="ja-JP" altLang="ja-JP" sz="1400">
            <a:effectLst/>
          </a:endParaRPr>
        </a:p>
        <a:p>
          <a:r>
            <a:rPr kumimoji="1" lang="ja-JP" altLang="ja-JP" sz="1100">
              <a:solidFill>
                <a:schemeClr val="dk1"/>
              </a:solidFill>
              <a:effectLst/>
              <a:latin typeface="+mn-lt"/>
              <a:ea typeface="+mn-ea"/>
              <a:cs typeface="+mn-cs"/>
            </a:rPr>
            <a:t>ふるさと・水と土保全基金：</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千円を取り崩したため</a:t>
          </a:r>
          <a:endParaRPr lang="ja-JP" altLang="ja-JP" sz="1400">
            <a:effectLst/>
          </a:endParaRPr>
        </a:p>
        <a:p>
          <a:r>
            <a:rPr kumimoji="1" lang="ja-JP" altLang="ja-JP" sz="1100">
              <a:solidFill>
                <a:schemeClr val="dk1"/>
              </a:solidFill>
              <a:effectLst/>
              <a:latin typeface="+mn-lt"/>
              <a:ea typeface="+mn-ea"/>
              <a:cs typeface="+mn-cs"/>
            </a:rPr>
            <a:t>森林環境譲与税基金</a:t>
          </a:r>
          <a:r>
            <a:rPr kumimoji="1" lang="ja-JP" altLang="en-US" sz="1100">
              <a:solidFill>
                <a:schemeClr val="dk1"/>
              </a:solidFill>
              <a:effectLst/>
              <a:latin typeface="+mn-lt"/>
              <a:ea typeface="+mn-ea"/>
              <a:cs typeface="+mn-cs"/>
            </a:rPr>
            <a:t>及び災害対策基金</a:t>
          </a:r>
          <a:r>
            <a:rPr kumimoji="1" lang="ja-JP" altLang="ja-JP" sz="1100">
              <a:solidFill>
                <a:schemeClr val="dk1"/>
              </a:solidFill>
              <a:effectLst/>
              <a:latin typeface="+mn-lt"/>
              <a:ea typeface="+mn-ea"/>
              <a:cs typeface="+mn-cs"/>
            </a:rPr>
            <a:t>：予算積立したため</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福祉基金：果実を社会福祉協議会費用等に全て充当していく</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教育振興基金：小中学生の個人表彰費用に全て充当していく</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人材育成基金：果実を海外研修派遣費用に随時充当していく</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ふれあい健康センター基金：施設改修費用等に随時充当していく</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ふるさと水と土保全基金：農道・水路等の改修費用等に随時充当していく</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森林環境譲与税基金：県産木材を使用した公共施設の改修費用に充当していく</a:t>
          </a:r>
          <a:endParaRPr lang="ja-JP" altLang="ja-JP" sz="1400">
            <a:effectLst/>
          </a:endParaRPr>
        </a:p>
        <a:p>
          <a:r>
            <a:rPr lang="ja-JP" altLang="en-US" sz="1100">
              <a:effectLst/>
            </a:rPr>
            <a:t>災害対策基金：備蓄物資の整備や指定避難所の機能強化に随時充当していく</a:t>
          </a:r>
          <a:endParaRPr lang="ja-JP" altLang="ja-JP" sz="11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利子積立により微増した</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近年、全国的に頻発している自然災害等への備え等のため、上段にも記載した見込を踏まえ、財政状況も鑑み、出来うる限り積立していく。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利子積立により微増した。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地方債の償還計画を踏まえ、適宜積立していく。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88EB134-67C0-4C50-9C31-524B99AD3A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1585754-18F1-4081-A333-B884B9BAA7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8E1D66D-CC83-4976-BC56-12DCD14A9A6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A8F8C082-9133-48A1-8181-5A066557DC79}"/>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3AC6DDF7-356B-43EA-85E0-E07A94F2F37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FD3137FC-9CCB-4460-B9A1-8F37CBBEC69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29B5711B-B875-4D22-AA03-CFD607474F7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B1C7E7C2-B28A-47A4-A162-6DEC7E1687C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石川県川北町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A32CC92C-441B-4834-B65B-7C98CD78A99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10F9EB8E-C91C-4700-B08D-B58BC9FCD50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C8C29952-8FA3-42B8-9060-68A149DE0BD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5E4E3E8B-6630-464D-8618-E4ADD9882BB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E84D90AA-DECC-4A6C-AFB0-E4E49F94A0F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7423CFB6-8996-4809-BC7C-9D148936EE1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6,041
5,974
14.64
5,620,715
5,537,211
74,944
2,507,657
5,483,736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A5D515AA-68E8-4D06-9E20-6DBEBDCADC5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B7AF42FE-C5CD-4C94-84D4-6FF1B2C66C7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CBFB5C45-9097-48EB-A361-2C7ADFED03F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82BC2DC3-4564-4361-80E9-CCD58AEC8C4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8EC48B6D-8603-4854-82B9-7461B989038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62206338-D0BD-4F32-844C-7435C8C3E10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EC0ACF94-9922-4C5A-868C-B66C4C642C6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852082A3-5F6B-4CFA-A96D-24B61737E4C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768B7823-2D4E-4BA6-B03D-0FA5ABDA278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58B3445F-2188-4959-A9C2-1934AFB3CCD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2F1D48FB-A5B9-40C8-A6F1-745C2C15F67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489EF5E2-56AD-4F35-841D-DFB2AA2C731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C44EF262-9CB1-4777-A967-CC71593481D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C7733ABE-E94C-43D7-9531-8A449853C57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36AACAF9-1E40-4339-84CC-FDF26402230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540D1232-CCB4-4EE4-8BA3-CC550F37E25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D2CD6CF2-3B13-4F55-ABEF-69FAC209611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6D2B42B7-E548-4CB8-AC95-79D0B360A4D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D6B114A8-10F8-43D5-B8D7-3DBE4394423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745E7BEC-D84F-4BCF-824F-EE79347A176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4B8F5FED-0C97-4DFA-9689-AF387D41E4D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3CBEAE6A-45D8-4601-8CE0-BEF089EA0D5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F7CE6BCE-6688-48C5-9FF1-95C13BA94BF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7B224CCE-1F99-4FFC-968B-5D50A9A0B3C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556F7196-BD52-413B-A582-63751DA5666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E009B898-3E11-4A43-A7D2-CA42D853145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4C32B2B3-BCF1-4FE0-A83C-831A651C6C5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5EF9D646-34B9-4826-95CE-9037918678B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FCC12382-C6C4-42B4-BE38-7AA66558BA9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F882E121-6252-4269-BD76-CD7DA8B21E2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AFDEDAEB-7988-434D-AA26-0549D79BED6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C29740C8-6B7C-4382-A5CF-FB79627718B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31C532C8-1D27-483A-B35D-2AFF32CEA1B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C917CDF5-2E92-4DC3-9803-FB9BF0B7F62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AA16E26D-7E1B-4547-9324-13B800695A2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有形固定資産減価償却率は類似団体内平均・全国平均及び石川県平均よりも下回っている。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現在、遊休施設等はなく、全ての施設が、目的に沿って稼働している。令和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年度に策定した個別施設計画に基づき、今後も適正な維持管理に努めていく。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74F8BBF4-9EAA-480F-9D0B-F6F9AF0F54B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546CBB2D-C72F-43A7-A49E-F5E12ACDB88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D86AA44C-636C-4D0B-B5C4-AB476933927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4" name="直線コネクタ 53">
          <a:extLst>
            <a:ext uri="{FF2B5EF4-FFF2-40B4-BE49-F238E27FC236}">
              <a16:creationId xmlns:a16="http://schemas.microsoft.com/office/drawing/2014/main" id="{A150B832-5E18-4892-B0B8-0EABFC7B7C9F}"/>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5" name="テキスト ボックス 54">
          <a:extLst>
            <a:ext uri="{FF2B5EF4-FFF2-40B4-BE49-F238E27FC236}">
              <a16:creationId xmlns:a16="http://schemas.microsoft.com/office/drawing/2014/main" id="{7DF6AC76-7E2E-488A-8AC4-64050819AE99}"/>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6" name="直線コネクタ 55">
          <a:extLst>
            <a:ext uri="{FF2B5EF4-FFF2-40B4-BE49-F238E27FC236}">
              <a16:creationId xmlns:a16="http://schemas.microsoft.com/office/drawing/2014/main" id="{57463352-5517-4891-A4E6-6603FC2FD53C}"/>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7" name="テキスト ボックス 56">
          <a:extLst>
            <a:ext uri="{FF2B5EF4-FFF2-40B4-BE49-F238E27FC236}">
              <a16:creationId xmlns:a16="http://schemas.microsoft.com/office/drawing/2014/main" id="{28C70DFE-9706-4DE7-BDCB-06FD6020AE98}"/>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8" name="直線コネクタ 57">
          <a:extLst>
            <a:ext uri="{FF2B5EF4-FFF2-40B4-BE49-F238E27FC236}">
              <a16:creationId xmlns:a16="http://schemas.microsoft.com/office/drawing/2014/main" id="{7DE55A34-18DC-434E-A36D-F51189DBA62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9" name="テキスト ボックス 58">
          <a:extLst>
            <a:ext uri="{FF2B5EF4-FFF2-40B4-BE49-F238E27FC236}">
              <a16:creationId xmlns:a16="http://schemas.microsoft.com/office/drawing/2014/main" id="{3A372DB2-F36F-4C4C-B3AF-9B81C8BD5414}"/>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0" name="直線コネクタ 59">
          <a:extLst>
            <a:ext uri="{FF2B5EF4-FFF2-40B4-BE49-F238E27FC236}">
              <a16:creationId xmlns:a16="http://schemas.microsoft.com/office/drawing/2014/main" id="{9864C42C-DCA7-4E4B-B435-6C6FA33254CC}"/>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1" name="テキスト ボックス 60">
          <a:extLst>
            <a:ext uri="{FF2B5EF4-FFF2-40B4-BE49-F238E27FC236}">
              <a16:creationId xmlns:a16="http://schemas.microsoft.com/office/drawing/2014/main" id="{144B1092-8CFF-4C0C-8170-323258D5D1CA}"/>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4A3C723A-2E1E-41CA-BA83-B72B0FB49A8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6797725E-A640-43AB-BBE2-C465CF68E32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6C31EA83-929D-404B-9162-B5EBD6EC51F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5" name="直線コネクタ 64">
          <a:extLst>
            <a:ext uri="{FF2B5EF4-FFF2-40B4-BE49-F238E27FC236}">
              <a16:creationId xmlns:a16="http://schemas.microsoft.com/office/drawing/2014/main" id="{4003EFCE-BA1C-43C9-AAAD-6EA90F64CBDF}"/>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6" name="有形固定資産減価償却率最小値テキスト">
          <a:extLst>
            <a:ext uri="{FF2B5EF4-FFF2-40B4-BE49-F238E27FC236}">
              <a16:creationId xmlns:a16="http://schemas.microsoft.com/office/drawing/2014/main" id="{2FA15A4F-73C1-4217-AA84-5F975D1E72F7}"/>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7" name="直線コネクタ 66">
          <a:extLst>
            <a:ext uri="{FF2B5EF4-FFF2-40B4-BE49-F238E27FC236}">
              <a16:creationId xmlns:a16="http://schemas.microsoft.com/office/drawing/2014/main" id="{6CA7C1D2-8D3C-494D-B42B-B1E371A1CA77}"/>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8" name="有形固定資産減価償却率最大値テキスト">
          <a:extLst>
            <a:ext uri="{FF2B5EF4-FFF2-40B4-BE49-F238E27FC236}">
              <a16:creationId xmlns:a16="http://schemas.microsoft.com/office/drawing/2014/main" id="{B1D87DFB-19B4-46E2-AF0B-AC2EF56626B8}"/>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9" name="直線コネクタ 68">
          <a:extLst>
            <a:ext uri="{FF2B5EF4-FFF2-40B4-BE49-F238E27FC236}">
              <a16:creationId xmlns:a16="http://schemas.microsoft.com/office/drawing/2014/main" id="{98B4D624-C5AE-4AB7-A02F-D7F89773DDDD}"/>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0" name="有形固定資産減価償却率平均値テキスト">
          <a:extLst>
            <a:ext uri="{FF2B5EF4-FFF2-40B4-BE49-F238E27FC236}">
              <a16:creationId xmlns:a16="http://schemas.microsoft.com/office/drawing/2014/main" id="{B0A0A659-5EF0-4E8C-AA09-43ECEAE9A894}"/>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1" name="フローチャート: 判断 70">
          <a:extLst>
            <a:ext uri="{FF2B5EF4-FFF2-40B4-BE49-F238E27FC236}">
              <a16:creationId xmlns:a16="http://schemas.microsoft.com/office/drawing/2014/main" id="{4F897BC3-78FE-41F1-89BB-F853818C7D90}"/>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2" name="フローチャート: 判断 71">
          <a:extLst>
            <a:ext uri="{FF2B5EF4-FFF2-40B4-BE49-F238E27FC236}">
              <a16:creationId xmlns:a16="http://schemas.microsoft.com/office/drawing/2014/main" id="{CF19A4E0-621B-4316-A4BC-64CB18CACF33}"/>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3" name="フローチャート: 判断 72">
          <a:extLst>
            <a:ext uri="{FF2B5EF4-FFF2-40B4-BE49-F238E27FC236}">
              <a16:creationId xmlns:a16="http://schemas.microsoft.com/office/drawing/2014/main" id="{4E0FE0EA-103F-4026-8834-D98F6B66343A}"/>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4" name="フローチャート: 判断 73">
          <a:extLst>
            <a:ext uri="{FF2B5EF4-FFF2-40B4-BE49-F238E27FC236}">
              <a16:creationId xmlns:a16="http://schemas.microsoft.com/office/drawing/2014/main" id="{8EE5E5DD-52D1-45FC-8C7E-2FF198600DE1}"/>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5" name="フローチャート: 判断 74">
          <a:extLst>
            <a:ext uri="{FF2B5EF4-FFF2-40B4-BE49-F238E27FC236}">
              <a16:creationId xmlns:a16="http://schemas.microsoft.com/office/drawing/2014/main" id="{5709E182-FE89-4393-8FF3-30FF29CD2A29}"/>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24A9371-C72C-4224-A333-C6FC62F6B79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3CD7CE7-5470-4B97-A0EB-9BD138BFE7F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C996ACA-DBC7-4FE4-B7CF-CEADB6B99A7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CDA8561-45D5-4EDA-9B9E-F17DD616501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154A460-9C4C-423F-BC7E-C65CF3780F0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66294</xdr:rowOff>
    </xdr:from>
    <xdr:to>
      <xdr:col>23</xdr:col>
      <xdr:colOff>136525</xdr:colOff>
      <xdr:row>28</xdr:row>
      <xdr:rowOff>167894</xdr:rowOff>
    </xdr:to>
    <xdr:sp macro="" textlink="">
      <xdr:nvSpPr>
        <xdr:cNvPr id="81" name="楕円 80">
          <a:extLst>
            <a:ext uri="{FF2B5EF4-FFF2-40B4-BE49-F238E27FC236}">
              <a16:creationId xmlns:a16="http://schemas.microsoft.com/office/drawing/2014/main" id="{3FED8D15-E7C2-4AAE-A66D-715831ACAF79}"/>
            </a:ext>
          </a:extLst>
        </xdr:cNvPr>
        <xdr:cNvSpPr/>
      </xdr:nvSpPr>
      <xdr:spPr>
        <a:xfrm>
          <a:off x="4711700" y="563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89171</xdr:rowOff>
    </xdr:from>
    <xdr:ext cx="405111" cy="259045"/>
    <xdr:sp macro="" textlink="">
      <xdr:nvSpPr>
        <xdr:cNvPr id="82" name="有形固定資産減価償却率該当値テキスト">
          <a:extLst>
            <a:ext uri="{FF2B5EF4-FFF2-40B4-BE49-F238E27FC236}">
              <a16:creationId xmlns:a16="http://schemas.microsoft.com/office/drawing/2014/main" id="{ADF1A273-275C-4687-A170-6E883C99519F}"/>
            </a:ext>
          </a:extLst>
        </xdr:cNvPr>
        <xdr:cNvSpPr txBox="1"/>
      </xdr:nvSpPr>
      <xdr:spPr>
        <a:xfrm>
          <a:off x="4813300" y="548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133223</xdr:rowOff>
    </xdr:from>
    <xdr:to>
      <xdr:col>19</xdr:col>
      <xdr:colOff>187325</xdr:colOff>
      <xdr:row>29</xdr:row>
      <xdr:rowOff>63373</xdr:rowOff>
    </xdr:to>
    <xdr:sp macro="" textlink="">
      <xdr:nvSpPr>
        <xdr:cNvPr id="83" name="楕円 82">
          <a:extLst>
            <a:ext uri="{FF2B5EF4-FFF2-40B4-BE49-F238E27FC236}">
              <a16:creationId xmlns:a16="http://schemas.microsoft.com/office/drawing/2014/main" id="{FB755E42-D5FE-4B32-A434-10005285996D}"/>
            </a:ext>
          </a:extLst>
        </xdr:cNvPr>
        <xdr:cNvSpPr/>
      </xdr:nvSpPr>
      <xdr:spPr>
        <a:xfrm>
          <a:off x="4000500" y="570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117094</xdr:rowOff>
    </xdr:from>
    <xdr:to>
      <xdr:col>23</xdr:col>
      <xdr:colOff>85725</xdr:colOff>
      <xdr:row>29</xdr:row>
      <xdr:rowOff>12573</xdr:rowOff>
    </xdr:to>
    <xdr:cxnSp macro="">
      <xdr:nvCxnSpPr>
        <xdr:cNvPr id="84" name="直線コネクタ 83">
          <a:extLst>
            <a:ext uri="{FF2B5EF4-FFF2-40B4-BE49-F238E27FC236}">
              <a16:creationId xmlns:a16="http://schemas.microsoft.com/office/drawing/2014/main" id="{864356B1-A283-48CA-9FE1-0AC51343B8F0}"/>
            </a:ext>
          </a:extLst>
        </xdr:cNvPr>
        <xdr:cNvCxnSpPr/>
      </xdr:nvCxnSpPr>
      <xdr:spPr>
        <a:xfrm flipV="1">
          <a:off x="4051300" y="5689219"/>
          <a:ext cx="711200" cy="6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146177</xdr:rowOff>
    </xdr:from>
    <xdr:to>
      <xdr:col>15</xdr:col>
      <xdr:colOff>187325</xdr:colOff>
      <xdr:row>29</xdr:row>
      <xdr:rowOff>76327</xdr:rowOff>
    </xdr:to>
    <xdr:sp macro="" textlink="">
      <xdr:nvSpPr>
        <xdr:cNvPr id="85" name="楕円 84">
          <a:extLst>
            <a:ext uri="{FF2B5EF4-FFF2-40B4-BE49-F238E27FC236}">
              <a16:creationId xmlns:a16="http://schemas.microsoft.com/office/drawing/2014/main" id="{084328AC-3E80-40AC-A678-E13DE047B1FE}"/>
            </a:ext>
          </a:extLst>
        </xdr:cNvPr>
        <xdr:cNvSpPr/>
      </xdr:nvSpPr>
      <xdr:spPr>
        <a:xfrm>
          <a:off x="3238500" y="571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12573</xdr:rowOff>
    </xdr:from>
    <xdr:to>
      <xdr:col>19</xdr:col>
      <xdr:colOff>136525</xdr:colOff>
      <xdr:row>29</xdr:row>
      <xdr:rowOff>25527</xdr:rowOff>
    </xdr:to>
    <xdr:cxnSp macro="">
      <xdr:nvCxnSpPr>
        <xdr:cNvPr id="86" name="直線コネクタ 85">
          <a:extLst>
            <a:ext uri="{FF2B5EF4-FFF2-40B4-BE49-F238E27FC236}">
              <a16:creationId xmlns:a16="http://schemas.microsoft.com/office/drawing/2014/main" id="{CA4D6F15-22CD-4132-B94C-520049B7454E}"/>
            </a:ext>
          </a:extLst>
        </xdr:cNvPr>
        <xdr:cNvCxnSpPr/>
      </xdr:nvCxnSpPr>
      <xdr:spPr>
        <a:xfrm flipV="1">
          <a:off x="3289300" y="5756148"/>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102997</xdr:rowOff>
    </xdr:from>
    <xdr:to>
      <xdr:col>11</xdr:col>
      <xdr:colOff>187325</xdr:colOff>
      <xdr:row>29</xdr:row>
      <xdr:rowOff>33147</xdr:rowOff>
    </xdr:to>
    <xdr:sp macro="" textlink="">
      <xdr:nvSpPr>
        <xdr:cNvPr id="87" name="楕円 86">
          <a:extLst>
            <a:ext uri="{FF2B5EF4-FFF2-40B4-BE49-F238E27FC236}">
              <a16:creationId xmlns:a16="http://schemas.microsoft.com/office/drawing/2014/main" id="{A781C919-1627-4F9D-8294-57871500D1A8}"/>
            </a:ext>
          </a:extLst>
        </xdr:cNvPr>
        <xdr:cNvSpPr/>
      </xdr:nvSpPr>
      <xdr:spPr>
        <a:xfrm>
          <a:off x="2476500" y="567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153797</xdr:rowOff>
    </xdr:from>
    <xdr:to>
      <xdr:col>15</xdr:col>
      <xdr:colOff>136525</xdr:colOff>
      <xdr:row>29</xdr:row>
      <xdr:rowOff>25527</xdr:rowOff>
    </xdr:to>
    <xdr:cxnSp macro="">
      <xdr:nvCxnSpPr>
        <xdr:cNvPr id="88" name="直線コネクタ 87">
          <a:extLst>
            <a:ext uri="{FF2B5EF4-FFF2-40B4-BE49-F238E27FC236}">
              <a16:creationId xmlns:a16="http://schemas.microsoft.com/office/drawing/2014/main" id="{8D62C211-7C8D-4FB4-84F1-4F62BCCB191C}"/>
            </a:ext>
          </a:extLst>
        </xdr:cNvPr>
        <xdr:cNvCxnSpPr/>
      </xdr:nvCxnSpPr>
      <xdr:spPr>
        <a:xfrm>
          <a:off x="2527300" y="572592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74930</xdr:rowOff>
    </xdr:from>
    <xdr:to>
      <xdr:col>7</xdr:col>
      <xdr:colOff>187325</xdr:colOff>
      <xdr:row>29</xdr:row>
      <xdr:rowOff>5080</xdr:rowOff>
    </xdr:to>
    <xdr:sp macro="" textlink="">
      <xdr:nvSpPr>
        <xdr:cNvPr id="89" name="楕円 88">
          <a:extLst>
            <a:ext uri="{FF2B5EF4-FFF2-40B4-BE49-F238E27FC236}">
              <a16:creationId xmlns:a16="http://schemas.microsoft.com/office/drawing/2014/main" id="{2EADFCA2-8136-4984-8BB9-DDF50281787A}"/>
            </a:ext>
          </a:extLst>
        </xdr:cNvPr>
        <xdr:cNvSpPr/>
      </xdr:nvSpPr>
      <xdr:spPr>
        <a:xfrm>
          <a:off x="1714500" y="564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125730</xdr:rowOff>
    </xdr:from>
    <xdr:to>
      <xdr:col>11</xdr:col>
      <xdr:colOff>136525</xdr:colOff>
      <xdr:row>28</xdr:row>
      <xdr:rowOff>153797</xdr:rowOff>
    </xdr:to>
    <xdr:cxnSp macro="">
      <xdr:nvCxnSpPr>
        <xdr:cNvPr id="90" name="直線コネクタ 89">
          <a:extLst>
            <a:ext uri="{FF2B5EF4-FFF2-40B4-BE49-F238E27FC236}">
              <a16:creationId xmlns:a16="http://schemas.microsoft.com/office/drawing/2014/main" id="{DAF52630-19B4-4545-8A18-AD460A13DE29}"/>
            </a:ext>
          </a:extLst>
        </xdr:cNvPr>
        <xdr:cNvCxnSpPr/>
      </xdr:nvCxnSpPr>
      <xdr:spPr>
        <a:xfrm>
          <a:off x="1765300" y="5697855"/>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1" name="n_1aveValue有形固定資産減価償却率">
          <a:extLst>
            <a:ext uri="{FF2B5EF4-FFF2-40B4-BE49-F238E27FC236}">
              <a16:creationId xmlns:a16="http://schemas.microsoft.com/office/drawing/2014/main" id="{8244C69B-8BD9-47EE-B902-8A3C4657E914}"/>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2" name="n_2aveValue有形固定資産減価償却率">
          <a:extLst>
            <a:ext uri="{FF2B5EF4-FFF2-40B4-BE49-F238E27FC236}">
              <a16:creationId xmlns:a16="http://schemas.microsoft.com/office/drawing/2014/main" id="{BECE90AF-0524-49B9-8E8E-D573D08ADE97}"/>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3" name="n_3aveValue有形固定資産減価償却率">
          <a:extLst>
            <a:ext uri="{FF2B5EF4-FFF2-40B4-BE49-F238E27FC236}">
              <a16:creationId xmlns:a16="http://schemas.microsoft.com/office/drawing/2014/main" id="{F1EF0B2C-69D4-4E5D-9908-DC9D7C5ADDDF}"/>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4" name="n_4aveValue有形固定資産減価償却率">
          <a:extLst>
            <a:ext uri="{FF2B5EF4-FFF2-40B4-BE49-F238E27FC236}">
              <a16:creationId xmlns:a16="http://schemas.microsoft.com/office/drawing/2014/main" id="{D414B493-1988-473B-8D43-35D030054488}"/>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79900</xdr:rowOff>
    </xdr:from>
    <xdr:ext cx="405111" cy="259045"/>
    <xdr:sp macro="" textlink="">
      <xdr:nvSpPr>
        <xdr:cNvPr id="95" name="n_1mainValue有形固定資産減価償却率">
          <a:extLst>
            <a:ext uri="{FF2B5EF4-FFF2-40B4-BE49-F238E27FC236}">
              <a16:creationId xmlns:a16="http://schemas.microsoft.com/office/drawing/2014/main" id="{41A3E0B4-2082-4516-A3DC-4E16E48DF7D9}"/>
            </a:ext>
          </a:extLst>
        </xdr:cNvPr>
        <xdr:cNvSpPr txBox="1"/>
      </xdr:nvSpPr>
      <xdr:spPr>
        <a:xfrm>
          <a:off x="3836044" y="5480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92854</xdr:rowOff>
    </xdr:from>
    <xdr:ext cx="405111" cy="259045"/>
    <xdr:sp macro="" textlink="">
      <xdr:nvSpPr>
        <xdr:cNvPr id="96" name="n_2mainValue有形固定資産減価償却率">
          <a:extLst>
            <a:ext uri="{FF2B5EF4-FFF2-40B4-BE49-F238E27FC236}">
              <a16:creationId xmlns:a16="http://schemas.microsoft.com/office/drawing/2014/main" id="{23252155-E7FB-4678-AB69-ECF2533975B0}"/>
            </a:ext>
          </a:extLst>
        </xdr:cNvPr>
        <xdr:cNvSpPr txBox="1"/>
      </xdr:nvSpPr>
      <xdr:spPr>
        <a:xfrm>
          <a:off x="3086744" y="549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49674</xdr:rowOff>
    </xdr:from>
    <xdr:ext cx="405111" cy="259045"/>
    <xdr:sp macro="" textlink="">
      <xdr:nvSpPr>
        <xdr:cNvPr id="97" name="n_3mainValue有形固定資産減価償却率">
          <a:extLst>
            <a:ext uri="{FF2B5EF4-FFF2-40B4-BE49-F238E27FC236}">
              <a16:creationId xmlns:a16="http://schemas.microsoft.com/office/drawing/2014/main" id="{FF5177F7-B4D3-4FFA-98DB-B74B050E6226}"/>
            </a:ext>
          </a:extLst>
        </xdr:cNvPr>
        <xdr:cNvSpPr txBox="1"/>
      </xdr:nvSpPr>
      <xdr:spPr>
        <a:xfrm>
          <a:off x="2324744" y="5450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21607</xdr:rowOff>
    </xdr:from>
    <xdr:ext cx="405111" cy="259045"/>
    <xdr:sp macro="" textlink="">
      <xdr:nvSpPr>
        <xdr:cNvPr id="98" name="n_4mainValue有形固定資産減価償却率">
          <a:extLst>
            <a:ext uri="{FF2B5EF4-FFF2-40B4-BE49-F238E27FC236}">
              <a16:creationId xmlns:a16="http://schemas.microsoft.com/office/drawing/2014/main" id="{9ADD9C9E-1698-4939-B69D-21B2A0BE56F6}"/>
            </a:ext>
          </a:extLst>
        </xdr:cNvPr>
        <xdr:cNvSpPr txBox="1"/>
      </xdr:nvSpPr>
      <xdr:spPr>
        <a:xfrm>
          <a:off x="1562744" y="54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F2E2E6C5-5E8D-424C-9618-E6205DABA69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4390A23A-9ED5-4960-8FF8-6928CA88AB0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C3D37168-31C0-450E-80BC-7A681338A3C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C56F4191-A5E8-45B7-B6A0-F234A630E8B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62E51714-BA4F-4B4F-8829-9B441AA8E6A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6A965C9-123F-4F97-9B3A-82E111849D1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AD69ACF7-FF29-471B-B024-D5B592CE268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2097797-B2A7-48B1-BD01-AA6D36B0DBF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C971A312-2887-44EB-806E-187BA73EFAD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F8106BB4-D726-40E1-8ABB-3FDEA304455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3B85A79-672E-49E5-BA34-CAFBD54BD98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60070F4-16B8-4DF6-9B56-46D749614EA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38B499B9-57EB-4990-A2A3-6120F7C03BC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債務償還比率は類似団体内平均では上回っているものの、全国平均及び石川県平均は下回っている。主な要因としては、繰上償還を定期的に実施（平成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72,421</a:t>
          </a:r>
          <a:r>
            <a:rPr kumimoji="1" lang="ja-JP" altLang="ja-JP" sz="1100">
              <a:solidFill>
                <a:schemeClr val="dk1"/>
              </a:solidFill>
              <a:effectLst/>
              <a:latin typeface="+mn-lt"/>
              <a:ea typeface="+mn-ea"/>
              <a:cs typeface="+mn-cs"/>
            </a:rPr>
            <a:t>千円、令和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75,854</a:t>
          </a:r>
          <a:r>
            <a:rPr kumimoji="1" lang="ja-JP" altLang="ja-JP" sz="1100">
              <a:solidFill>
                <a:schemeClr val="dk1"/>
              </a:solidFill>
              <a:effectLst/>
              <a:latin typeface="+mn-lt"/>
              <a:ea typeface="+mn-ea"/>
              <a:cs typeface="+mn-cs"/>
            </a:rPr>
            <a:t>千円、令和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77,689</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91,821</a:t>
          </a:r>
          <a:r>
            <a:rPr kumimoji="1" lang="ja-JP" altLang="en-US" sz="1100">
              <a:solidFill>
                <a:schemeClr val="dk1"/>
              </a:solidFill>
              <a:effectLst/>
              <a:latin typeface="+mn-lt"/>
              <a:ea typeface="+mn-ea"/>
              <a:cs typeface="+mn-cs"/>
            </a:rPr>
            <a:t>千円</a:t>
          </a:r>
          <a:r>
            <a:rPr kumimoji="1" lang="ja-JP" altLang="ja-JP" sz="1100">
              <a:solidFill>
                <a:schemeClr val="dk1"/>
              </a:solidFill>
              <a:effectLst/>
              <a:latin typeface="+mn-lt"/>
              <a:ea typeface="+mn-ea"/>
              <a:cs typeface="+mn-cs"/>
            </a:rPr>
            <a:t>）している事が考えられる。大型の建設事業が控えていることもあり、今後も定期的な繰上償還の実施を行うなど、健全化に努めたい。</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B32B055-7914-4BF2-980E-9BD198F4CF7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5AE9CC46-A99B-4282-839D-527F48E1213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2DFFCC4A-0572-4116-AD97-47FDC7A734A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D2CB5B3C-6E36-44A2-9678-49CA0E6E913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73210DDD-2656-407E-9B10-703026F1F935}"/>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0543CA48-BC83-4F54-BB33-B57974BA9A7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E5BB1CF0-F420-4445-8AF2-7F5C276615A8}"/>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AF3B1821-22CA-40E6-9302-9BFA0343CED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8E08BBF7-E35D-4B1F-86DC-7347E45625C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92D65E05-A521-481C-AAF6-E876F79FC31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3E9C4FE6-C07A-4CD8-BD04-F9469ED2DBE6}"/>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15D5F0DC-7453-4A5C-AD47-86247164F85F}"/>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35FFC116-2974-4D1F-901F-E597AF20471C}"/>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689773C8-F794-491E-87D9-EF21751ACB41}"/>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C7060850-41FB-45BE-ADCF-BF7CD70C350B}"/>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757DBEC-D39A-49B1-BEFC-8D679F97DAA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CAFF598E-AE47-4EDF-A163-FFCA861EF81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9" name="直線コネクタ 128">
          <a:extLst>
            <a:ext uri="{FF2B5EF4-FFF2-40B4-BE49-F238E27FC236}">
              <a16:creationId xmlns:a16="http://schemas.microsoft.com/office/drawing/2014/main" id="{88F32500-B814-44FE-91C7-3E1E841BDCD0}"/>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0" name="債務償還比率最小値テキスト">
          <a:extLst>
            <a:ext uri="{FF2B5EF4-FFF2-40B4-BE49-F238E27FC236}">
              <a16:creationId xmlns:a16="http://schemas.microsoft.com/office/drawing/2014/main" id="{21D2C464-7B37-47BC-B741-9BADFAE2488C}"/>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1" name="直線コネクタ 130">
          <a:extLst>
            <a:ext uri="{FF2B5EF4-FFF2-40B4-BE49-F238E27FC236}">
              <a16:creationId xmlns:a16="http://schemas.microsoft.com/office/drawing/2014/main" id="{346F204B-CDB6-49C4-B096-BF083EC2B3CE}"/>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CED09F64-CCBD-4A20-A406-20109694577C}"/>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0100D313-86F4-448C-9C73-308F579B93BF}"/>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4" name="債務償還比率平均値テキスト">
          <a:extLst>
            <a:ext uri="{FF2B5EF4-FFF2-40B4-BE49-F238E27FC236}">
              <a16:creationId xmlns:a16="http://schemas.microsoft.com/office/drawing/2014/main" id="{C8230AAE-511D-4C39-B46A-17B2A78B8C47}"/>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5" name="フローチャート: 判断 134">
          <a:extLst>
            <a:ext uri="{FF2B5EF4-FFF2-40B4-BE49-F238E27FC236}">
              <a16:creationId xmlns:a16="http://schemas.microsoft.com/office/drawing/2014/main" id="{3BF5E206-6C11-4F8D-9C6F-14F886554FAB}"/>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6" name="フローチャート: 判断 135">
          <a:extLst>
            <a:ext uri="{FF2B5EF4-FFF2-40B4-BE49-F238E27FC236}">
              <a16:creationId xmlns:a16="http://schemas.microsoft.com/office/drawing/2014/main" id="{C1A719DD-3CCF-41A0-890A-B8ABE22B96D3}"/>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7" name="フローチャート: 判断 136">
          <a:extLst>
            <a:ext uri="{FF2B5EF4-FFF2-40B4-BE49-F238E27FC236}">
              <a16:creationId xmlns:a16="http://schemas.microsoft.com/office/drawing/2014/main" id="{7EC971A7-E93E-49BC-B570-A41A04557031}"/>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8" name="フローチャート: 判断 137">
          <a:extLst>
            <a:ext uri="{FF2B5EF4-FFF2-40B4-BE49-F238E27FC236}">
              <a16:creationId xmlns:a16="http://schemas.microsoft.com/office/drawing/2014/main" id="{F91C1CB3-20B3-4086-B82D-D6C33D808B28}"/>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9" name="フローチャート: 判断 138">
          <a:extLst>
            <a:ext uri="{FF2B5EF4-FFF2-40B4-BE49-F238E27FC236}">
              <a16:creationId xmlns:a16="http://schemas.microsoft.com/office/drawing/2014/main" id="{C8DBE092-146C-4F0D-9858-5722C5BB3420}"/>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1E314E0-DBB8-43B1-ADC0-BDB27BC9443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094F189-5DB1-47D5-9DDF-59DDC6B745C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739A003-851C-4432-BA07-7FE6754721F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794155C-B4F2-4AA8-81D7-6D118F77523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EC03250C-78CC-41AC-B884-64572CDF03B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22878</xdr:rowOff>
    </xdr:from>
    <xdr:to>
      <xdr:col>76</xdr:col>
      <xdr:colOff>73025</xdr:colOff>
      <xdr:row>30</xdr:row>
      <xdr:rowOff>124478</xdr:rowOff>
    </xdr:to>
    <xdr:sp macro="" textlink="">
      <xdr:nvSpPr>
        <xdr:cNvPr id="145" name="楕円 144">
          <a:extLst>
            <a:ext uri="{FF2B5EF4-FFF2-40B4-BE49-F238E27FC236}">
              <a16:creationId xmlns:a16="http://schemas.microsoft.com/office/drawing/2014/main" id="{AF288533-AE39-4564-9B07-04B24685DDB2}"/>
            </a:ext>
          </a:extLst>
        </xdr:cNvPr>
        <xdr:cNvSpPr/>
      </xdr:nvSpPr>
      <xdr:spPr>
        <a:xfrm>
          <a:off x="14744700" y="593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1305</xdr:rowOff>
    </xdr:from>
    <xdr:ext cx="469744" cy="259045"/>
    <xdr:sp macro="" textlink="">
      <xdr:nvSpPr>
        <xdr:cNvPr id="146" name="債務償還比率該当値テキスト">
          <a:extLst>
            <a:ext uri="{FF2B5EF4-FFF2-40B4-BE49-F238E27FC236}">
              <a16:creationId xmlns:a16="http://schemas.microsoft.com/office/drawing/2014/main" id="{E2E154D8-4761-438A-B8A0-6F5853CE14A5}"/>
            </a:ext>
          </a:extLst>
        </xdr:cNvPr>
        <xdr:cNvSpPr txBox="1"/>
      </xdr:nvSpPr>
      <xdr:spPr>
        <a:xfrm>
          <a:off x="14846300" y="591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163485</xdr:rowOff>
    </xdr:from>
    <xdr:to>
      <xdr:col>72</xdr:col>
      <xdr:colOff>123825</xdr:colOff>
      <xdr:row>30</xdr:row>
      <xdr:rowOff>93635</xdr:rowOff>
    </xdr:to>
    <xdr:sp macro="" textlink="">
      <xdr:nvSpPr>
        <xdr:cNvPr id="147" name="楕円 146">
          <a:extLst>
            <a:ext uri="{FF2B5EF4-FFF2-40B4-BE49-F238E27FC236}">
              <a16:creationId xmlns:a16="http://schemas.microsoft.com/office/drawing/2014/main" id="{23E8AC4B-D7C3-4781-B904-AAA590B814FD}"/>
            </a:ext>
          </a:extLst>
        </xdr:cNvPr>
        <xdr:cNvSpPr/>
      </xdr:nvSpPr>
      <xdr:spPr>
        <a:xfrm>
          <a:off x="14033500" y="590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42835</xdr:rowOff>
    </xdr:from>
    <xdr:to>
      <xdr:col>76</xdr:col>
      <xdr:colOff>22225</xdr:colOff>
      <xdr:row>30</xdr:row>
      <xdr:rowOff>73678</xdr:rowOff>
    </xdr:to>
    <xdr:cxnSp macro="">
      <xdr:nvCxnSpPr>
        <xdr:cNvPr id="148" name="直線コネクタ 147">
          <a:extLst>
            <a:ext uri="{FF2B5EF4-FFF2-40B4-BE49-F238E27FC236}">
              <a16:creationId xmlns:a16="http://schemas.microsoft.com/office/drawing/2014/main" id="{AAD21D77-EC84-4333-A0BC-AB13A07E846F}"/>
            </a:ext>
          </a:extLst>
        </xdr:cNvPr>
        <xdr:cNvCxnSpPr/>
      </xdr:nvCxnSpPr>
      <xdr:spPr>
        <a:xfrm>
          <a:off x="14084300" y="5957860"/>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80518</xdr:rowOff>
    </xdr:from>
    <xdr:to>
      <xdr:col>68</xdr:col>
      <xdr:colOff>123825</xdr:colOff>
      <xdr:row>30</xdr:row>
      <xdr:rowOff>10668</xdr:rowOff>
    </xdr:to>
    <xdr:sp macro="" textlink="">
      <xdr:nvSpPr>
        <xdr:cNvPr id="149" name="楕円 148">
          <a:extLst>
            <a:ext uri="{FF2B5EF4-FFF2-40B4-BE49-F238E27FC236}">
              <a16:creationId xmlns:a16="http://schemas.microsoft.com/office/drawing/2014/main" id="{1A56C0B6-8666-4CF7-93A1-2676B4EB41BD}"/>
            </a:ext>
          </a:extLst>
        </xdr:cNvPr>
        <xdr:cNvSpPr/>
      </xdr:nvSpPr>
      <xdr:spPr>
        <a:xfrm>
          <a:off x="13271500" y="582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131318</xdr:rowOff>
    </xdr:from>
    <xdr:to>
      <xdr:col>72</xdr:col>
      <xdr:colOff>73025</xdr:colOff>
      <xdr:row>30</xdr:row>
      <xdr:rowOff>42835</xdr:rowOff>
    </xdr:to>
    <xdr:cxnSp macro="">
      <xdr:nvCxnSpPr>
        <xdr:cNvPr id="150" name="直線コネクタ 149">
          <a:extLst>
            <a:ext uri="{FF2B5EF4-FFF2-40B4-BE49-F238E27FC236}">
              <a16:creationId xmlns:a16="http://schemas.microsoft.com/office/drawing/2014/main" id="{E40922BC-F53E-4371-B17B-920DD0D0E900}"/>
            </a:ext>
          </a:extLst>
        </xdr:cNvPr>
        <xdr:cNvCxnSpPr/>
      </xdr:nvCxnSpPr>
      <xdr:spPr>
        <a:xfrm>
          <a:off x="13322300" y="5874893"/>
          <a:ext cx="762000" cy="82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29047</xdr:rowOff>
    </xdr:from>
    <xdr:to>
      <xdr:col>64</xdr:col>
      <xdr:colOff>123825</xdr:colOff>
      <xdr:row>30</xdr:row>
      <xdr:rowOff>130647</xdr:rowOff>
    </xdr:to>
    <xdr:sp macro="" textlink="">
      <xdr:nvSpPr>
        <xdr:cNvPr id="151" name="楕円 150">
          <a:extLst>
            <a:ext uri="{FF2B5EF4-FFF2-40B4-BE49-F238E27FC236}">
              <a16:creationId xmlns:a16="http://schemas.microsoft.com/office/drawing/2014/main" id="{A74FFA40-F4EA-4AF0-A3AF-DA17AC6DD2A6}"/>
            </a:ext>
          </a:extLst>
        </xdr:cNvPr>
        <xdr:cNvSpPr/>
      </xdr:nvSpPr>
      <xdr:spPr>
        <a:xfrm>
          <a:off x="12509500" y="594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131318</xdr:rowOff>
    </xdr:from>
    <xdr:to>
      <xdr:col>68</xdr:col>
      <xdr:colOff>73025</xdr:colOff>
      <xdr:row>30</xdr:row>
      <xdr:rowOff>79847</xdr:rowOff>
    </xdr:to>
    <xdr:cxnSp macro="">
      <xdr:nvCxnSpPr>
        <xdr:cNvPr id="152" name="直線コネクタ 151">
          <a:extLst>
            <a:ext uri="{FF2B5EF4-FFF2-40B4-BE49-F238E27FC236}">
              <a16:creationId xmlns:a16="http://schemas.microsoft.com/office/drawing/2014/main" id="{D795A4BB-83A4-4877-9435-A81543FD89FC}"/>
            </a:ext>
          </a:extLst>
        </xdr:cNvPr>
        <xdr:cNvCxnSpPr/>
      </xdr:nvCxnSpPr>
      <xdr:spPr>
        <a:xfrm flipV="1">
          <a:off x="12560300" y="5874893"/>
          <a:ext cx="762000" cy="11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74195</xdr:rowOff>
    </xdr:from>
    <xdr:to>
      <xdr:col>60</xdr:col>
      <xdr:colOff>123825</xdr:colOff>
      <xdr:row>30</xdr:row>
      <xdr:rowOff>4345</xdr:rowOff>
    </xdr:to>
    <xdr:sp macro="" textlink="">
      <xdr:nvSpPr>
        <xdr:cNvPr id="153" name="楕円 152">
          <a:extLst>
            <a:ext uri="{FF2B5EF4-FFF2-40B4-BE49-F238E27FC236}">
              <a16:creationId xmlns:a16="http://schemas.microsoft.com/office/drawing/2014/main" id="{2D675B4D-2884-43E5-8B54-4FDC408727E4}"/>
            </a:ext>
          </a:extLst>
        </xdr:cNvPr>
        <xdr:cNvSpPr/>
      </xdr:nvSpPr>
      <xdr:spPr>
        <a:xfrm>
          <a:off x="11747500" y="581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124995</xdr:rowOff>
    </xdr:from>
    <xdr:to>
      <xdr:col>64</xdr:col>
      <xdr:colOff>73025</xdr:colOff>
      <xdr:row>30</xdr:row>
      <xdr:rowOff>79847</xdr:rowOff>
    </xdr:to>
    <xdr:cxnSp macro="">
      <xdr:nvCxnSpPr>
        <xdr:cNvPr id="154" name="直線コネクタ 153">
          <a:extLst>
            <a:ext uri="{FF2B5EF4-FFF2-40B4-BE49-F238E27FC236}">
              <a16:creationId xmlns:a16="http://schemas.microsoft.com/office/drawing/2014/main" id="{6E16E5C8-B341-4AF3-B963-DA61C18289EA}"/>
            </a:ext>
          </a:extLst>
        </xdr:cNvPr>
        <xdr:cNvCxnSpPr/>
      </xdr:nvCxnSpPr>
      <xdr:spPr>
        <a:xfrm>
          <a:off x="11798300" y="5868570"/>
          <a:ext cx="762000" cy="12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5" name="n_1aveValue債務償還比率">
          <a:extLst>
            <a:ext uri="{FF2B5EF4-FFF2-40B4-BE49-F238E27FC236}">
              <a16:creationId xmlns:a16="http://schemas.microsoft.com/office/drawing/2014/main" id="{CB61F490-4653-4ED5-8068-53AFAA5A45EE}"/>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6" name="n_2aveValue債務償還比率">
          <a:extLst>
            <a:ext uri="{FF2B5EF4-FFF2-40B4-BE49-F238E27FC236}">
              <a16:creationId xmlns:a16="http://schemas.microsoft.com/office/drawing/2014/main" id="{41E36395-A013-46B9-AF47-FC74A92313F0}"/>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7" name="n_3aveValue債務償還比率">
          <a:extLst>
            <a:ext uri="{FF2B5EF4-FFF2-40B4-BE49-F238E27FC236}">
              <a16:creationId xmlns:a16="http://schemas.microsoft.com/office/drawing/2014/main" id="{8775DEDF-2467-48C3-9BC0-717B27B3D38A}"/>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62093</xdr:rowOff>
    </xdr:from>
    <xdr:ext cx="469744" cy="259045"/>
    <xdr:sp macro="" textlink="">
      <xdr:nvSpPr>
        <xdr:cNvPr id="158" name="n_4aveValue債務償還比率">
          <a:extLst>
            <a:ext uri="{FF2B5EF4-FFF2-40B4-BE49-F238E27FC236}">
              <a16:creationId xmlns:a16="http://schemas.microsoft.com/office/drawing/2014/main" id="{2444F630-BF61-44BE-88DF-72CEF7BA7411}"/>
            </a:ext>
          </a:extLst>
        </xdr:cNvPr>
        <xdr:cNvSpPr txBox="1"/>
      </xdr:nvSpPr>
      <xdr:spPr>
        <a:xfrm>
          <a:off x="11563427" y="597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84762</xdr:rowOff>
    </xdr:from>
    <xdr:ext cx="469744" cy="259045"/>
    <xdr:sp macro="" textlink="">
      <xdr:nvSpPr>
        <xdr:cNvPr id="159" name="n_1mainValue債務償還比率">
          <a:extLst>
            <a:ext uri="{FF2B5EF4-FFF2-40B4-BE49-F238E27FC236}">
              <a16:creationId xmlns:a16="http://schemas.microsoft.com/office/drawing/2014/main" id="{43E33C34-7F2A-4A8F-B5DA-102CB9FFFD56}"/>
            </a:ext>
          </a:extLst>
        </xdr:cNvPr>
        <xdr:cNvSpPr txBox="1"/>
      </xdr:nvSpPr>
      <xdr:spPr>
        <a:xfrm>
          <a:off x="13836727" y="599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1795</xdr:rowOff>
    </xdr:from>
    <xdr:ext cx="469744" cy="259045"/>
    <xdr:sp macro="" textlink="">
      <xdr:nvSpPr>
        <xdr:cNvPr id="160" name="n_2mainValue債務償還比率">
          <a:extLst>
            <a:ext uri="{FF2B5EF4-FFF2-40B4-BE49-F238E27FC236}">
              <a16:creationId xmlns:a16="http://schemas.microsoft.com/office/drawing/2014/main" id="{CFD769B5-3084-4B72-BCF4-DEE010EDD8FB}"/>
            </a:ext>
          </a:extLst>
        </xdr:cNvPr>
        <xdr:cNvSpPr txBox="1"/>
      </xdr:nvSpPr>
      <xdr:spPr>
        <a:xfrm>
          <a:off x="13087427" y="591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121774</xdr:rowOff>
    </xdr:from>
    <xdr:ext cx="469744" cy="259045"/>
    <xdr:sp macro="" textlink="">
      <xdr:nvSpPr>
        <xdr:cNvPr id="161" name="n_3mainValue債務償還比率">
          <a:extLst>
            <a:ext uri="{FF2B5EF4-FFF2-40B4-BE49-F238E27FC236}">
              <a16:creationId xmlns:a16="http://schemas.microsoft.com/office/drawing/2014/main" id="{6C484312-796B-4361-BB9E-CCE9CC8E6FB0}"/>
            </a:ext>
          </a:extLst>
        </xdr:cNvPr>
        <xdr:cNvSpPr txBox="1"/>
      </xdr:nvSpPr>
      <xdr:spPr>
        <a:xfrm>
          <a:off x="12325427" y="6036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20872</xdr:rowOff>
    </xdr:from>
    <xdr:ext cx="469744" cy="259045"/>
    <xdr:sp macro="" textlink="">
      <xdr:nvSpPr>
        <xdr:cNvPr id="162" name="n_4mainValue債務償還比率">
          <a:extLst>
            <a:ext uri="{FF2B5EF4-FFF2-40B4-BE49-F238E27FC236}">
              <a16:creationId xmlns:a16="http://schemas.microsoft.com/office/drawing/2014/main" id="{6D5A34D6-8E85-43F2-8578-C8715DBD8EBD}"/>
            </a:ext>
          </a:extLst>
        </xdr:cNvPr>
        <xdr:cNvSpPr txBox="1"/>
      </xdr:nvSpPr>
      <xdr:spPr>
        <a:xfrm>
          <a:off x="11563427" y="559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6643D059-3678-4AB0-BB39-D4106144815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99A4B165-EEAD-49B5-BB81-804E2EE89BB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C7EB0D9B-752C-4C99-9893-1EC77C92C5B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2664ADBB-A62A-4980-A901-89C2D3048D6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E51C2B7F-D94F-44F1-B459-25369C02662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D41CAD51-D731-4467-9384-053EEE3F3B0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0C69AC8-EAFE-4335-8C84-A43DB8D948E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EA309E3-3EC8-4BD6-99E8-2B3CDCED8CE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7E7E195-202B-4D5E-A6C8-51EC0B852FC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E70A24B-E2C3-4E28-B333-3D90FD39279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石川県川北町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0E0300-26CC-4A08-BD78-876F728E419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A84E25E-2FBC-4A35-B656-D3F4095FC34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240CA3F-B50A-4958-8FBC-36B9961ECFA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66D4ABF-AD8F-4084-B138-ED8D45A1277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20F827D-706A-43F2-89E8-B636C004F6B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775403A-9F4A-4825-ABA1-123F0A87F07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6,041
5,974
14.64
5,620,715
5,537,211
74,944
2,507,657
5,483,736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207A6D8-F1B7-46DC-B205-6E20F6EE7F1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78160E1-CB45-4008-82AE-EB0CE70D99A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966F190-3425-4E66-973B-3E454D53E94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41EFCBA-8583-4131-B381-43F75379C65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4734A6-E14F-4403-A2FC-85B96A2E31A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B721430-BAA5-4F84-AAD5-AA2FBFF09F9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6AB0885-0E0A-45C9-81EF-D228D3017BD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555DD9E-9BA0-4BDC-9223-53468DBC950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A2E3AF5-120E-4031-BA6B-A426ED4FE8E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3563DFE-F0DE-44FF-B559-A346FDEF19F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16AA555-6597-4A1B-A5AD-370E8A326B7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97B5B10-9536-4A2C-B1A2-CA5EA571939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88ED335-813E-431D-B3BD-AF1D760DB67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99A448B-71F4-435A-BB3C-21F5A4D9225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4D19992-B499-4143-984C-90203676A85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8A8B376-C7AF-4E22-8185-EF7696C8D4B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FD05C87-9DA3-4F4D-88D7-34B9DA36EB6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261225F-0859-4303-9CAD-E48F6F82E88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CEB6715-E0FA-4424-B34B-121D8BED84A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26A7D9D-1A9A-4F40-BE1E-3168885A0D4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5C4742C-26C9-4E35-A45F-2124449D8C5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ED52B51-E399-43E2-85A7-7E040C5CF0B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D32E32-01DC-4CD9-B65F-1C17324C32A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A55AF5A-DB8A-49F6-9DA7-CEC0745E714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D340729-AB3D-4DFB-8057-5B062CE72E0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0BDD0E1-98A2-42B9-91A7-621915BF3A7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7A718C7-8697-48BD-8DFF-0B5EAE1A912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5073318-DA3F-4C3D-99F2-0810AE97001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4868F38-534F-4F86-9F81-B9D9F16196D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DA98C52-7E53-4758-BAFF-B932E0929F4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EBAE657-7752-418A-9F6F-28178F0025A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6737085-99B2-4E7E-A233-94FA954AEE8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C1D0E8F-955E-4649-8ADF-5C44F5D6AD6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4A875E6-87E7-41F1-A384-488D5D90225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9C2A2A9-15DA-4E2C-9118-D8E5704A19C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BFC9B4B-9E86-4A6D-8FEB-5D0DD4BD3EF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C5F6969-D0B8-48ED-872E-855EBAA5827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923C593-1ED7-4D12-8EF9-A35FF46DA7F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2639332-3907-4A4F-9EA3-13C5A8C2F16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66F0C42-F134-48FB-808B-D50643D9016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383252E-6577-450F-9987-2B04C9E377B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728AA65-5AD5-4FBA-81D7-FF8833B4CC1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4FBF074-78F6-4CE4-8D9A-97362F8D6D7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6B3AF76-AE49-4662-A950-4978CF0E806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88CB6A1-7F33-4FAB-BE9B-4895FB37982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DDC1DC31-4AF9-4462-9B6B-E74177996D7F}"/>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7E981772-31F0-49D1-A1C9-926D8A775093}"/>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2C44378E-0A0D-4A6A-BF5E-F31906729AD2}"/>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EF1158CD-7F8C-405A-9E01-0D018777CF5A}"/>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FE235B6F-46B1-46C2-9C76-356ED991FC16}"/>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7147B027-9C81-481D-97AF-6826C40C8DBD}"/>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DEAF2ECA-2FB1-40D3-B0BC-CC17D8DE4962}"/>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B69DC46D-F59A-4287-870A-8FD42C7AA1CE}"/>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5FF9A0EC-65CF-4DB6-BF74-3CF37EC3C5E6}"/>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AB0D9ED4-6870-4ED2-B48D-FF3BD80DE508}"/>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648B9D55-05AC-4C46-B285-9BC9017A614B}"/>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0102915-61FD-4FA5-86FE-008D120D538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2A8E9B0-08DB-4A4F-BC0F-E69F934261A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1C2E2D9-2DF0-41B9-8DFB-FA8EF6D8C7F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3C9BD88-8E59-4ED7-B35D-0609AA40997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FBD520A-A6E2-4A37-AA65-DBB8C4D1A2D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154940</xdr:rowOff>
    </xdr:from>
    <xdr:to>
      <xdr:col>24</xdr:col>
      <xdr:colOff>114300</xdr:colOff>
      <xdr:row>37</xdr:row>
      <xdr:rowOff>85090</xdr:rowOff>
    </xdr:to>
    <xdr:sp macro="" textlink="">
      <xdr:nvSpPr>
        <xdr:cNvPr id="73" name="楕円 72">
          <a:extLst>
            <a:ext uri="{FF2B5EF4-FFF2-40B4-BE49-F238E27FC236}">
              <a16:creationId xmlns:a16="http://schemas.microsoft.com/office/drawing/2014/main" id="{B69F6749-DEA3-4C5B-BA26-9D5A25A535A0}"/>
            </a:ext>
          </a:extLst>
        </xdr:cNvPr>
        <xdr:cNvSpPr/>
      </xdr:nvSpPr>
      <xdr:spPr>
        <a:xfrm>
          <a:off x="45847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6367</xdr:rowOff>
    </xdr:from>
    <xdr:ext cx="405111" cy="259045"/>
    <xdr:sp macro="" textlink="">
      <xdr:nvSpPr>
        <xdr:cNvPr id="74" name="【道路】&#10;有形固定資産減価償却率該当値テキスト">
          <a:extLst>
            <a:ext uri="{FF2B5EF4-FFF2-40B4-BE49-F238E27FC236}">
              <a16:creationId xmlns:a16="http://schemas.microsoft.com/office/drawing/2014/main" id="{7F6F1CC4-D9D8-4004-867E-92EF859DD678}"/>
            </a:ext>
          </a:extLst>
        </xdr:cNvPr>
        <xdr:cNvSpPr txBox="1"/>
      </xdr:nvSpPr>
      <xdr:spPr>
        <a:xfrm>
          <a:off x="4673600"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156845</xdr:rowOff>
    </xdr:from>
    <xdr:to>
      <xdr:col>20</xdr:col>
      <xdr:colOff>38100</xdr:colOff>
      <xdr:row>37</xdr:row>
      <xdr:rowOff>86995</xdr:rowOff>
    </xdr:to>
    <xdr:sp macro="" textlink="">
      <xdr:nvSpPr>
        <xdr:cNvPr id="75" name="楕円 74">
          <a:extLst>
            <a:ext uri="{FF2B5EF4-FFF2-40B4-BE49-F238E27FC236}">
              <a16:creationId xmlns:a16="http://schemas.microsoft.com/office/drawing/2014/main" id="{689711C3-41FE-4343-885F-3C5CB7802D56}"/>
            </a:ext>
          </a:extLst>
        </xdr:cNvPr>
        <xdr:cNvSpPr/>
      </xdr:nvSpPr>
      <xdr:spPr>
        <a:xfrm>
          <a:off x="3746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34290</xdr:rowOff>
    </xdr:from>
    <xdr:to>
      <xdr:col>24</xdr:col>
      <xdr:colOff>63500</xdr:colOff>
      <xdr:row>37</xdr:row>
      <xdr:rowOff>36195</xdr:rowOff>
    </xdr:to>
    <xdr:cxnSp macro="">
      <xdr:nvCxnSpPr>
        <xdr:cNvPr id="76" name="直線コネクタ 75">
          <a:extLst>
            <a:ext uri="{FF2B5EF4-FFF2-40B4-BE49-F238E27FC236}">
              <a16:creationId xmlns:a16="http://schemas.microsoft.com/office/drawing/2014/main" id="{EC557D07-A919-42B2-8A15-13A88069CF61}"/>
            </a:ext>
          </a:extLst>
        </xdr:cNvPr>
        <xdr:cNvCxnSpPr/>
      </xdr:nvCxnSpPr>
      <xdr:spPr>
        <a:xfrm flipV="1">
          <a:off x="3797300" y="637794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126365</xdr:rowOff>
    </xdr:from>
    <xdr:to>
      <xdr:col>15</xdr:col>
      <xdr:colOff>101600</xdr:colOff>
      <xdr:row>37</xdr:row>
      <xdr:rowOff>56515</xdr:rowOff>
    </xdr:to>
    <xdr:sp macro="" textlink="">
      <xdr:nvSpPr>
        <xdr:cNvPr id="77" name="楕円 76">
          <a:extLst>
            <a:ext uri="{FF2B5EF4-FFF2-40B4-BE49-F238E27FC236}">
              <a16:creationId xmlns:a16="http://schemas.microsoft.com/office/drawing/2014/main" id="{E2609964-9CE3-4AF0-8ACC-3EB1DF4A7E26}"/>
            </a:ext>
          </a:extLst>
        </xdr:cNvPr>
        <xdr:cNvSpPr/>
      </xdr:nvSpPr>
      <xdr:spPr>
        <a:xfrm>
          <a:off x="28575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5715</xdr:rowOff>
    </xdr:from>
    <xdr:to>
      <xdr:col>19</xdr:col>
      <xdr:colOff>177800</xdr:colOff>
      <xdr:row>37</xdr:row>
      <xdr:rowOff>36195</xdr:rowOff>
    </xdr:to>
    <xdr:cxnSp macro="">
      <xdr:nvCxnSpPr>
        <xdr:cNvPr id="78" name="直線コネクタ 77">
          <a:extLst>
            <a:ext uri="{FF2B5EF4-FFF2-40B4-BE49-F238E27FC236}">
              <a16:creationId xmlns:a16="http://schemas.microsoft.com/office/drawing/2014/main" id="{DF5FC423-C358-44D5-AED7-E717C5519575}"/>
            </a:ext>
          </a:extLst>
        </xdr:cNvPr>
        <xdr:cNvCxnSpPr/>
      </xdr:nvCxnSpPr>
      <xdr:spPr>
        <a:xfrm>
          <a:off x="2908300" y="634936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103505</xdr:rowOff>
    </xdr:from>
    <xdr:to>
      <xdr:col>10</xdr:col>
      <xdr:colOff>165100</xdr:colOff>
      <xdr:row>37</xdr:row>
      <xdr:rowOff>33655</xdr:rowOff>
    </xdr:to>
    <xdr:sp macro="" textlink="">
      <xdr:nvSpPr>
        <xdr:cNvPr id="79" name="楕円 78">
          <a:extLst>
            <a:ext uri="{FF2B5EF4-FFF2-40B4-BE49-F238E27FC236}">
              <a16:creationId xmlns:a16="http://schemas.microsoft.com/office/drawing/2014/main" id="{304A0652-9AC0-45FB-B327-48FF971CCB6D}"/>
            </a:ext>
          </a:extLst>
        </xdr:cNvPr>
        <xdr:cNvSpPr/>
      </xdr:nvSpPr>
      <xdr:spPr>
        <a:xfrm>
          <a:off x="1968500" y="62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154305</xdr:rowOff>
    </xdr:from>
    <xdr:to>
      <xdr:col>15</xdr:col>
      <xdr:colOff>50800</xdr:colOff>
      <xdr:row>37</xdr:row>
      <xdr:rowOff>5715</xdr:rowOff>
    </xdr:to>
    <xdr:cxnSp macro="">
      <xdr:nvCxnSpPr>
        <xdr:cNvPr id="80" name="直線コネクタ 79">
          <a:extLst>
            <a:ext uri="{FF2B5EF4-FFF2-40B4-BE49-F238E27FC236}">
              <a16:creationId xmlns:a16="http://schemas.microsoft.com/office/drawing/2014/main" id="{48549F68-B919-436A-B124-A0AB7B46430B}"/>
            </a:ext>
          </a:extLst>
        </xdr:cNvPr>
        <xdr:cNvCxnSpPr/>
      </xdr:nvCxnSpPr>
      <xdr:spPr>
        <a:xfrm>
          <a:off x="2019300" y="63265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90170</xdr:rowOff>
    </xdr:from>
    <xdr:to>
      <xdr:col>6</xdr:col>
      <xdr:colOff>38100</xdr:colOff>
      <xdr:row>37</xdr:row>
      <xdr:rowOff>20320</xdr:rowOff>
    </xdr:to>
    <xdr:sp macro="" textlink="">
      <xdr:nvSpPr>
        <xdr:cNvPr id="81" name="楕円 80">
          <a:extLst>
            <a:ext uri="{FF2B5EF4-FFF2-40B4-BE49-F238E27FC236}">
              <a16:creationId xmlns:a16="http://schemas.microsoft.com/office/drawing/2014/main" id="{F2058D5C-C9D2-4FE7-81FB-793CD7005021}"/>
            </a:ext>
          </a:extLst>
        </xdr:cNvPr>
        <xdr:cNvSpPr/>
      </xdr:nvSpPr>
      <xdr:spPr>
        <a:xfrm>
          <a:off x="1079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140970</xdr:rowOff>
    </xdr:from>
    <xdr:to>
      <xdr:col>10</xdr:col>
      <xdr:colOff>114300</xdr:colOff>
      <xdr:row>36</xdr:row>
      <xdr:rowOff>154305</xdr:rowOff>
    </xdr:to>
    <xdr:cxnSp macro="">
      <xdr:nvCxnSpPr>
        <xdr:cNvPr id="82" name="直線コネクタ 81">
          <a:extLst>
            <a:ext uri="{FF2B5EF4-FFF2-40B4-BE49-F238E27FC236}">
              <a16:creationId xmlns:a16="http://schemas.microsoft.com/office/drawing/2014/main" id="{0DC8480F-FAA1-402D-B688-5D958E378085}"/>
            </a:ext>
          </a:extLst>
        </xdr:cNvPr>
        <xdr:cNvCxnSpPr/>
      </xdr:nvCxnSpPr>
      <xdr:spPr>
        <a:xfrm>
          <a:off x="1130300" y="63131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240DA856-43CD-4DF5-8333-92647A166197}"/>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807F2FE2-646F-4ABD-9901-9E3378BEA4D3}"/>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B0420F44-B213-4544-8A3F-DED890363AFC}"/>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6E605991-E977-48D3-A8DB-3CB163C5AB96}"/>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103522</xdr:rowOff>
    </xdr:from>
    <xdr:ext cx="405111" cy="259045"/>
    <xdr:sp macro="" textlink="">
      <xdr:nvSpPr>
        <xdr:cNvPr id="87" name="n_1mainValue【道路】&#10;有形固定資産減価償却率">
          <a:extLst>
            <a:ext uri="{FF2B5EF4-FFF2-40B4-BE49-F238E27FC236}">
              <a16:creationId xmlns:a16="http://schemas.microsoft.com/office/drawing/2014/main" id="{F6655E99-F3EF-43FC-BFDA-97CD43F9C556}"/>
            </a:ext>
          </a:extLst>
        </xdr:cNvPr>
        <xdr:cNvSpPr txBox="1"/>
      </xdr:nvSpPr>
      <xdr:spPr>
        <a:xfrm>
          <a:off x="35820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73042</xdr:rowOff>
    </xdr:from>
    <xdr:ext cx="405111" cy="259045"/>
    <xdr:sp macro="" textlink="">
      <xdr:nvSpPr>
        <xdr:cNvPr id="88" name="n_2mainValue【道路】&#10;有形固定資産減価償却率">
          <a:extLst>
            <a:ext uri="{FF2B5EF4-FFF2-40B4-BE49-F238E27FC236}">
              <a16:creationId xmlns:a16="http://schemas.microsoft.com/office/drawing/2014/main" id="{E6DF1452-D18D-49DD-B11E-F9E652A51009}"/>
            </a:ext>
          </a:extLst>
        </xdr:cNvPr>
        <xdr:cNvSpPr txBox="1"/>
      </xdr:nvSpPr>
      <xdr:spPr>
        <a:xfrm>
          <a:off x="27057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50182</xdr:rowOff>
    </xdr:from>
    <xdr:ext cx="405111" cy="259045"/>
    <xdr:sp macro="" textlink="">
      <xdr:nvSpPr>
        <xdr:cNvPr id="89" name="n_3mainValue【道路】&#10;有形固定資産減価償却率">
          <a:extLst>
            <a:ext uri="{FF2B5EF4-FFF2-40B4-BE49-F238E27FC236}">
              <a16:creationId xmlns:a16="http://schemas.microsoft.com/office/drawing/2014/main" id="{7387EC02-1D62-401F-B064-569BD036E36B}"/>
            </a:ext>
          </a:extLst>
        </xdr:cNvPr>
        <xdr:cNvSpPr txBox="1"/>
      </xdr:nvSpPr>
      <xdr:spPr>
        <a:xfrm>
          <a:off x="181674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36847</xdr:rowOff>
    </xdr:from>
    <xdr:ext cx="405111" cy="259045"/>
    <xdr:sp macro="" textlink="">
      <xdr:nvSpPr>
        <xdr:cNvPr id="90" name="n_4mainValue【道路】&#10;有形固定資産減価償却率">
          <a:extLst>
            <a:ext uri="{FF2B5EF4-FFF2-40B4-BE49-F238E27FC236}">
              <a16:creationId xmlns:a16="http://schemas.microsoft.com/office/drawing/2014/main" id="{50B733E2-68F5-481E-8D5D-54C2F080FAC6}"/>
            </a:ext>
          </a:extLst>
        </xdr:cNvPr>
        <xdr:cNvSpPr txBox="1"/>
      </xdr:nvSpPr>
      <xdr:spPr>
        <a:xfrm>
          <a:off x="927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94086C8-2720-4C85-8A60-0FD07E51A2C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D1A1392-BC21-484C-9718-ACDC2A30227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33D32BC-FF71-4317-BA17-3391A4182AB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73CD623-4F04-4B6B-A900-DA4B145D139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25D49D0-2A75-4206-85AA-2F807450D2C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E841225-3508-44CD-BE57-2BEB498EEB6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3F8594D-8D22-489B-A755-1DAAC5FE8A3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438CFB9-822D-41E7-A644-55B53ECEF2C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2E099B1-7011-43F3-94E8-70DDBAF3B30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CEADDCE-611B-459A-A3E3-B0549E7D3DB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114F1718-6002-4CF0-9493-EA7C49BC4A3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59AB7332-5B2C-4E8B-A27E-FB9B1FC0057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1C66E99B-2698-4B04-B91C-5D6E19F19E4B}"/>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5672E888-34CE-4C98-8FA6-7FE25BD270E4}"/>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03E5A31-362B-4A8E-886B-985C71C3A9F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1F5B46D-EBFC-4946-AF8B-48C95F6D7FC1}"/>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64E9F456-B927-4484-967A-BD15449EDA0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666E6F7C-3A10-45A2-BE9A-51019BAD8AFD}"/>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03AB989-CA37-4CD9-92EB-9D7E571A8DF3}"/>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E12FE121-16A1-40B1-9BB3-8074EBFFF766}"/>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A1955A9C-B637-4877-AF8D-57269F643F8B}"/>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36B134E7-A85C-4C76-AF92-74977B30E2E1}"/>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53D44A46-3B72-4E34-A4B1-F771B2CC57D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4661A09D-768C-4B11-8670-F9BC16374C1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3CCB16C8-A050-4742-AD9A-E376826AC22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7584354D-237C-4416-9475-0D5069D366EE}"/>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B441E8F0-8AFD-4316-ACBC-28148A728D47}"/>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DCD7DEBC-9F09-40B0-95B3-E850A3DBAE31}"/>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02E3BD97-CA89-4E83-A962-CB26B15D71B8}"/>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D57F741E-2FDB-42E8-A30F-0F1F072FC76A}"/>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D456B80F-9CB1-42A1-878D-C18CB9464753}"/>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3768D11F-7822-4CC1-9215-36934B3584C6}"/>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85903403-C249-4742-BBF4-91A120D16B1D}"/>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C373F973-A593-4439-824A-033F4811DA8C}"/>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DD4D4FF3-5A19-4299-981C-38CE144B16E8}"/>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F8B1104C-3FBE-4E6C-8515-B449F2197515}"/>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9BAA6F9-5B83-4F3F-995A-98170607B31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11352EE-2EAA-4258-B7A9-6A9B63C48E9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97A83DC-5B93-4E03-AA2C-F414B9F3B47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BB7C601-0972-4FBC-98D8-354F84254E0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BAD7DC0-9AAE-4E6D-AA0E-CD35DF08972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87743</xdr:rowOff>
    </xdr:from>
    <xdr:to>
      <xdr:col>55</xdr:col>
      <xdr:colOff>50800</xdr:colOff>
      <xdr:row>42</xdr:row>
      <xdr:rowOff>17893</xdr:rowOff>
    </xdr:to>
    <xdr:sp macro="" textlink="">
      <xdr:nvSpPr>
        <xdr:cNvPr id="132" name="楕円 131">
          <a:extLst>
            <a:ext uri="{FF2B5EF4-FFF2-40B4-BE49-F238E27FC236}">
              <a16:creationId xmlns:a16="http://schemas.microsoft.com/office/drawing/2014/main" id="{D0CF989E-E55F-4B76-B454-9D94A482CEC6}"/>
            </a:ext>
          </a:extLst>
        </xdr:cNvPr>
        <xdr:cNvSpPr/>
      </xdr:nvSpPr>
      <xdr:spPr>
        <a:xfrm>
          <a:off x="10426700" y="711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2670</xdr:rowOff>
    </xdr:from>
    <xdr:ext cx="469744" cy="259045"/>
    <xdr:sp macro="" textlink="">
      <xdr:nvSpPr>
        <xdr:cNvPr id="133" name="【道路】&#10;一人当たり延長該当値テキスト">
          <a:extLst>
            <a:ext uri="{FF2B5EF4-FFF2-40B4-BE49-F238E27FC236}">
              <a16:creationId xmlns:a16="http://schemas.microsoft.com/office/drawing/2014/main" id="{3B3AA915-AD74-4458-B142-3B5E3BBD6D07}"/>
            </a:ext>
          </a:extLst>
        </xdr:cNvPr>
        <xdr:cNvSpPr txBox="1"/>
      </xdr:nvSpPr>
      <xdr:spPr>
        <a:xfrm>
          <a:off x="10515600" y="703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88951</xdr:rowOff>
    </xdr:from>
    <xdr:to>
      <xdr:col>50</xdr:col>
      <xdr:colOff>165100</xdr:colOff>
      <xdr:row>42</xdr:row>
      <xdr:rowOff>19101</xdr:rowOff>
    </xdr:to>
    <xdr:sp macro="" textlink="">
      <xdr:nvSpPr>
        <xdr:cNvPr id="134" name="楕円 133">
          <a:extLst>
            <a:ext uri="{FF2B5EF4-FFF2-40B4-BE49-F238E27FC236}">
              <a16:creationId xmlns:a16="http://schemas.microsoft.com/office/drawing/2014/main" id="{76BE13F3-B03D-4B2B-A940-EC62C82881E9}"/>
            </a:ext>
          </a:extLst>
        </xdr:cNvPr>
        <xdr:cNvSpPr/>
      </xdr:nvSpPr>
      <xdr:spPr>
        <a:xfrm>
          <a:off x="9588500" y="711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138543</xdr:rowOff>
    </xdr:from>
    <xdr:to>
      <xdr:col>55</xdr:col>
      <xdr:colOff>0</xdr:colOff>
      <xdr:row>41</xdr:row>
      <xdr:rowOff>139751</xdr:rowOff>
    </xdr:to>
    <xdr:cxnSp macro="">
      <xdr:nvCxnSpPr>
        <xdr:cNvPr id="135" name="直線コネクタ 134">
          <a:extLst>
            <a:ext uri="{FF2B5EF4-FFF2-40B4-BE49-F238E27FC236}">
              <a16:creationId xmlns:a16="http://schemas.microsoft.com/office/drawing/2014/main" id="{06991A45-67DC-4DA0-97ED-52672DC47403}"/>
            </a:ext>
          </a:extLst>
        </xdr:cNvPr>
        <xdr:cNvCxnSpPr/>
      </xdr:nvCxnSpPr>
      <xdr:spPr>
        <a:xfrm flipV="1">
          <a:off x="9639300" y="7167993"/>
          <a:ext cx="838200" cy="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93964</xdr:rowOff>
    </xdr:from>
    <xdr:to>
      <xdr:col>46</xdr:col>
      <xdr:colOff>38100</xdr:colOff>
      <xdr:row>42</xdr:row>
      <xdr:rowOff>24114</xdr:rowOff>
    </xdr:to>
    <xdr:sp macro="" textlink="">
      <xdr:nvSpPr>
        <xdr:cNvPr id="136" name="楕円 135">
          <a:extLst>
            <a:ext uri="{FF2B5EF4-FFF2-40B4-BE49-F238E27FC236}">
              <a16:creationId xmlns:a16="http://schemas.microsoft.com/office/drawing/2014/main" id="{5815F569-7655-473C-9DE3-664FE803CDCC}"/>
            </a:ext>
          </a:extLst>
        </xdr:cNvPr>
        <xdr:cNvSpPr/>
      </xdr:nvSpPr>
      <xdr:spPr>
        <a:xfrm>
          <a:off x="8699500" y="712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139751</xdr:rowOff>
    </xdr:from>
    <xdr:to>
      <xdr:col>50</xdr:col>
      <xdr:colOff>114300</xdr:colOff>
      <xdr:row>41</xdr:row>
      <xdr:rowOff>144764</xdr:rowOff>
    </xdr:to>
    <xdr:cxnSp macro="">
      <xdr:nvCxnSpPr>
        <xdr:cNvPr id="137" name="直線コネクタ 136">
          <a:extLst>
            <a:ext uri="{FF2B5EF4-FFF2-40B4-BE49-F238E27FC236}">
              <a16:creationId xmlns:a16="http://schemas.microsoft.com/office/drawing/2014/main" id="{4F1B5CC8-F76A-4D0D-A088-74EC5C2B39F5}"/>
            </a:ext>
          </a:extLst>
        </xdr:cNvPr>
        <xdr:cNvCxnSpPr/>
      </xdr:nvCxnSpPr>
      <xdr:spPr>
        <a:xfrm flipV="1">
          <a:off x="8750300" y="7169201"/>
          <a:ext cx="889000" cy="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94045</xdr:rowOff>
    </xdr:from>
    <xdr:to>
      <xdr:col>41</xdr:col>
      <xdr:colOff>101600</xdr:colOff>
      <xdr:row>42</xdr:row>
      <xdr:rowOff>24195</xdr:rowOff>
    </xdr:to>
    <xdr:sp macro="" textlink="">
      <xdr:nvSpPr>
        <xdr:cNvPr id="138" name="楕円 137">
          <a:extLst>
            <a:ext uri="{FF2B5EF4-FFF2-40B4-BE49-F238E27FC236}">
              <a16:creationId xmlns:a16="http://schemas.microsoft.com/office/drawing/2014/main" id="{48D6B056-FBBF-4EC5-8A8D-C792D4E10923}"/>
            </a:ext>
          </a:extLst>
        </xdr:cNvPr>
        <xdr:cNvSpPr/>
      </xdr:nvSpPr>
      <xdr:spPr>
        <a:xfrm>
          <a:off x="7810500" y="712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144764</xdr:rowOff>
    </xdr:from>
    <xdr:to>
      <xdr:col>45</xdr:col>
      <xdr:colOff>177800</xdr:colOff>
      <xdr:row>41</xdr:row>
      <xdr:rowOff>144845</xdr:rowOff>
    </xdr:to>
    <xdr:cxnSp macro="">
      <xdr:nvCxnSpPr>
        <xdr:cNvPr id="139" name="直線コネクタ 138">
          <a:extLst>
            <a:ext uri="{FF2B5EF4-FFF2-40B4-BE49-F238E27FC236}">
              <a16:creationId xmlns:a16="http://schemas.microsoft.com/office/drawing/2014/main" id="{D05AEBAC-4227-4A09-B0B7-A8F85D398EBB}"/>
            </a:ext>
          </a:extLst>
        </xdr:cNvPr>
        <xdr:cNvCxnSpPr/>
      </xdr:nvCxnSpPr>
      <xdr:spPr>
        <a:xfrm flipV="1">
          <a:off x="7861300" y="7174214"/>
          <a:ext cx="889000" cy="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94078</xdr:rowOff>
    </xdr:from>
    <xdr:to>
      <xdr:col>36</xdr:col>
      <xdr:colOff>165100</xdr:colOff>
      <xdr:row>42</xdr:row>
      <xdr:rowOff>24228</xdr:rowOff>
    </xdr:to>
    <xdr:sp macro="" textlink="">
      <xdr:nvSpPr>
        <xdr:cNvPr id="140" name="楕円 139">
          <a:extLst>
            <a:ext uri="{FF2B5EF4-FFF2-40B4-BE49-F238E27FC236}">
              <a16:creationId xmlns:a16="http://schemas.microsoft.com/office/drawing/2014/main" id="{0A3CCFF9-6884-405D-9716-9D6102E7B5C7}"/>
            </a:ext>
          </a:extLst>
        </xdr:cNvPr>
        <xdr:cNvSpPr/>
      </xdr:nvSpPr>
      <xdr:spPr>
        <a:xfrm>
          <a:off x="6921500" y="712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144845</xdr:rowOff>
    </xdr:from>
    <xdr:to>
      <xdr:col>41</xdr:col>
      <xdr:colOff>50800</xdr:colOff>
      <xdr:row>41</xdr:row>
      <xdr:rowOff>144878</xdr:rowOff>
    </xdr:to>
    <xdr:cxnSp macro="">
      <xdr:nvCxnSpPr>
        <xdr:cNvPr id="141" name="直線コネクタ 140">
          <a:extLst>
            <a:ext uri="{FF2B5EF4-FFF2-40B4-BE49-F238E27FC236}">
              <a16:creationId xmlns:a16="http://schemas.microsoft.com/office/drawing/2014/main" id="{3558858A-C3E4-48B9-8501-79F73B33880D}"/>
            </a:ext>
          </a:extLst>
        </xdr:cNvPr>
        <xdr:cNvCxnSpPr/>
      </xdr:nvCxnSpPr>
      <xdr:spPr>
        <a:xfrm flipV="1">
          <a:off x="6972300" y="7174295"/>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8CE2B279-38DB-4D14-946E-3CAE83210575}"/>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A1F3D50F-CEF7-4C59-BC22-E4AB888F4B7E}"/>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76D60E78-39DE-44D8-8137-0A7D0D0D9B42}"/>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D0C1BEC9-48EB-4F2D-B96F-31375D537D1A}"/>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10228</xdr:rowOff>
    </xdr:from>
    <xdr:ext cx="469744" cy="259045"/>
    <xdr:sp macro="" textlink="">
      <xdr:nvSpPr>
        <xdr:cNvPr id="146" name="n_1mainValue【道路】&#10;一人当たり延長">
          <a:extLst>
            <a:ext uri="{FF2B5EF4-FFF2-40B4-BE49-F238E27FC236}">
              <a16:creationId xmlns:a16="http://schemas.microsoft.com/office/drawing/2014/main" id="{DC4DE52D-9FB0-4F93-8B6B-BC4593B63D48}"/>
            </a:ext>
          </a:extLst>
        </xdr:cNvPr>
        <xdr:cNvSpPr txBox="1"/>
      </xdr:nvSpPr>
      <xdr:spPr>
        <a:xfrm>
          <a:off x="9391727" y="721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15241</xdr:rowOff>
    </xdr:from>
    <xdr:ext cx="469744" cy="259045"/>
    <xdr:sp macro="" textlink="">
      <xdr:nvSpPr>
        <xdr:cNvPr id="147" name="n_2mainValue【道路】&#10;一人当たり延長">
          <a:extLst>
            <a:ext uri="{FF2B5EF4-FFF2-40B4-BE49-F238E27FC236}">
              <a16:creationId xmlns:a16="http://schemas.microsoft.com/office/drawing/2014/main" id="{8B0E1D0A-BFCA-4665-95E9-F80B74B97B1E}"/>
            </a:ext>
          </a:extLst>
        </xdr:cNvPr>
        <xdr:cNvSpPr txBox="1"/>
      </xdr:nvSpPr>
      <xdr:spPr>
        <a:xfrm>
          <a:off x="8515427" y="72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15322</xdr:rowOff>
    </xdr:from>
    <xdr:ext cx="469744" cy="259045"/>
    <xdr:sp macro="" textlink="">
      <xdr:nvSpPr>
        <xdr:cNvPr id="148" name="n_3mainValue【道路】&#10;一人当たり延長">
          <a:extLst>
            <a:ext uri="{FF2B5EF4-FFF2-40B4-BE49-F238E27FC236}">
              <a16:creationId xmlns:a16="http://schemas.microsoft.com/office/drawing/2014/main" id="{467E97F6-C82F-487E-8DDB-03C641166773}"/>
            </a:ext>
          </a:extLst>
        </xdr:cNvPr>
        <xdr:cNvSpPr txBox="1"/>
      </xdr:nvSpPr>
      <xdr:spPr>
        <a:xfrm>
          <a:off x="7626427" y="721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15355</xdr:rowOff>
    </xdr:from>
    <xdr:ext cx="469744" cy="259045"/>
    <xdr:sp macro="" textlink="">
      <xdr:nvSpPr>
        <xdr:cNvPr id="149" name="n_4mainValue【道路】&#10;一人当たり延長">
          <a:extLst>
            <a:ext uri="{FF2B5EF4-FFF2-40B4-BE49-F238E27FC236}">
              <a16:creationId xmlns:a16="http://schemas.microsoft.com/office/drawing/2014/main" id="{C2A98C87-2AE7-48F6-87B8-B4BF045DE967}"/>
            </a:ext>
          </a:extLst>
        </xdr:cNvPr>
        <xdr:cNvSpPr txBox="1"/>
      </xdr:nvSpPr>
      <xdr:spPr>
        <a:xfrm>
          <a:off x="6737427" y="721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8472AF0D-957C-4EAF-A459-4BE8463FDF2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BA51AE1-B35A-4B9F-B45A-F1E8ADE859E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393C236-174F-4DA6-80D8-356DFE5E9E1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C9FADEB-7DDA-4D62-86A8-53DF28F6585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0F5C848-B85A-439B-899B-76469FE1C70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DA4EE8C-D79F-4CF2-938A-A33E8D7CF1D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6682C807-5B41-4678-AEDF-61D854D2D71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7B8CE79-24E0-448E-9F2F-C8F6C4C0CD5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F80314C-CB19-4BE9-B96B-00F4BBE1008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3D4A7EC3-D005-4939-8CDB-F1AF9405715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B2FA002B-2E98-4169-BB81-9F13819E641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7D58698B-BB16-40D9-B894-185AC8183C5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A429C9B6-68C4-4943-89FD-85F9466AFDA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B8375A31-F6A9-42F4-9752-9DA6054F225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1296114E-4708-4069-B84A-FD41A77DC47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A1E110DC-4A88-4601-9BCD-7317B2817F6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C4477C3B-A357-44C5-BDA8-D6B8CE0FA57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75B4908C-4466-47A3-B204-D69E9EDE651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BB026AE5-03DD-49A8-BD3A-6ACEB1E9ACE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8246ABB-140D-4FF7-8F42-F6B9B7D0CF5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0E10019-C46B-4889-BEBF-6886079B56E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D48A466C-43DF-42D5-B4F7-C34B5D4537F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1A8063B8-E028-4344-ADD6-68DCB329541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D56EEE66-37D5-4C11-BB0E-878FC2F5A8A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9B59665D-EC8F-4152-94B7-C5D047254FB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EBF8FE8F-F82D-4E1B-98A5-13D525EB6B0E}"/>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D95C8F0-B997-47B0-B419-5C8683A378B1}"/>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D6261F6B-C0FF-48A3-9046-96933AC095A1}"/>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F5595ED9-6D22-46B8-BDFD-41A8551307CB}"/>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5C8EF939-892E-4909-B805-FFE89C341ADF}"/>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1AC51C0F-D07A-4635-B819-A5B469B6E36E}"/>
            </a:ext>
          </a:extLst>
        </xdr:cNvPr>
        <xdr:cNvSpPr txBox="1"/>
      </xdr:nvSpPr>
      <xdr:spPr>
        <a:xfrm>
          <a:off x="4673600" y="10469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759C4B18-F6E4-4FF6-BDBB-5986A2A825F3}"/>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EB51DF8E-2264-4A92-B688-A1B442A0BF6A}"/>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20F9B22D-17B4-4226-B29B-D1B386702258}"/>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22AD4B2E-AD62-464D-8E8F-96AD6469C0EE}"/>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FE715297-F9CD-4C6E-A47C-955DE3FC9FEF}"/>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2DE6746-B3F1-4F77-8B68-70CD63968F1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194E60F-5076-4DE6-8F28-78A2D6E7DBD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2EB2AD8-5CEB-4A7E-9528-AE39035726E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4AD69C5-188A-4AAA-8EE8-BBFF28D242C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4F8A8D6-6651-48DF-9380-FF3DA9F696F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48804</xdr:rowOff>
    </xdr:from>
    <xdr:to>
      <xdr:col>24</xdr:col>
      <xdr:colOff>114300</xdr:colOff>
      <xdr:row>60</xdr:row>
      <xdr:rowOff>150404</xdr:rowOff>
    </xdr:to>
    <xdr:sp macro="" textlink="">
      <xdr:nvSpPr>
        <xdr:cNvPr id="191" name="楕円 190">
          <a:extLst>
            <a:ext uri="{FF2B5EF4-FFF2-40B4-BE49-F238E27FC236}">
              <a16:creationId xmlns:a16="http://schemas.microsoft.com/office/drawing/2014/main" id="{F2302143-2DB3-4876-A62F-EC77108FCCC0}"/>
            </a:ext>
          </a:extLst>
        </xdr:cNvPr>
        <xdr:cNvSpPr/>
      </xdr:nvSpPr>
      <xdr:spPr>
        <a:xfrm>
          <a:off x="4584700" y="1033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71681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9F9F5AFE-AF81-48ED-B414-3954319A7A23}"/>
            </a:ext>
          </a:extLst>
        </xdr:cNvPr>
        <xdr:cNvSpPr txBox="1"/>
      </xdr:nvSpPr>
      <xdr:spPr>
        <a:xfrm>
          <a:off x="4673600" y="10187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29210</xdr:rowOff>
    </xdr:from>
    <xdr:to>
      <xdr:col>20</xdr:col>
      <xdr:colOff>38100</xdr:colOff>
      <xdr:row>60</xdr:row>
      <xdr:rowOff>130810</xdr:rowOff>
    </xdr:to>
    <xdr:sp macro="" textlink="">
      <xdr:nvSpPr>
        <xdr:cNvPr id="193" name="楕円 192">
          <a:extLst>
            <a:ext uri="{FF2B5EF4-FFF2-40B4-BE49-F238E27FC236}">
              <a16:creationId xmlns:a16="http://schemas.microsoft.com/office/drawing/2014/main" id="{6E6CEA9C-50B6-4C14-BFD0-B5D8B55D2D67}"/>
            </a:ext>
          </a:extLst>
        </xdr:cNvPr>
        <xdr:cNvSpPr/>
      </xdr:nvSpPr>
      <xdr:spPr>
        <a:xfrm>
          <a:off x="3746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80010</xdr:rowOff>
    </xdr:from>
    <xdr:to>
      <xdr:col>24</xdr:col>
      <xdr:colOff>63500</xdr:colOff>
      <xdr:row>60</xdr:row>
      <xdr:rowOff>99604</xdr:rowOff>
    </xdr:to>
    <xdr:cxnSp macro="">
      <xdr:nvCxnSpPr>
        <xdr:cNvPr id="194" name="直線コネクタ 193">
          <a:extLst>
            <a:ext uri="{FF2B5EF4-FFF2-40B4-BE49-F238E27FC236}">
              <a16:creationId xmlns:a16="http://schemas.microsoft.com/office/drawing/2014/main" id="{7DB898E4-B64D-4E79-AB2D-1E22B40D03EE}"/>
            </a:ext>
          </a:extLst>
        </xdr:cNvPr>
        <xdr:cNvCxnSpPr/>
      </xdr:nvCxnSpPr>
      <xdr:spPr>
        <a:xfrm>
          <a:off x="3797300" y="10367010"/>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1451</xdr:rowOff>
    </xdr:from>
    <xdr:to>
      <xdr:col>15</xdr:col>
      <xdr:colOff>101600</xdr:colOff>
      <xdr:row>60</xdr:row>
      <xdr:rowOff>103051</xdr:rowOff>
    </xdr:to>
    <xdr:sp macro="" textlink="">
      <xdr:nvSpPr>
        <xdr:cNvPr id="195" name="楕円 194">
          <a:extLst>
            <a:ext uri="{FF2B5EF4-FFF2-40B4-BE49-F238E27FC236}">
              <a16:creationId xmlns:a16="http://schemas.microsoft.com/office/drawing/2014/main" id="{495E5B06-C28D-4BE3-9DB8-3E3E8D426A9F}"/>
            </a:ext>
          </a:extLst>
        </xdr:cNvPr>
        <xdr:cNvSpPr/>
      </xdr:nvSpPr>
      <xdr:spPr>
        <a:xfrm>
          <a:off x="2857500" y="102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52251</xdr:rowOff>
    </xdr:from>
    <xdr:to>
      <xdr:col>19</xdr:col>
      <xdr:colOff>177800</xdr:colOff>
      <xdr:row>60</xdr:row>
      <xdr:rowOff>80010</xdr:rowOff>
    </xdr:to>
    <xdr:cxnSp macro="">
      <xdr:nvCxnSpPr>
        <xdr:cNvPr id="196" name="直線コネクタ 195">
          <a:extLst>
            <a:ext uri="{FF2B5EF4-FFF2-40B4-BE49-F238E27FC236}">
              <a16:creationId xmlns:a16="http://schemas.microsoft.com/office/drawing/2014/main" id="{E240DD54-B16C-4D55-B521-F340984B812A}"/>
            </a:ext>
          </a:extLst>
        </xdr:cNvPr>
        <xdr:cNvCxnSpPr/>
      </xdr:nvCxnSpPr>
      <xdr:spPr>
        <a:xfrm>
          <a:off x="2908300" y="1033925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145143</xdr:rowOff>
    </xdr:from>
    <xdr:to>
      <xdr:col>10</xdr:col>
      <xdr:colOff>165100</xdr:colOff>
      <xdr:row>60</xdr:row>
      <xdr:rowOff>75293</xdr:rowOff>
    </xdr:to>
    <xdr:sp macro="" textlink="">
      <xdr:nvSpPr>
        <xdr:cNvPr id="197" name="楕円 196">
          <a:extLst>
            <a:ext uri="{FF2B5EF4-FFF2-40B4-BE49-F238E27FC236}">
              <a16:creationId xmlns:a16="http://schemas.microsoft.com/office/drawing/2014/main" id="{82D812F7-85AB-4866-A45E-8BD7DCFA267E}"/>
            </a:ext>
          </a:extLst>
        </xdr:cNvPr>
        <xdr:cNvSpPr/>
      </xdr:nvSpPr>
      <xdr:spPr>
        <a:xfrm>
          <a:off x="1968500" y="1026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24493</xdr:rowOff>
    </xdr:from>
    <xdr:to>
      <xdr:col>15</xdr:col>
      <xdr:colOff>50800</xdr:colOff>
      <xdr:row>60</xdr:row>
      <xdr:rowOff>52251</xdr:rowOff>
    </xdr:to>
    <xdr:cxnSp macro="">
      <xdr:nvCxnSpPr>
        <xdr:cNvPr id="198" name="直線コネクタ 197">
          <a:extLst>
            <a:ext uri="{FF2B5EF4-FFF2-40B4-BE49-F238E27FC236}">
              <a16:creationId xmlns:a16="http://schemas.microsoft.com/office/drawing/2014/main" id="{382AA250-D09C-452A-AA2A-2D9418A74EC9}"/>
            </a:ext>
          </a:extLst>
        </xdr:cNvPr>
        <xdr:cNvCxnSpPr/>
      </xdr:nvCxnSpPr>
      <xdr:spPr>
        <a:xfrm>
          <a:off x="2019300" y="1031149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130447</xdr:rowOff>
    </xdr:from>
    <xdr:to>
      <xdr:col>6</xdr:col>
      <xdr:colOff>38100</xdr:colOff>
      <xdr:row>60</xdr:row>
      <xdr:rowOff>60597</xdr:rowOff>
    </xdr:to>
    <xdr:sp macro="" textlink="">
      <xdr:nvSpPr>
        <xdr:cNvPr id="199" name="楕円 198">
          <a:extLst>
            <a:ext uri="{FF2B5EF4-FFF2-40B4-BE49-F238E27FC236}">
              <a16:creationId xmlns:a16="http://schemas.microsoft.com/office/drawing/2014/main" id="{9C4B225A-763F-4CF8-8C3C-153E9EF06AFC}"/>
            </a:ext>
          </a:extLst>
        </xdr:cNvPr>
        <xdr:cNvSpPr/>
      </xdr:nvSpPr>
      <xdr:spPr>
        <a:xfrm>
          <a:off x="1079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9797</xdr:rowOff>
    </xdr:from>
    <xdr:to>
      <xdr:col>10</xdr:col>
      <xdr:colOff>114300</xdr:colOff>
      <xdr:row>60</xdr:row>
      <xdr:rowOff>24493</xdr:rowOff>
    </xdr:to>
    <xdr:cxnSp macro="">
      <xdr:nvCxnSpPr>
        <xdr:cNvPr id="200" name="直線コネクタ 199">
          <a:extLst>
            <a:ext uri="{FF2B5EF4-FFF2-40B4-BE49-F238E27FC236}">
              <a16:creationId xmlns:a16="http://schemas.microsoft.com/office/drawing/2014/main" id="{8B23D7D6-D48F-4CE1-A6ED-29DF7C23B468}"/>
            </a:ext>
          </a:extLst>
        </xdr:cNvPr>
        <xdr:cNvCxnSpPr/>
      </xdr:nvCxnSpPr>
      <xdr:spPr>
        <a:xfrm>
          <a:off x="1130300" y="1029679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DF07B2BD-CC5B-4CB2-A190-CAADC1C5CC78}"/>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59480E6C-DACE-4A49-B923-4DA88C123937}"/>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A8222D52-B91A-4C61-A136-652A532B2EED}"/>
            </a:ext>
          </a:extLst>
        </xdr:cNvPr>
        <xdr:cNvSpPr txBox="1"/>
      </xdr:nvSpPr>
      <xdr:spPr>
        <a:xfrm>
          <a:off x="1816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E326D204-E3F7-4BF6-BD09-4D5ABFCF017F}"/>
            </a:ext>
          </a:extLst>
        </xdr:cNvPr>
        <xdr:cNvSpPr txBox="1"/>
      </xdr:nvSpPr>
      <xdr:spPr>
        <a:xfrm>
          <a:off x="927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147337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30ECA1FF-AF0E-45A0-8CBC-2182A33A1F89}"/>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119578</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22999964-95CB-4CEA-BF63-4327D51D3B10}"/>
            </a:ext>
          </a:extLst>
        </xdr:cNvPr>
        <xdr:cNvSpPr txBox="1"/>
      </xdr:nvSpPr>
      <xdr:spPr>
        <a:xfrm>
          <a:off x="2705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91820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3D4A107-32EB-4332-BA7E-D7C1168BA476}"/>
            </a:ext>
          </a:extLst>
        </xdr:cNvPr>
        <xdr:cNvSpPr txBox="1"/>
      </xdr:nvSpPr>
      <xdr:spPr>
        <a:xfrm>
          <a:off x="1816744" y="1003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77124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E705951D-6D87-4A19-B7FB-947230D6EC8F}"/>
            </a:ext>
          </a:extLst>
        </xdr:cNvPr>
        <xdr:cNvSpPr txBox="1"/>
      </xdr:nvSpPr>
      <xdr:spPr>
        <a:xfrm>
          <a:off x="9277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D2165BD-FF86-4F8E-9D57-9DFA55FFE57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D65A833-9D69-4347-9AC2-A396564D293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F2BA11A5-E6FA-489B-9E5E-BD6BC3500CC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3BEDAFD-51B1-4FAB-95EC-6D3B00017EE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2CE9968-7F8D-409C-9B10-4405AD99C4D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8D6A6EB-3B0F-4391-BA4A-51AC802D211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2F188E5-18A6-4150-9E9A-E0F210BB184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C542ADC-F2A6-4BFA-883E-1CB4955A1F1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9604044-5869-4794-ACEE-907F00EACA8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B6BD7EF-8EDF-4369-91F0-392C1546318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D3EA9754-AFA5-43DA-985A-08A9B8BB2AF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7FD47F10-C852-45A0-91C0-511F912597F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00A483E-F245-4886-8BED-7CAF1AA9891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975A4825-95B2-4DC4-A3AF-A06CC3555B24}"/>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F7979EB-7C39-4896-BCA7-A8B431ACB6D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F1CBA930-AC97-43D5-9668-4C008E46118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07F062D-B313-4AD0-B378-3D51CBA67C7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505CD417-1DA5-4751-85C0-662BE57A5A0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445F778C-10FC-4DE1-AACD-CDDD876A3DF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60A763AB-44B6-490C-88C8-FCABD4220AB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D07ACBA-C679-4590-8424-EDB6C02AFD5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9474CE7-FBA7-4C79-9310-3D7CD238CD2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F8A0E7C-5B40-4079-B242-56EC391DB26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02BEB119-4552-467E-A866-FD16FB6FDE80}"/>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6A19A42B-A33F-4DD2-A895-25BA2381DC67}"/>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3E2581D7-9F7F-4946-8027-53A29E447CD8}"/>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B1E90A2D-A9DC-4336-B08E-F077E98D82FE}"/>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676ACE36-C411-4C23-98FB-778F313BFB44}"/>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171BEBA8-67E6-4920-BD57-E4E60E9F49B2}"/>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49D3E08B-A21B-45A9-93FC-6CEE7121CB51}"/>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F3FF0E31-8BE0-4360-A285-216A43D6DF68}"/>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241597FA-8912-4C15-8CAA-0591D5B0EC03}"/>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71C4A287-8D59-41FE-A634-E11099835EC7}"/>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CD43560E-7FAF-4699-9E40-DFDBBB3CC935}"/>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DE33E93-CB9D-44B6-8760-D855C0631D2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AC0C22D-F21B-491C-90EC-7F061688BBA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F645162-CB97-40DD-AF4A-C23FDD87EE5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6038D92-CC03-4D24-87C1-1B847DA3F9F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7BBF1B9-437C-4EF4-91C6-1627898350F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164004</xdr:rowOff>
    </xdr:from>
    <xdr:to>
      <xdr:col>55</xdr:col>
      <xdr:colOff>50800</xdr:colOff>
      <xdr:row>64</xdr:row>
      <xdr:rowOff>94154</xdr:rowOff>
    </xdr:to>
    <xdr:sp macro="" textlink="">
      <xdr:nvSpPr>
        <xdr:cNvPr id="248" name="楕円 247">
          <a:extLst>
            <a:ext uri="{FF2B5EF4-FFF2-40B4-BE49-F238E27FC236}">
              <a16:creationId xmlns:a16="http://schemas.microsoft.com/office/drawing/2014/main" id="{ACE616A2-7092-4789-B4EA-7C45CD3C283F}"/>
            </a:ext>
          </a:extLst>
        </xdr:cNvPr>
        <xdr:cNvSpPr/>
      </xdr:nvSpPr>
      <xdr:spPr>
        <a:xfrm>
          <a:off x="10426700" y="1096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78931</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14A0228B-44B2-46E4-803F-6581460260CB}"/>
            </a:ext>
          </a:extLst>
        </xdr:cNvPr>
        <xdr:cNvSpPr txBox="1"/>
      </xdr:nvSpPr>
      <xdr:spPr>
        <a:xfrm>
          <a:off x="10515600" y="1088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164528</xdr:rowOff>
    </xdr:from>
    <xdr:to>
      <xdr:col>50</xdr:col>
      <xdr:colOff>165100</xdr:colOff>
      <xdr:row>64</xdr:row>
      <xdr:rowOff>94678</xdr:rowOff>
    </xdr:to>
    <xdr:sp macro="" textlink="">
      <xdr:nvSpPr>
        <xdr:cNvPr id="250" name="楕円 249">
          <a:extLst>
            <a:ext uri="{FF2B5EF4-FFF2-40B4-BE49-F238E27FC236}">
              <a16:creationId xmlns:a16="http://schemas.microsoft.com/office/drawing/2014/main" id="{1299E3E4-C4AA-48BA-85E7-939E12B84DA7}"/>
            </a:ext>
          </a:extLst>
        </xdr:cNvPr>
        <xdr:cNvSpPr/>
      </xdr:nvSpPr>
      <xdr:spPr>
        <a:xfrm>
          <a:off x="9588500" y="1096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43354</xdr:rowOff>
    </xdr:from>
    <xdr:to>
      <xdr:col>55</xdr:col>
      <xdr:colOff>0</xdr:colOff>
      <xdr:row>64</xdr:row>
      <xdr:rowOff>43878</xdr:rowOff>
    </xdr:to>
    <xdr:cxnSp macro="">
      <xdr:nvCxnSpPr>
        <xdr:cNvPr id="251" name="直線コネクタ 250">
          <a:extLst>
            <a:ext uri="{FF2B5EF4-FFF2-40B4-BE49-F238E27FC236}">
              <a16:creationId xmlns:a16="http://schemas.microsoft.com/office/drawing/2014/main" id="{A7DC69AD-58A4-4080-879F-B8750D5A3199}"/>
            </a:ext>
          </a:extLst>
        </xdr:cNvPr>
        <xdr:cNvCxnSpPr/>
      </xdr:nvCxnSpPr>
      <xdr:spPr>
        <a:xfrm flipV="1">
          <a:off x="9639300" y="11016154"/>
          <a:ext cx="838200" cy="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164833</xdr:rowOff>
    </xdr:from>
    <xdr:to>
      <xdr:col>46</xdr:col>
      <xdr:colOff>38100</xdr:colOff>
      <xdr:row>64</xdr:row>
      <xdr:rowOff>94983</xdr:rowOff>
    </xdr:to>
    <xdr:sp macro="" textlink="">
      <xdr:nvSpPr>
        <xdr:cNvPr id="252" name="楕円 251">
          <a:extLst>
            <a:ext uri="{FF2B5EF4-FFF2-40B4-BE49-F238E27FC236}">
              <a16:creationId xmlns:a16="http://schemas.microsoft.com/office/drawing/2014/main" id="{2C4E577D-63FE-4A28-9FDE-2FE35381F35F}"/>
            </a:ext>
          </a:extLst>
        </xdr:cNvPr>
        <xdr:cNvSpPr/>
      </xdr:nvSpPr>
      <xdr:spPr>
        <a:xfrm>
          <a:off x="8699500" y="1096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43878</xdr:rowOff>
    </xdr:from>
    <xdr:to>
      <xdr:col>50</xdr:col>
      <xdr:colOff>114300</xdr:colOff>
      <xdr:row>64</xdr:row>
      <xdr:rowOff>44183</xdr:rowOff>
    </xdr:to>
    <xdr:cxnSp macro="">
      <xdr:nvCxnSpPr>
        <xdr:cNvPr id="253" name="直線コネクタ 252">
          <a:extLst>
            <a:ext uri="{FF2B5EF4-FFF2-40B4-BE49-F238E27FC236}">
              <a16:creationId xmlns:a16="http://schemas.microsoft.com/office/drawing/2014/main" id="{D0A2A78A-22A8-400A-8B6E-68CA577C3000}"/>
            </a:ext>
          </a:extLst>
        </xdr:cNvPr>
        <xdr:cNvCxnSpPr/>
      </xdr:nvCxnSpPr>
      <xdr:spPr>
        <a:xfrm flipV="1">
          <a:off x="8750300" y="11016678"/>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164854</xdr:rowOff>
    </xdr:from>
    <xdr:to>
      <xdr:col>41</xdr:col>
      <xdr:colOff>101600</xdr:colOff>
      <xdr:row>64</xdr:row>
      <xdr:rowOff>95004</xdr:rowOff>
    </xdr:to>
    <xdr:sp macro="" textlink="">
      <xdr:nvSpPr>
        <xdr:cNvPr id="254" name="楕円 253">
          <a:extLst>
            <a:ext uri="{FF2B5EF4-FFF2-40B4-BE49-F238E27FC236}">
              <a16:creationId xmlns:a16="http://schemas.microsoft.com/office/drawing/2014/main" id="{184063EB-3B4F-4FD4-B860-3DBFA4E85FAD}"/>
            </a:ext>
          </a:extLst>
        </xdr:cNvPr>
        <xdr:cNvSpPr/>
      </xdr:nvSpPr>
      <xdr:spPr>
        <a:xfrm>
          <a:off x="7810500" y="1096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44183</xdr:rowOff>
    </xdr:from>
    <xdr:to>
      <xdr:col>45</xdr:col>
      <xdr:colOff>177800</xdr:colOff>
      <xdr:row>64</xdr:row>
      <xdr:rowOff>44204</xdr:rowOff>
    </xdr:to>
    <xdr:cxnSp macro="">
      <xdr:nvCxnSpPr>
        <xdr:cNvPr id="255" name="直線コネクタ 254">
          <a:extLst>
            <a:ext uri="{FF2B5EF4-FFF2-40B4-BE49-F238E27FC236}">
              <a16:creationId xmlns:a16="http://schemas.microsoft.com/office/drawing/2014/main" id="{673A0441-F3AD-489F-A4DF-D2C120AA24C3}"/>
            </a:ext>
          </a:extLst>
        </xdr:cNvPr>
        <xdr:cNvCxnSpPr/>
      </xdr:nvCxnSpPr>
      <xdr:spPr>
        <a:xfrm flipV="1">
          <a:off x="7861300" y="11016983"/>
          <a:ext cx="8890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165286</xdr:rowOff>
    </xdr:from>
    <xdr:to>
      <xdr:col>36</xdr:col>
      <xdr:colOff>165100</xdr:colOff>
      <xdr:row>64</xdr:row>
      <xdr:rowOff>95436</xdr:rowOff>
    </xdr:to>
    <xdr:sp macro="" textlink="">
      <xdr:nvSpPr>
        <xdr:cNvPr id="256" name="楕円 255">
          <a:extLst>
            <a:ext uri="{FF2B5EF4-FFF2-40B4-BE49-F238E27FC236}">
              <a16:creationId xmlns:a16="http://schemas.microsoft.com/office/drawing/2014/main" id="{773E5810-B452-466D-B290-D5CC3236B836}"/>
            </a:ext>
          </a:extLst>
        </xdr:cNvPr>
        <xdr:cNvSpPr/>
      </xdr:nvSpPr>
      <xdr:spPr>
        <a:xfrm>
          <a:off x="6921500" y="109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44204</xdr:rowOff>
    </xdr:from>
    <xdr:to>
      <xdr:col>41</xdr:col>
      <xdr:colOff>50800</xdr:colOff>
      <xdr:row>64</xdr:row>
      <xdr:rowOff>44636</xdr:rowOff>
    </xdr:to>
    <xdr:cxnSp macro="">
      <xdr:nvCxnSpPr>
        <xdr:cNvPr id="257" name="直線コネクタ 256">
          <a:extLst>
            <a:ext uri="{FF2B5EF4-FFF2-40B4-BE49-F238E27FC236}">
              <a16:creationId xmlns:a16="http://schemas.microsoft.com/office/drawing/2014/main" id="{203DB7B0-AB6E-4AAF-9D07-43BE5153D59D}"/>
            </a:ext>
          </a:extLst>
        </xdr:cNvPr>
        <xdr:cNvCxnSpPr/>
      </xdr:nvCxnSpPr>
      <xdr:spPr>
        <a:xfrm flipV="1">
          <a:off x="6972300" y="11017004"/>
          <a:ext cx="889000" cy="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8B7852F-798B-484D-917B-317EB4E3DD6B}"/>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DF7F2A1-C84F-4F22-A95E-B5334AA71AC3}"/>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F3903D58-F979-42E2-A205-2F4BDF1BA6E8}"/>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258C81B7-C67F-425C-9BEA-6EA81C4D43B0}"/>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85805</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7C5EE1A2-4CBB-415D-B2D1-AE0DCEBAF277}"/>
            </a:ext>
          </a:extLst>
        </xdr:cNvPr>
        <xdr:cNvSpPr txBox="1"/>
      </xdr:nvSpPr>
      <xdr:spPr>
        <a:xfrm>
          <a:off x="9359411" y="1105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86110</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4A4CA96A-5BA4-49CC-AC98-C7AE303DB44A}"/>
            </a:ext>
          </a:extLst>
        </xdr:cNvPr>
        <xdr:cNvSpPr txBox="1"/>
      </xdr:nvSpPr>
      <xdr:spPr>
        <a:xfrm>
          <a:off x="8483111" y="1105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86131</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3164A113-870A-4645-B5B9-8655573B9132}"/>
            </a:ext>
          </a:extLst>
        </xdr:cNvPr>
        <xdr:cNvSpPr txBox="1"/>
      </xdr:nvSpPr>
      <xdr:spPr>
        <a:xfrm>
          <a:off x="7594111" y="110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86563</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6124E1CC-C46D-4FE0-8E8B-4794326BBB96}"/>
            </a:ext>
          </a:extLst>
        </xdr:cNvPr>
        <xdr:cNvSpPr txBox="1"/>
      </xdr:nvSpPr>
      <xdr:spPr>
        <a:xfrm>
          <a:off x="6705111" y="1105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E999902-99AC-4B17-873F-DD0C0B3A2D5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05723FB-C823-47AF-9CC0-904E689D03E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93FE1CE-7324-4526-B5A6-83414939158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857B804-6946-41FC-8D3C-37DE893FD4C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5C918633-37A8-415B-AD22-0262289F770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F98C7FE-A715-4A89-95B3-2AE9D42A713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7C394FBB-C4DF-4DB0-BCBF-27E3FF17A4C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A397270-82EC-4511-ABF9-C84C8E818EF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3F296D85-C71E-41BC-8789-054189908A0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6175030-2C4D-4205-9A2C-0FDE9618832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92AD71F-FCE2-45DB-8A28-7A2F9070658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CF89FFCD-2F70-4EAC-BFBF-645A568ADA2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E6922D8F-87D5-476B-90FC-C64808873E9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B7F8A1E0-A269-4CA2-A57D-04A72960A75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25CCEF6-0E46-4EDF-BE88-EB4C6734000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52C6B75F-E7AC-4324-B784-B1769F57FC6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768E3D8-6CE9-47DB-B3E3-8C0BA86D3EB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F8819CB-99C4-4DCE-B622-B15439BEF1C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5AD8A3D9-3B03-4955-AA25-B534C32F977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34E0AD40-8452-4923-A113-9426AF51FD0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69075BA8-4729-4E77-8686-9148A0736CE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D08A62E-FE22-4800-93D5-0E2698B07D9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6C853329-90DA-403B-8FEA-7201849E3CA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C282BCA0-822B-4A28-B66B-999935F742D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17E2C8B-6169-43D4-81E1-B1D25D4596B0}"/>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7EED705C-21AA-47D4-917D-59A1B0F33B5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FE373002-3A1E-4BF8-95B5-C22AD6F3569D}"/>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C388A36-9804-4BF0-BD45-DBE869C2EBFF}"/>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05A31A5D-0F40-4559-8C5D-12B418D1AC5B}"/>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D9446EA5-14AD-401B-B5E3-11F790317F45}"/>
            </a:ext>
          </a:extLst>
        </xdr:cNvPr>
        <xdr:cNvSpPr txBox="1"/>
      </xdr:nvSpPr>
      <xdr:spPr>
        <a:xfrm>
          <a:off x="4673600" y="1414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5DF9E568-9CF2-4717-93BD-658E1501E1E8}"/>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F43A520C-7E4D-477C-893D-383AFC7697E4}"/>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A0674AAA-DEE1-4C66-B2C6-3236E7FACD34}"/>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4CDFA976-BD72-4837-A112-A1C476376661}"/>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25DFED58-0CC3-44D2-A29A-3E6CEF2B86EA}"/>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1672B05-691C-40D7-B9D0-519D1812B63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21AB983-870C-4C51-B977-44FD5397483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53DFA83-15F8-4E14-AB5E-4E0C3A17017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433D05C-53FB-41E8-AA37-921D38168C3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B166E5AE-AF49-49D9-AB88-7C48A78E951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118745</xdr:rowOff>
    </xdr:from>
    <xdr:to>
      <xdr:col>24</xdr:col>
      <xdr:colOff>114300</xdr:colOff>
      <xdr:row>79</xdr:row>
      <xdr:rowOff>48895</xdr:rowOff>
    </xdr:to>
    <xdr:sp macro="" textlink="">
      <xdr:nvSpPr>
        <xdr:cNvPr id="306" name="楕円 305">
          <a:extLst>
            <a:ext uri="{FF2B5EF4-FFF2-40B4-BE49-F238E27FC236}">
              <a16:creationId xmlns:a16="http://schemas.microsoft.com/office/drawing/2014/main" id="{E1ED6004-E21E-4A5D-929D-91AA02479ADB}"/>
            </a:ext>
          </a:extLst>
        </xdr:cNvPr>
        <xdr:cNvSpPr/>
      </xdr:nvSpPr>
      <xdr:spPr>
        <a:xfrm>
          <a:off x="4584700" y="1349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141622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B8C1516-24C1-457C-8607-029A7FE75079}"/>
            </a:ext>
          </a:extLst>
        </xdr:cNvPr>
        <xdr:cNvSpPr txBox="1"/>
      </xdr:nvSpPr>
      <xdr:spPr>
        <a:xfrm>
          <a:off x="4673600" y="1334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88264</xdr:rowOff>
    </xdr:from>
    <xdr:to>
      <xdr:col>20</xdr:col>
      <xdr:colOff>38100</xdr:colOff>
      <xdr:row>81</xdr:row>
      <xdr:rowOff>18414</xdr:rowOff>
    </xdr:to>
    <xdr:sp macro="" textlink="">
      <xdr:nvSpPr>
        <xdr:cNvPr id="308" name="楕円 307">
          <a:extLst>
            <a:ext uri="{FF2B5EF4-FFF2-40B4-BE49-F238E27FC236}">
              <a16:creationId xmlns:a16="http://schemas.microsoft.com/office/drawing/2014/main" id="{F33B2698-75FD-4D0B-AEAC-0938162B3660}"/>
            </a:ext>
          </a:extLst>
        </xdr:cNvPr>
        <xdr:cNvSpPr/>
      </xdr:nvSpPr>
      <xdr:spPr>
        <a:xfrm>
          <a:off x="3746500" y="1380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169545</xdr:rowOff>
    </xdr:from>
    <xdr:to>
      <xdr:col>24</xdr:col>
      <xdr:colOff>63500</xdr:colOff>
      <xdr:row>80</xdr:row>
      <xdr:rowOff>139064</xdr:rowOff>
    </xdr:to>
    <xdr:cxnSp macro="">
      <xdr:nvCxnSpPr>
        <xdr:cNvPr id="309" name="直線コネクタ 308">
          <a:extLst>
            <a:ext uri="{FF2B5EF4-FFF2-40B4-BE49-F238E27FC236}">
              <a16:creationId xmlns:a16="http://schemas.microsoft.com/office/drawing/2014/main" id="{598EBB52-1B46-4857-BC1C-8B1ABE4568CA}"/>
            </a:ext>
          </a:extLst>
        </xdr:cNvPr>
        <xdr:cNvCxnSpPr/>
      </xdr:nvCxnSpPr>
      <xdr:spPr>
        <a:xfrm flipV="1">
          <a:off x="3797300" y="13542645"/>
          <a:ext cx="838200" cy="31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46355</xdr:rowOff>
    </xdr:from>
    <xdr:to>
      <xdr:col>15</xdr:col>
      <xdr:colOff>101600</xdr:colOff>
      <xdr:row>80</xdr:row>
      <xdr:rowOff>147955</xdr:rowOff>
    </xdr:to>
    <xdr:sp macro="" textlink="">
      <xdr:nvSpPr>
        <xdr:cNvPr id="310" name="楕円 309">
          <a:extLst>
            <a:ext uri="{FF2B5EF4-FFF2-40B4-BE49-F238E27FC236}">
              <a16:creationId xmlns:a16="http://schemas.microsoft.com/office/drawing/2014/main" id="{E44B1A9B-A0B4-45BF-8135-22C4BA71460D}"/>
            </a:ext>
          </a:extLst>
        </xdr:cNvPr>
        <xdr:cNvSpPr/>
      </xdr:nvSpPr>
      <xdr:spPr>
        <a:xfrm>
          <a:off x="2857500" y="1376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97155</xdr:rowOff>
    </xdr:from>
    <xdr:to>
      <xdr:col>19</xdr:col>
      <xdr:colOff>177800</xdr:colOff>
      <xdr:row>80</xdr:row>
      <xdr:rowOff>139064</xdr:rowOff>
    </xdr:to>
    <xdr:cxnSp macro="">
      <xdr:nvCxnSpPr>
        <xdr:cNvPr id="311" name="直線コネクタ 310">
          <a:extLst>
            <a:ext uri="{FF2B5EF4-FFF2-40B4-BE49-F238E27FC236}">
              <a16:creationId xmlns:a16="http://schemas.microsoft.com/office/drawing/2014/main" id="{FE2A90FB-DD7D-45D2-B7FE-97B914648BDD}"/>
            </a:ext>
          </a:extLst>
        </xdr:cNvPr>
        <xdr:cNvCxnSpPr/>
      </xdr:nvCxnSpPr>
      <xdr:spPr>
        <a:xfrm>
          <a:off x="2908300" y="138131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4445</xdr:rowOff>
    </xdr:from>
    <xdr:to>
      <xdr:col>10</xdr:col>
      <xdr:colOff>165100</xdr:colOff>
      <xdr:row>80</xdr:row>
      <xdr:rowOff>106045</xdr:rowOff>
    </xdr:to>
    <xdr:sp macro="" textlink="">
      <xdr:nvSpPr>
        <xdr:cNvPr id="312" name="楕円 311">
          <a:extLst>
            <a:ext uri="{FF2B5EF4-FFF2-40B4-BE49-F238E27FC236}">
              <a16:creationId xmlns:a16="http://schemas.microsoft.com/office/drawing/2014/main" id="{9CC0F1E5-E231-4EE6-9C75-DEA6830934F6}"/>
            </a:ext>
          </a:extLst>
        </xdr:cNvPr>
        <xdr:cNvSpPr/>
      </xdr:nvSpPr>
      <xdr:spPr>
        <a:xfrm>
          <a:off x="1968500" y="1372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55245</xdr:rowOff>
    </xdr:from>
    <xdr:to>
      <xdr:col>15</xdr:col>
      <xdr:colOff>50800</xdr:colOff>
      <xdr:row>80</xdr:row>
      <xdr:rowOff>97155</xdr:rowOff>
    </xdr:to>
    <xdr:cxnSp macro="">
      <xdr:nvCxnSpPr>
        <xdr:cNvPr id="313" name="直線コネクタ 312">
          <a:extLst>
            <a:ext uri="{FF2B5EF4-FFF2-40B4-BE49-F238E27FC236}">
              <a16:creationId xmlns:a16="http://schemas.microsoft.com/office/drawing/2014/main" id="{0A9395FA-DE4D-48D5-BE54-C5AC1A65C33E}"/>
            </a:ext>
          </a:extLst>
        </xdr:cNvPr>
        <xdr:cNvCxnSpPr/>
      </xdr:nvCxnSpPr>
      <xdr:spPr>
        <a:xfrm>
          <a:off x="2019300" y="137712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133986</xdr:rowOff>
    </xdr:from>
    <xdr:to>
      <xdr:col>6</xdr:col>
      <xdr:colOff>38100</xdr:colOff>
      <xdr:row>80</xdr:row>
      <xdr:rowOff>64136</xdr:rowOff>
    </xdr:to>
    <xdr:sp macro="" textlink="">
      <xdr:nvSpPr>
        <xdr:cNvPr id="314" name="楕円 313">
          <a:extLst>
            <a:ext uri="{FF2B5EF4-FFF2-40B4-BE49-F238E27FC236}">
              <a16:creationId xmlns:a16="http://schemas.microsoft.com/office/drawing/2014/main" id="{B4FFC7B9-0827-4CEA-8B73-9B6495CA1604}"/>
            </a:ext>
          </a:extLst>
        </xdr:cNvPr>
        <xdr:cNvSpPr/>
      </xdr:nvSpPr>
      <xdr:spPr>
        <a:xfrm>
          <a:off x="1079500" y="1367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13336</xdr:rowOff>
    </xdr:from>
    <xdr:to>
      <xdr:col>10</xdr:col>
      <xdr:colOff>114300</xdr:colOff>
      <xdr:row>80</xdr:row>
      <xdr:rowOff>55245</xdr:rowOff>
    </xdr:to>
    <xdr:cxnSp macro="">
      <xdr:nvCxnSpPr>
        <xdr:cNvPr id="315" name="直線コネクタ 314">
          <a:extLst>
            <a:ext uri="{FF2B5EF4-FFF2-40B4-BE49-F238E27FC236}">
              <a16:creationId xmlns:a16="http://schemas.microsoft.com/office/drawing/2014/main" id="{09B20239-9A2C-446A-B2EE-C023D5608089}"/>
            </a:ext>
          </a:extLst>
        </xdr:cNvPr>
        <xdr:cNvCxnSpPr/>
      </xdr:nvCxnSpPr>
      <xdr:spPr>
        <a:xfrm>
          <a:off x="1130300" y="137293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C894D95D-E60A-4AAC-A347-018AE49B874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96C1CFEE-547C-4012-AD57-1A049B3AF083}"/>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F18D6131-E3E8-427D-B488-263DFB1131C4}"/>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6E2F90AC-FAD4-41A7-98F9-DE1155C891F6}"/>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34941</xdr:rowOff>
    </xdr:from>
    <xdr:ext cx="405111" cy="259045"/>
    <xdr:sp macro="" textlink="">
      <xdr:nvSpPr>
        <xdr:cNvPr id="320" name="n_1mainValue【公営住宅】&#10;有形固定資産減価償却率">
          <a:extLst>
            <a:ext uri="{FF2B5EF4-FFF2-40B4-BE49-F238E27FC236}">
              <a16:creationId xmlns:a16="http://schemas.microsoft.com/office/drawing/2014/main" id="{A00BD778-FE76-4F00-8F39-7FB974765AB9}"/>
            </a:ext>
          </a:extLst>
        </xdr:cNvPr>
        <xdr:cNvSpPr txBox="1"/>
      </xdr:nvSpPr>
      <xdr:spPr>
        <a:xfrm>
          <a:off x="35820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164482</xdr:rowOff>
    </xdr:from>
    <xdr:ext cx="405111" cy="259045"/>
    <xdr:sp macro="" textlink="">
      <xdr:nvSpPr>
        <xdr:cNvPr id="321" name="n_2mainValue【公営住宅】&#10;有形固定資産減価償却率">
          <a:extLst>
            <a:ext uri="{FF2B5EF4-FFF2-40B4-BE49-F238E27FC236}">
              <a16:creationId xmlns:a16="http://schemas.microsoft.com/office/drawing/2014/main" id="{3E784C78-6156-4D39-BDB9-B758DEA5FD42}"/>
            </a:ext>
          </a:extLst>
        </xdr:cNvPr>
        <xdr:cNvSpPr txBox="1"/>
      </xdr:nvSpPr>
      <xdr:spPr>
        <a:xfrm>
          <a:off x="2705744" y="135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122572</xdr:rowOff>
    </xdr:from>
    <xdr:ext cx="405111" cy="259045"/>
    <xdr:sp macro="" textlink="">
      <xdr:nvSpPr>
        <xdr:cNvPr id="322" name="n_3mainValue【公営住宅】&#10;有形固定資産減価償却率">
          <a:extLst>
            <a:ext uri="{FF2B5EF4-FFF2-40B4-BE49-F238E27FC236}">
              <a16:creationId xmlns:a16="http://schemas.microsoft.com/office/drawing/2014/main" id="{8790B0E5-217B-45FC-9D88-DE87256DB2ED}"/>
            </a:ext>
          </a:extLst>
        </xdr:cNvPr>
        <xdr:cNvSpPr txBox="1"/>
      </xdr:nvSpPr>
      <xdr:spPr>
        <a:xfrm>
          <a:off x="181674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80663</xdr:rowOff>
    </xdr:from>
    <xdr:ext cx="405111" cy="259045"/>
    <xdr:sp macro="" textlink="">
      <xdr:nvSpPr>
        <xdr:cNvPr id="323" name="n_4mainValue【公営住宅】&#10;有形固定資産減価償却率">
          <a:extLst>
            <a:ext uri="{FF2B5EF4-FFF2-40B4-BE49-F238E27FC236}">
              <a16:creationId xmlns:a16="http://schemas.microsoft.com/office/drawing/2014/main" id="{8FE34552-38A9-4DB0-AAA9-17D7856FED83}"/>
            </a:ext>
          </a:extLst>
        </xdr:cNvPr>
        <xdr:cNvSpPr txBox="1"/>
      </xdr:nvSpPr>
      <xdr:spPr>
        <a:xfrm>
          <a:off x="92774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D41FCED-DE0A-43D3-B807-F103BBB65A7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D9B7D8E-DD88-4413-AD49-544B7B4DF81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D4FFBB0-6AB6-43F7-A05A-0E5FEBD06E8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033D4C4-3FCB-4299-A6E4-BF59A47B75E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65417BF1-D11F-4F28-8E0B-3FF05ECB3C1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2A6A3A47-10F5-4CE7-B27E-85065486E81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23F868F-FBE9-4A65-99F8-8CD4E65FAB3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758DDE5-2206-43A3-B55F-1E03C71AD9F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339DE755-F279-4507-B274-AC3307CF9B5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D53B2FFD-67A7-4172-B45F-A1FB4E153B4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43A054E5-65C7-4ECD-BB7A-6BE1CA3D6B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92A030AF-9F09-43DA-AC68-6633C831469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AD9ABBFC-3BBA-468B-9876-6A280D0BC3CC}"/>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36D1AC70-D84E-4085-A5C1-BCEBF571358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DA2EABC1-E57B-4116-BF8B-3B7A6FBD6571}"/>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D1A3AF15-B145-4D8F-A0C2-493301B6504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7C4CBED-D0EA-4860-AB6C-CF9D7D9D9DA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54B859E8-EA52-4DC8-A40E-1A41D3E0B9AC}"/>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A7563D9D-F2E0-482B-A231-DAB548DC229F}"/>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671E6FED-2D4F-4B98-8A1D-98BE95888CD6}"/>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842595CF-4DB8-4999-87B7-8DF68298F22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AEE333C3-1225-4830-B1EE-4140495AFC5C}"/>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BB0EB11A-038F-4C0A-80FB-2D067DB03ED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B3B31C14-E762-4D0A-9E06-753007A90F7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DEE89E70-DEFA-45BB-82CF-34F5157CCEA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02989092-FF2A-4E15-A001-3A88B0EC0CF8}"/>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855EE1EA-8FA8-4609-BBA2-2BABB32A273C}"/>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229A50B6-1A2C-4637-96EE-1175A2F1CF45}"/>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EFE665C5-2558-4FFD-B5C2-8AEF762A19D8}"/>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65817901-117B-4C00-8030-8AA59F1B8385}"/>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146ABD6E-1C4C-43DA-86C8-A56665E75CF1}"/>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E66B8514-3B45-4589-B860-5D82EFAEA7FA}"/>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644C3DB0-E753-4DB3-9CBC-8BF3C0F3023B}"/>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1B5D73C8-05FE-4240-9229-AF797A965352}"/>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359BA08C-7F38-45A0-8D8A-D713B767961C}"/>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6423E3C7-DFFC-4AE9-A12E-188C2CD62F58}"/>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539246C-0047-4CD2-A9FF-E9C0DCC15F2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531BFAE-3229-4425-80BB-5B2321EF26B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D543E8E-5F23-4E20-BA17-0B0BC5D4583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3B8D8BF-3200-41B1-AD2F-89CAF177CD4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CE097F64-2E34-49E0-B020-D45F0189528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170397</xdr:rowOff>
    </xdr:from>
    <xdr:to>
      <xdr:col>55</xdr:col>
      <xdr:colOff>50800</xdr:colOff>
      <xdr:row>85</xdr:row>
      <xdr:rowOff>100547</xdr:rowOff>
    </xdr:to>
    <xdr:sp macro="" textlink="">
      <xdr:nvSpPr>
        <xdr:cNvPr id="365" name="楕円 364">
          <a:extLst>
            <a:ext uri="{FF2B5EF4-FFF2-40B4-BE49-F238E27FC236}">
              <a16:creationId xmlns:a16="http://schemas.microsoft.com/office/drawing/2014/main" id="{22D66BAE-1961-428E-87B7-EE8DDD154162}"/>
            </a:ext>
          </a:extLst>
        </xdr:cNvPr>
        <xdr:cNvSpPr/>
      </xdr:nvSpPr>
      <xdr:spPr>
        <a:xfrm>
          <a:off x="10426700" y="1457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21824</xdr:rowOff>
    </xdr:from>
    <xdr:ext cx="469744" cy="259045"/>
    <xdr:sp macro="" textlink="">
      <xdr:nvSpPr>
        <xdr:cNvPr id="366" name="【公営住宅】&#10;一人当たり面積該当値テキスト">
          <a:extLst>
            <a:ext uri="{FF2B5EF4-FFF2-40B4-BE49-F238E27FC236}">
              <a16:creationId xmlns:a16="http://schemas.microsoft.com/office/drawing/2014/main" id="{06DA1927-16F5-441F-A88E-44D19D3B8297}"/>
            </a:ext>
          </a:extLst>
        </xdr:cNvPr>
        <xdr:cNvSpPr txBox="1"/>
      </xdr:nvSpPr>
      <xdr:spPr>
        <a:xfrm>
          <a:off x="10515600" y="14423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73298</xdr:rowOff>
    </xdr:from>
    <xdr:to>
      <xdr:col>50</xdr:col>
      <xdr:colOff>165100</xdr:colOff>
      <xdr:row>86</xdr:row>
      <xdr:rowOff>3448</xdr:rowOff>
    </xdr:to>
    <xdr:sp macro="" textlink="">
      <xdr:nvSpPr>
        <xdr:cNvPr id="367" name="楕円 366">
          <a:extLst>
            <a:ext uri="{FF2B5EF4-FFF2-40B4-BE49-F238E27FC236}">
              <a16:creationId xmlns:a16="http://schemas.microsoft.com/office/drawing/2014/main" id="{3F071208-9EBC-4A5F-9854-3611E1C3544B}"/>
            </a:ext>
          </a:extLst>
        </xdr:cNvPr>
        <xdr:cNvSpPr/>
      </xdr:nvSpPr>
      <xdr:spPr>
        <a:xfrm>
          <a:off x="9588500" y="1464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49747</xdr:rowOff>
    </xdr:from>
    <xdr:to>
      <xdr:col>55</xdr:col>
      <xdr:colOff>0</xdr:colOff>
      <xdr:row>85</xdr:row>
      <xdr:rowOff>124098</xdr:rowOff>
    </xdr:to>
    <xdr:cxnSp macro="">
      <xdr:nvCxnSpPr>
        <xdr:cNvPr id="368" name="直線コネクタ 367">
          <a:extLst>
            <a:ext uri="{FF2B5EF4-FFF2-40B4-BE49-F238E27FC236}">
              <a16:creationId xmlns:a16="http://schemas.microsoft.com/office/drawing/2014/main" id="{DDE6C629-942A-4CDC-A2C5-AF4D97234535}"/>
            </a:ext>
          </a:extLst>
        </xdr:cNvPr>
        <xdr:cNvCxnSpPr/>
      </xdr:nvCxnSpPr>
      <xdr:spPr>
        <a:xfrm flipV="1">
          <a:off x="9639300" y="14622997"/>
          <a:ext cx="838200" cy="7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153307</xdr:rowOff>
    </xdr:from>
    <xdr:to>
      <xdr:col>46</xdr:col>
      <xdr:colOff>38100</xdr:colOff>
      <xdr:row>85</xdr:row>
      <xdr:rowOff>83457</xdr:rowOff>
    </xdr:to>
    <xdr:sp macro="" textlink="">
      <xdr:nvSpPr>
        <xdr:cNvPr id="369" name="楕円 368">
          <a:extLst>
            <a:ext uri="{FF2B5EF4-FFF2-40B4-BE49-F238E27FC236}">
              <a16:creationId xmlns:a16="http://schemas.microsoft.com/office/drawing/2014/main" id="{44B01D3C-485E-4D81-AAE1-3F609D221E71}"/>
            </a:ext>
          </a:extLst>
        </xdr:cNvPr>
        <xdr:cNvSpPr/>
      </xdr:nvSpPr>
      <xdr:spPr>
        <a:xfrm>
          <a:off x="8699500" y="1455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32657</xdr:rowOff>
    </xdr:from>
    <xdr:to>
      <xdr:col>50</xdr:col>
      <xdr:colOff>114300</xdr:colOff>
      <xdr:row>85</xdr:row>
      <xdr:rowOff>124098</xdr:rowOff>
    </xdr:to>
    <xdr:cxnSp macro="">
      <xdr:nvCxnSpPr>
        <xdr:cNvPr id="370" name="直線コネクタ 369">
          <a:extLst>
            <a:ext uri="{FF2B5EF4-FFF2-40B4-BE49-F238E27FC236}">
              <a16:creationId xmlns:a16="http://schemas.microsoft.com/office/drawing/2014/main" id="{B6B72073-E162-4F75-92D1-55A024D066A2}"/>
            </a:ext>
          </a:extLst>
        </xdr:cNvPr>
        <xdr:cNvCxnSpPr/>
      </xdr:nvCxnSpPr>
      <xdr:spPr>
        <a:xfrm>
          <a:off x="8750300" y="14605907"/>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153526</xdr:rowOff>
    </xdr:from>
    <xdr:to>
      <xdr:col>41</xdr:col>
      <xdr:colOff>101600</xdr:colOff>
      <xdr:row>85</xdr:row>
      <xdr:rowOff>83676</xdr:rowOff>
    </xdr:to>
    <xdr:sp macro="" textlink="">
      <xdr:nvSpPr>
        <xdr:cNvPr id="371" name="楕円 370">
          <a:extLst>
            <a:ext uri="{FF2B5EF4-FFF2-40B4-BE49-F238E27FC236}">
              <a16:creationId xmlns:a16="http://schemas.microsoft.com/office/drawing/2014/main" id="{6D2DCDB3-613A-40AF-9945-8CED2569312E}"/>
            </a:ext>
          </a:extLst>
        </xdr:cNvPr>
        <xdr:cNvSpPr/>
      </xdr:nvSpPr>
      <xdr:spPr>
        <a:xfrm>
          <a:off x="7810500" y="1455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32657</xdr:rowOff>
    </xdr:from>
    <xdr:to>
      <xdr:col>45</xdr:col>
      <xdr:colOff>177800</xdr:colOff>
      <xdr:row>85</xdr:row>
      <xdr:rowOff>32876</xdr:rowOff>
    </xdr:to>
    <xdr:cxnSp macro="">
      <xdr:nvCxnSpPr>
        <xdr:cNvPr id="372" name="直線コネクタ 371">
          <a:extLst>
            <a:ext uri="{FF2B5EF4-FFF2-40B4-BE49-F238E27FC236}">
              <a16:creationId xmlns:a16="http://schemas.microsoft.com/office/drawing/2014/main" id="{EB7D65F3-469A-46FA-BD6D-8FCF05285EC1}"/>
            </a:ext>
          </a:extLst>
        </xdr:cNvPr>
        <xdr:cNvCxnSpPr/>
      </xdr:nvCxnSpPr>
      <xdr:spPr>
        <a:xfrm flipV="1">
          <a:off x="7861300" y="14605907"/>
          <a:ext cx="889000" cy="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153743</xdr:rowOff>
    </xdr:from>
    <xdr:to>
      <xdr:col>36</xdr:col>
      <xdr:colOff>165100</xdr:colOff>
      <xdr:row>85</xdr:row>
      <xdr:rowOff>83893</xdr:rowOff>
    </xdr:to>
    <xdr:sp macro="" textlink="">
      <xdr:nvSpPr>
        <xdr:cNvPr id="373" name="楕円 372">
          <a:extLst>
            <a:ext uri="{FF2B5EF4-FFF2-40B4-BE49-F238E27FC236}">
              <a16:creationId xmlns:a16="http://schemas.microsoft.com/office/drawing/2014/main" id="{DEF30CD5-0E93-4137-8142-C77F67333FFF}"/>
            </a:ext>
          </a:extLst>
        </xdr:cNvPr>
        <xdr:cNvSpPr/>
      </xdr:nvSpPr>
      <xdr:spPr>
        <a:xfrm>
          <a:off x="6921500" y="1455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32876</xdr:rowOff>
    </xdr:from>
    <xdr:to>
      <xdr:col>41</xdr:col>
      <xdr:colOff>50800</xdr:colOff>
      <xdr:row>85</xdr:row>
      <xdr:rowOff>33093</xdr:rowOff>
    </xdr:to>
    <xdr:cxnSp macro="">
      <xdr:nvCxnSpPr>
        <xdr:cNvPr id="374" name="直線コネクタ 373">
          <a:extLst>
            <a:ext uri="{FF2B5EF4-FFF2-40B4-BE49-F238E27FC236}">
              <a16:creationId xmlns:a16="http://schemas.microsoft.com/office/drawing/2014/main" id="{CF7B79C2-4A96-4B05-9926-E012F8A42430}"/>
            </a:ext>
          </a:extLst>
        </xdr:cNvPr>
        <xdr:cNvCxnSpPr/>
      </xdr:nvCxnSpPr>
      <xdr:spPr>
        <a:xfrm flipV="1">
          <a:off x="6972300" y="14606126"/>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4F77357C-A5DF-4750-9C38-E8EF3581262B}"/>
            </a:ext>
          </a:extLst>
        </xdr:cNvPr>
        <xdr:cNvSpPr txBox="1"/>
      </xdr:nvSpPr>
      <xdr:spPr>
        <a:xfrm>
          <a:off x="9391727" y="1478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129A7A42-968E-4AAB-87E6-EB7FDC37CEC7}"/>
            </a:ext>
          </a:extLst>
        </xdr:cNvPr>
        <xdr:cNvSpPr txBox="1"/>
      </xdr:nvSpPr>
      <xdr:spPr>
        <a:xfrm>
          <a:off x="8515427" y="1479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467753ED-7B9E-4B29-8A7A-3DDB69BD73CA}"/>
            </a:ext>
          </a:extLst>
        </xdr:cNvPr>
        <xdr:cNvSpPr txBox="1"/>
      </xdr:nvSpPr>
      <xdr:spPr>
        <a:xfrm>
          <a:off x="7626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6F6DE867-38BE-4F2D-A144-394A762FAFEA}"/>
            </a:ext>
          </a:extLst>
        </xdr:cNvPr>
        <xdr:cNvSpPr txBox="1"/>
      </xdr:nvSpPr>
      <xdr:spPr>
        <a:xfrm>
          <a:off x="6737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19975</xdr:rowOff>
    </xdr:from>
    <xdr:ext cx="469744" cy="259045"/>
    <xdr:sp macro="" textlink="">
      <xdr:nvSpPr>
        <xdr:cNvPr id="379" name="n_1mainValue【公営住宅】&#10;一人当たり面積">
          <a:extLst>
            <a:ext uri="{FF2B5EF4-FFF2-40B4-BE49-F238E27FC236}">
              <a16:creationId xmlns:a16="http://schemas.microsoft.com/office/drawing/2014/main" id="{FE406991-FD65-4DF1-A952-540686C3DF58}"/>
            </a:ext>
          </a:extLst>
        </xdr:cNvPr>
        <xdr:cNvSpPr txBox="1"/>
      </xdr:nvSpPr>
      <xdr:spPr>
        <a:xfrm>
          <a:off x="9391727" y="14421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99984</xdr:rowOff>
    </xdr:from>
    <xdr:ext cx="469744" cy="259045"/>
    <xdr:sp macro="" textlink="">
      <xdr:nvSpPr>
        <xdr:cNvPr id="380" name="n_2mainValue【公営住宅】&#10;一人当たり面積">
          <a:extLst>
            <a:ext uri="{FF2B5EF4-FFF2-40B4-BE49-F238E27FC236}">
              <a16:creationId xmlns:a16="http://schemas.microsoft.com/office/drawing/2014/main" id="{132C452E-18B2-497B-8A25-EE517A397D04}"/>
            </a:ext>
          </a:extLst>
        </xdr:cNvPr>
        <xdr:cNvSpPr txBox="1"/>
      </xdr:nvSpPr>
      <xdr:spPr>
        <a:xfrm>
          <a:off x="8515427" y="14330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100203</xdr:rowOff>
    </xdr:from>
    <xdr:ext cx="469744" cy="259045"/>
    <xdr:sp macro="" textlink="">
      <xdr:nvSpPr>
        <xdr:cNvPr id="381" name="n_3mainValue【公営住宅】&#10;一人当たり面積">
          <a:extLst>
            <a:ext uri="{FF2B5EF4-FFF2-40B4-BE49-F238E27FC236}">
              <a16:creationId xmlns:a16="http://schemas.microsoft.com/office/drawing/2014/main" id="{248217C6-E7E4-4275-9E75-BAE506DE7E50}"/>
            </a:ext>
          </a:extLst>
        </xdr:cNvPr>
        <xdr:cNvSpPr txBox="1"/>
      </xdr:nvSpPr>
      <xdr:spPr>
        <a:xfrm>
          <a:off x="7626427" y="1433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100420</xdr:rowOff>
    </xdr:from>
    <xdr:ext cx="469744" cy="259045"/>
    <xdr:sp macro="" textlink="">
      <xdr:nvSpPr>
        <xdr:cNvPr id="382" name="n_4mainValue【公営住宅】&#10;一人当たり面積">
          <a:extLst>
            <a:ext uri="{FF2B5EF4-FFF2-40B4-BE49-F238E27FC236}">
              <a16:creationId xmlns:a16="http://schemas.microsoft.com/office/drawing/2014/main" id="{B05DF5B8-BF51-4DF7-BBD8-AA56543A23D0}"/>
            </a:ext>
          </a:extLst>
        </xdr:cNvPr>
        <xdr:cNvSpPr txBox="1"/>
      </xdr:nvSpPr>
      <xdr:spPr>
        <a:xfrm>
          <a:off x="6737427" y="14330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FC9F7469-7585-4D00-ACD3-EB761187364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92521BB7-A601-48E8-9EFB-2E267C74301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A5EFACA4-DA03-4F7F-8CAE-DCAA3A6A723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BE4C04FA-F330-469C-997B-F85C6A44048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75F1D1E4-5114-4086-ADD1-EE48A690619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79157C9C-2978-43BA-B5A8-7D092F63A58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A7BD7990-26CA-4ED2-B6CD-EADB688DD99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81480712-83AC-4351-9649-47CA22D2EA3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1DF8527C-3470-408F-B151-6ABE09EB0FA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C694D0D8-0427-41DC-A33D-7CB41B0BBFB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CF240DE7-CE8C-43D7-8E0B-96D6CE57429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FA3D3C18-EFED-48ED-A59C-7536986D13C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7A9ADDE2-035C-46BF-A98B-C36A55F4A82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201DC1F-9F64-4B2F-871C-8306BD63C70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2A0FADE-AF65-4F40-827E-F1FDA4460EB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E9C18140-96DF-4093-A688-0D0A9D026B3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73F2A01B-EB1A-4EC8-80EC-E62AA983D74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29C819AA-F064-45E2-A0B9-88F6AD4E4BC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8D014E0E-1D3B-4624-95D3-9A46A3FFA33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5E41B571-9779-4052-B1AD-FDEC2AA629B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3974FFDC-BB04-4063-BDBD-328F24DD66C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C29C1F6A-CAEB-445D-82FE-E02C9A722DC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5323AA31-6F90-4EF5-B539-BF4E5DF3DB2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FD019810-7760-467E-92DA-1B57A767213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B10C7BC9-1CBE-4E13-BA8A-4F545876935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9E4AA08D-2C29-49DB-8356-F11AB57ECF7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DC329D11-6738-4860-BD4C-DB488AF7D3D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70467BA3-F975-4EC8-A692-84931C0F4D4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9E4921BB-EFF7-4E40-973B-E0F64288A32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C551D183-C01A-4A0B-BE1F-4769E2BD2EF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18B34FDA-F13A-46D1-8413-DBEB8232153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18940F97-9D75-4B32-BCF6-F7CD9D41D27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89B3636E-88D4-4B44-A1B3-03E89F378D0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4DDA9E97-33C4-4513-8DF2-AA7CE0831B0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6E0671EC-0F51-45E8-8D1C-2EF4D4EA26E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9D2846D9-18BA-4FB8-B6E3-1A4B16E8DA1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532C5074-963F-4D63-9C2A-32C089AEA2B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B03C3A49-C336-4E4D-9950-31730BF844A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A2565715-618E-47C2-9413-40B6053DF55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B4C067BC-524E-42F2-862C-A3F61C718FB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4639FB86-8C47-4C84-916E-68807823EF5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CEE8503D-A233-487B-B11B-A04BFBCF6C8E}"/>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5EAB0E4C-AC73-45B6-BEF9-75D30671DC04}"/>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5B8DE6C0-D24F-4750-AB77-722FAEB01ACB}"/>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6AD87E0A-9D3A-4674-B588-AE6748790185}"/>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EE967B01-01E2-435E-9421-4E5EFDDAA6F8}"/>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9F79F0D4-E015-4B0D-BCE2-F369FE77AD1B}"/>
            </a:ext>
          </a:extLst>
        </xdr:cNvPr>
        <xdr:cNvSpPr txBox="1"/>
      </xdr:nvSpPr>
      <xdr:spPr>
        <a:xfrm>
          <a:off x="16357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FEC4BDAC-30C4-4D84-BF9C-813CAF740AEE}"/>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CBFD6FEC-1C5D-46C5-8940-A9A8CA707704}"/>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568FC10B-2074-4E40-8FC7-7CBA50C9761A}"/>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70FF5FF7-7E8C-47B0-A9E0-7C2CA04C434C}"/>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818971F2-7CB9-4A21-8239-467627C14F82}"/>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924E58D-534F-43A1-AF95-2F2503340D0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6BD1A1DD-1EBE-4ACC-8DD6-2C07BE00DAB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2701F540-BCB8-49C4-BA46-648119D0083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F1530112-7A42-4FF3-8879-EF5ACA5D6D2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65C80870-3743-4120-99F8-16D17CECF69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87449</xdr:rowOff>
    </xdr:from>
    <xdr:to>
      <xdr:col>85</xdr:col>
      <xdr:colOff>177800</xdr:colOff>
      <xdr:row>38</xdr:row>
      <xdr:rowOff>17599</xdr:rowOff>
    </xdr:to>
    <xdr:sp macro="" textlink="">
      <xdr:nvSpPr>
        <xdr:cNvPr id="440" name="楕円 439">
          <a:extLst>
            <a:ext uri="{FF2B5EF4-FFF2-40B4-BE49-F238E27FC236}">
              <a16:creationId xmlns:a16="http://schemas.microsoft.com/office/drawing/2014/main" id="{35C22CB7-981E-4EE7-81EB-BEB1DBD7F356}"/>
            </a:ext>
          </a:extLst>
        </xdr:cNvPr>
        <xdr:cNvSpPr/>
      </xdr:nvSpPr>
      <xdr:spPr>
        <a:xfrm>
          <a:off x="16268700" y="643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110326</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875890F4-AF06-4EEA-87A4-94449B55F1D6}"/>
            </a:ext>
          </a:extLst>
        </xdr:cNvPr>
        <xdr:cNvSpPr txBox="1"/>
      </xdr:nvSpPr>
      <xdr:spPr>
        <a:xfrm>
          <a:off x="16357600" y="6282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53158</xdr:rowOff>
    </xdr:from>
    <xdr:to>
      <xdr:col>81</xdr:col>
      <xdr:colOff>101600</xdr:colOff>
      <xdr:row>37</xdr:row>
      <xdr:rowOff>154758</xdr:rowOff>
    </xdr:to>
    <xdr:sp macro="" textlink="">
      <xdr:nvSpPr>
        <xdr:cNvPr id="442" name="楕円 441">
          <a:extLst>
            <a:ext uri="{FF2B5EF4-FFF2-40B4-BE49-F238E27FC236}">
              <a16:creationId xmlns:a16="http://schemas.microsoft.com/office/drawing/2014/main" id="{D2E705F2-D4D6-4E34-BA4F-10755B98E919}"/>
            </a:ext>
          </a:extLst>
        </xdr:cNvPr>
        <xdr:cNvSpPr/>
      </xdr:nvSpPr>
      <xdr:spPr>
        <a:xfrm>
          <a:off x="15430500" y="639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103958</xdr:rowOff>
    </xdr:from>
    <xdr:to>
      <xdr:col>85</xdr:col>
      <xdr:colOff>127000</xdr:colOff>
      <xdr:row>37</xdr:row>
      <xdr:rowOff>138249</xdr:rowOff>
    </xdr:to>
    <xdr:cxnSp macro="">
      <xdr:nvCxnSpPr>
        <xdr:cNvPr id="443" name="直線コネクタ 442">
          <a:extLst>
            <a:ext uri="{FF2B5EF4-FFF2-40B4-BE49-F238E27FC236}">
              <a16:creationId xmlns:a16="http://schemas.microsoft.com/office/drawing/2014/main" id="{9ECA9EF1-259B-422A-BD71-D4423890AE4A}"/>
            </a:ext>
          </a:extLst>
        </xdr:cNvPr>
        <xdr:cNvCxnSpPr/>
      </xdr:nvCxnSpPr>
      <xdr:spPr>
        <a:xfrm>
          <a:off x="15481300" y="6447608"/>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20501</xdr:rowOff>
    </xdr:from>
    <xdr:to>
      <xdr:col>76</xdr:col>
      <xdr:colOff>165100</xdr:colOff>
      <xdr:row>37</xdr:row>
      <xdr:rowOff>122101</xdr:rowOff>
    </xdr:to>
    <xdr:sp macro="" textlink="">
      <xdr:nvSpPr>
        <xdr:cNvPr id="444" name="楕円 443">
          <a:extLst>
            <a:ext uri="{FF2B5EF4-FFF2-40B4-BE49-F238E27FC236}">
              <a16:creationId xmlns:a16="http://schemas.microsoft.com/office/drawing/2014/main" id="{71213DA7-08CA-410C-B8F3-0079DFCD7851}"/>
            </a:ext>
          </a:extLst>
        </xdr:cNvPr>
        <xdr:cNvSpPr/>
      </xdr:nvSpPr>
      <xdr:spPr>
        <a:xfrm>
          <a:off x="14541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71301</xdr:rowOff>
    </xdr:from>
    <xdr:to>
      <xdr:col>81</xdr:col>
      <xdr:colOff>50800</xdr:colOff>
      <xdr:row>37</xdr:row>
      <xdr:rowOff>103958</xdr:rowOff>
    </xdr:to>
    <xdr:cxnSp macro="">
      <xdr:nvCxnSpPr>
        <xdr:cNvPr id="445" name="直線コネクタ 444">
          <a:extLst>
            <a:ext uri="{FF2B5EF4-FFF2-40B4-BE49-F238E27FC236}">
              <a16:creationId xmlns:a16="http://schemas.microsoft.com/office/drawing/2014/main" id="{CB1E91BA-ED42-4C71-8224-A8B42DF142A4}"/>
            </a:ext>
          </a:extLst>
        </xdr:cNvPr>
        <xdr:cNvCxnSpPr/>
      </xdr:nvCxnSpPr>
      <xdr:spPr>
        <a:xfrm>
          <a:off x="14592300" y="641495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156028</xdr:rowOff>
    </xdr:from>
    <xdr:to>
      <xdr:col>72</xdr:col>
      <xdr:colOff>38100</xdr:colOff>
      <xdr:row>37</xdr:row>
      <xdr:rowOff>86178</xdr:rowOff>
    </xdr:to>
    <xdr:sp macro="" textlink="">
      <xdr:nvSpPr>
        <xdr:cNvPr id="446" name="楕円 445">
          <a:extLst>
            <a:ext uri="{FF2B5EF4-FFF2-40B4-BE49-F238E27FC236}">
              <a16:creationId xmlns:a16="http://schemas.microsoft.com/office/drawing/2014/main" id="{DA81F1EA-1382-414E-B78F-89882DFAC553}"/>
            </a:ext>
          </a:extLst>
        </xdr:cNvPr>
        <xdr:cNvSpPr/>
      </xdr:nvSpPr>
      <xdr:spPr>
        <a:xfrm>
          <a:off x="13652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35378</xdr:rowOff>
    </xdr:from>
    <xdr:to>
      <xdr:col>76</xdr:col>
      <xdr:colOff>114300</xdr:colOff>
      <xdr:row>37</xdr:row>
      <xdr:rowOff>71301</xdr:rowOff>
    </xdr:to>
    <xdr:cxnSp macro="">
      <xdr:nvCxnSpPr>
        <xdr:cNvPr id="447" name="直線コネクタ 446">
          <a:extLst>
            <a:ext uri="{FF2B5EF4-FFF2-40B4-BE49-F238E27FC236}">
              <a16:creationId xmlns:a16="http://schemas.microsoft.com/office/drawing/2014/main" id="{0849182F-C502-4DFA-9B53-CC83E9048647}"/>
            </a:ext>
          </a:extLst>
        </xdr:cNvPr>
        <xdr:cNvCxnSpPr/>
      </xdr:nvCxnSpPr>
      <xdr:spPr>
        <a:xfrm>
          <a:off x="13703300" y="637902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120106</xdr:rowOff>
    </xdr:from>
    <xdr:to>
      <xdr:col>67</xdr:col>
      <xdr:colOff>101600</xdr:colOff>
      <xdr:row>37</xdr:row>
      <xdr:rowOff>50256</xdr:rowOff>
    </xdr:to>
    <xdr:sp macro="" textlink="">
      <xdr:nvSpPr>
        <xdr:cNvPr id="448" name="楕円 447">
          <a:extLst>
            <a:ext uri="{FF2B5EF4-FFF2-40B4-BE49-F238E27FC236}">
              <a16:creationId xmlns:a16="http://schemas.microsoft.com/office/drawing/2014/main" id="{B29A1955-90C8-4B5F-A07E-80B363685312}"/>
            </a:ext>
          </a:extLst>
        </xdr:cNvPr>
        <xdr:cNvSpPr/>
      </xdr:nvSpPr>
      <xdr:spPr>
        <a:xfrm>
          <a:off x="12763500" y="629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170906</xdr:rowOff>
    </xdr:from>
    <xdr:to>
      <xdr:col>71</xdr:col>
      <xdr:colOff>177800</xdr:colOff>
      <xdr:row>37</xdr:row>
      <xdr:rowOff>35378</xdr:rowOff>
    </xdr:to>
    <xdr:cxnSp macro="">
      <xdr:nvCxnSpPr>
        <xdr:cNvPr id="449" name="直線コネクタ 448">
          <a:extLst>
            <a:ext uri="{FF2B5EF4-FFF2-40B4-BE49-F238E27FC236}">
              <a16:creationId xmlns:a16="http://schemas.microsoft.com/office/drawing/2014/main" id="{49DE4B87-E44A-473F-ACA9-D517FC2BD254}"/>
            </a:ext>
          </a:extLst>
        </xdr:cNvPr>
        <xdr:cNvCxnSpPr/>
      </xdr:nvCxnSpPr>
      <xdr:spPr>
        <a:xfrm>
          <a:off x="12814300" y="634310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ECF28FC6-07CC-4C36-8DF7-528821CF999E}"/>
            </a:ext>
          </a:extLst>
        </xdr:cNvPr>
        <xdr:cNvSpPr txBox="1"/>
      </xdr:nvSpPr>
      <xdr:spPr>
        <a:xfrm>
          <a:off x="152660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286828FC-8440-4C01-B408-25C246071A40}"/>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209D3231-4158-4438-8C56-AFD64471EFFD}"/>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83865585-E2C7-48B4-8C3F-953890132BF2}"/>
            </a:ext>
          </a:extLst>
        </xdr:cNvPr>
        <xdr:cNvSpPr txBox="1"/>
      </xdr:nvSpPr>
      <xdr:spPr>
        <a:xfrm>
          <a:off x="12611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171285</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87947E57-7E0A-4B5A-9266-681C2615F119}"/>
            </a:ext>
          </a:extLst>
        </xdr:cNvPr>
        <xdr:cNvSpPr txBox="1"/>
      </xdr:nvSpPr>
      <xdr:spPr>
        <a:xfrm>
          <a:off x="15266044" y="617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138628</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83A0ED5A-A31C-4901-A546-D7371A372A4D}"/>
            </a:ext>
          </a:extLst>
        </xdr:cNvPr>
        <xdr:cNvSpPr txBox="1"/>
      </xdr:nvSpPr>
      <xdr:spPr>
        <a:xfrm>
          <a:off x="14389744" y="613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102705</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00D57D1C-D71F-480C-842A-AC32882EAB07}"/>
            </a:ext>
          </a:extLst>
        </xdr:cNvPr>
        <xdr:cNvSpPr txBox="1"/>
      </xdr:nvSpPr>
      <xdr:spPr>
        <a:xfrm>
          <a:off x="135007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66783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53E58312-C6F8-40B6-A7E7-FBBFDF5D9430}"/>
            </a:ext>
          </a:extLst>
        </xdr:cNvPr>
        <xdr:cNvSpPr txBox="1"/>
      </xdr:nvSpPr>
      <xdr:spPr>
        <a:xfrm>
          <a:off x="1261174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D34B729-2984-472B-914D-F9F96C4EC97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AF8D7EF5-BE39-43C5-BAD3-D0B9424DFE9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852E499B-A384-4111-B342-418723925C2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A44292C0-2BB9-4285-8561-1B1EDBABF57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D3C0AEDC-1D76-4C78-80FE-E83AD205FFC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1733B6D5-9646-4A5C-8ABC-2D9C35F3486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2458BE4D-07E5-47E7-B607-8326030E246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88E927F1-03B3-4639-A096-62A7EFCC6F6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EF95CE7C-9BC1-4202-949B-C146495F043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2848B483-AC79-4596-A635-AC6131D35FB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A89B2118-9CBE-4E9B-A0F3-E57450540485}"/>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C5474FA9-977C-4515-91BD-E1D15A7CDFC6}"/>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1FEAFDF0-BB4E-4AB7-A816-C5BCAB0FEDD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E18200CC-36D5-46FC-AA0F-156BA5FC189F}"/>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32708240-9EBD-4D90-94B0-5359AF65330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3B9B6BF1-53D5-409C-8E22-83550C5040A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A210C047-3F9F-49D1-9151-05CFDF73DC95}"/>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44267F4A-9DCB-4933-A478-86C1C1B41088}"/>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5CF3FB0C-B6FE-43B3-AA5F-06BAC717727E}"/>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67C493CB-AE19-4743-9356-8231AA2D549B}"/>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B0784E4B-9FDC-40D8-A4FF-69E6F6F6284C}"/>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A0FF9C29-FC90-4A23-98C2-0469A9EA11C3}"/>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9910B9D8-EA80-4D5D-B036-2F8EA6A8DB2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7385CD39-ADCF-4A3A-B59F-9F4A209BCAC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6F43F0B2-8842-493F-80CA-111AFE6C119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4061FEE7-21E9-401B-9427-2E4D8CA686DD}"/>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4DA9C199-D777-4059-8C57-CCF87F6CFE94}"/>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63D17CC1-E8E0-462C-AE84-4A6610860B0A}"/>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61D44065-1A1E-467F-AF68-78025453C749}"/>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6427F9B0-0969-471E-B8BF-299EA36D7193}"/>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EC995FED-5F0B-4F70-9AE1-DCFFE3C021E4}"/>
            </a:ext>
          </a:extLst>
        </xdr:cNvPr>
        <xdr:cNvSpPr txBox="1"/>
      </xdr:nvSpPr>
      <xdr:spPr>
        <a:xfrm>
          <a:off x="22199600" y="6629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C2462B52-F454-4099-B8AB-8656DC90EBF0}"/>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138BD995-B175-4F2C-9A57-F30310EB572F}"/>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E4DEFA16-EC76-4EC8-B36D-36DCA8C2ADC5}"/>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5CF676E5-F7C5-422B-85C8-B2170329D8F6}"/>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8A89902D-6EAB-43A1-B175-AB6F592337F9}"/>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F4F732D5-05AD-48F7-99A8-8F04DED2378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E1BD16C9-4A54-4CFF-9505-487D4B80C88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6B19A6F2-5765-43A7-8846-38DAAE52228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5BDD083C-6E31-46C1-BE2A-5BD1C9522C8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25103E32-9E21-4288-9C13-7BC04CB6AFA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125004</xdr:rowOff>
    </xdr:from>
    <xdr:to>
      <xdr:col>116</xdr:col>
      <xdr:colOff>114300</xdr:colOff>
      <xdr:row>37</xdr:row>
      <xdr:rowOff>55154</xdr:rowOff>
    </xdr:to>
    <xdr:sp macro="" textlink="">
      <xdr:nvSpPr>
        <xdr:cNvPr id="499" name="楕円 498">
          <a:extLst>
            <a:ext uri="{FF2B5EF4-FFF2-40B4-BE49-F238E27FC236}">
              <a16:creationId xmlns:a16="http://schemas.microsoft.com/office/drawing/2014/main" id="{324E5605-7D9B-4668-920A-91FAE712CCF4}"/>
            </a:ext>
          </a:extLst>
        </xdr:cNvPr>
        <xdr:cNvSpPr/>
      </xdr:nvSpPr>
      <xdr:spPr>
        <a:xfrm>
          <a:off x="22110700" y="629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147881</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850000BD-03BE-4C27-BDF7-9069F77A3BA3}"/>
            </a:ext>
          </a:extLst>
        </xdr:cNvPr>
        <xdr:cNvSpPr txBox="1"/>
      </xdr:nvSpPr>
      <xdr:spPr>
        <a:xfrm>
          <a:off x="22199600" y="6148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133169</xdr:rowOff>
    </xdr:from>
    <xdr:to>
      <xdr:col>112</xdr:col>
      <xdr:colOff>38100</xdr:colOff>
      <xdr:row>37</xdr:row>
      <xdr:rowOff>63319</xdr:rowOff>
    </xdr:to>
    <xdr:sp macro="" textlink="">
      <xdr:nvSpPr>
        <xdr:cNvPr id="501" name="楕円 500">
          <a:extLst>
            <a:ext uri="{FF2B5EF4-FFF2-40B4-BE49-F238E27FC236}">
              <a16:creationId xmlns:a16="http://schemas.microsoft.com/office/drawing/2014/main" id="{B662AC33-9B29-42ED-A001-3AB9078AD264}"/>
            </a:ext>
          </a:extLst>
        </xdr:cNvPr>
        <xdr:cNvSpPr/>
      </xdr:nvSpPr>
      <xdr:spPr>
        <a:xfrm>
          <a:off x="21272500" y="630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4354</xdr:rowOff>
    </xdr:from>
    <xdr:to>
      <xdr:col>116</xdr:col>
      <xdr:colOff>63500</xdr:colOff>
      <xdr:row>37</xdr:row>
      <xdr:rowOff>12519</xdr:rowOff>
    </xdr:to>
    <xdr:cxnSp macro="">
      <xdr:nvCxnSpPr>
        <xdr:cNvPr id="502" name="直線コネクタ 501">
          <a:extLst>
            <a:ext uri="{FF2B5EF4-FFF2-40B4-BE49-F238E27FC236}">
              <a16:creationId xmlns:a16="http://schemas.microsoft.com/office/drawing/2014/main" id="{A6888BD8-C8F8-44BE-9789-4AA4A924D639}"/>
            </a:ext>
          </a:extLst>
        </xdr:cNvPr>
        <xdr:cNvCxnSpPr/>
      </xdr:nvCxnSpPr>
      <xdr:spPr>
        <a:xfrm flipV="1">
          <a:off x="21323300" y="6348004"/>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142966</xdr:rowOff>
    </xdr:from>
    <xdr:to>
      <xdr:col>107</xdr:col>
      <xdr:colOff>101600</xdr:colOff>
      <xdr:row>37</xdr:row>
      <xdr:rowOff>73116</xdr:rowOff>
    </xdr:to>
    <xdr:sp macro="" textlink="">
      <xdr:nvSpPr>
        <xdr:cNvPr id="503" name="楕円 502">
          <a:extLst>
            <a:ext uri="{FF2B5EF4-FFF2-40B4-BE49-F238E27FC236}">
              <a16:creationId xmlns:a16="http://schemas.microsoft.com/office/drawing/2014/main" id="{D9E61272-9695-4AD9-9FE8-A869D2DCB639}"/>
            </a:ext>
          </a:extLst>
        </xdr:cNvPr>
        <xdr:cNvSpPr/>
      </xdr:nvSpPr>
      <xdr:spPr>
        <a:xfrm>
          <a:off x="20383500" y="631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12519</xdr:rowOff>
    </xdr:from>
    <xdr:to>
      <xdr:col>111</xdr:col>
      <xdr:colOff>177800</xdr:colOff>
      <xdr:row>37</xdr:row>
      <xdr:rowOff>22316</xdr:rowOff>
    </xdr:to>
    <xdr:cxnSp macro="">
      <xdr:nvCxnSpPr>
        <xdr:cNvPr id="504" name="直線コネクタ 503">
          <a:extLst>
            <a:ext uri="{FF2B5EF4-FFF2-40B4-BE49-F238E27FC236}">
              <a16:creationId xmlns:a16="http://schemas.microsoft.com/office/drawing/2014/main" id="{6BCF15BF-241D-46C5-A33A-0E5203D7E685}"/>
            </a:ext>
          </a:extLst>
        </xdr:cNvPr>
        <xdr:cNvCxnSpPr/>
      </xdr:nvCxnSpPr>
      <xdr:spPr>
        <a:xfrm flipV="1">
          <a:off x="20434300" y="635616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142966</xdr:rowOff>
    </xdr:from>
    <xdr:to>
      <xdr:col>102</xdr:col>
      <xdr:colOff>165100</xdr:colOff>
      <xdr:row>37</xdr:row>
      <xdr:rowOff>73116</xdr:rowOff>
    </xdr:to>
    <xdr:sp macro="" textlink="">
      <xdr:nvSpPr>
        <xdr:cNvPr id="505" name="楕円 504">
          <a:extLst>
            <a:ext uri="{FF2B5EF4-FFF2-40B4-BE49-F238E27FC236}">
              <a16:creationId xmlns:a16="http://schemas.microsoft.com/office/drawing/2014/main" id="{A461571F-28A7-4414-9783-5D873CC452C4}"/>
            </a:ext>
          </a:extLst>
        </xdr:cNvPr>
        <xdr:cNvSpPr/>
      </xdr:nvSpPr>
      <xdr:spPr>
        <a:xfrm>
          <a:off x="19494500" y="631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22316</xdr:rowOff>
    </xdr:from>
    <xdr:to>
      <xdr:col>107</xdr:col>
      <xdr:colOff>50800</xdr:colOff>
      <xdr:row>37</xdr:row>
      <xdr:rowOff>22316</xdr:rowOff>
    </xdr:to>
    <xdr:cxnSp macro="">
      <xdr:nvCxnSpPr>
        <xdr:cNvPr id="506" name="直線コネクタ 505">
          <a:extLst>
            <a:ext uri="{FF2B5EF4-FFF2-40B4-BE49-F238E27FC236}">
              <a16:creationId xmlns:a16="http://schemas.microsoft.com/office/drawing/2014/main" id="{1216004A-5817-4C81-A937-DC97C77AE6B0}"/>
            </a:ext>
          </a:extLst>
        </xdr:cNvPr>
        <xdr:cNvCxnSpPr/>
      </xdr:nvCxnSpPr>
      <xdr:spPr>
        <a:xfrm>
          <a:off x="19545300" y="63659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144599</xdr:rowOff>
    </xdr:from>
    <xdr:to>
      <xdr:col>98</xdr:col>
      <xdr:colOff>38100</xdr:colOff>
      <xdr:row>37</xdr:row>
      <xdr:rowOff>74749</xdr:rowOff>
    </xdr:to>
    <xdr:sp macro="" textlink="">
      <xdr:nvSpPr>
        <xdr:cNvPr id="507" name="楕円 506">
          <a:extLst>
            <a:ext uri="{FF2B5EF4-FFF2-40B4-BE49-F238E27FC236}">
              <a16:creationId xmlns:a16="http://schemas.microsoft.com/office/drawing/2014/main" id="{92121FF7-94BF-4324-9247-D5AE2D57387E}"/>
            </a:ext>
          </a:extLst>
        </xdr:cNvPr>
        <xdr:cNvSpPr/>
      </xdr:nvSpPr>
      <xdr:spPr>
        <a:xfrm>
          <a:off x="18605500" y="631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22316</xdr:rowOff>
    </xdr:from>
    <xdr:to>
      <xdr:col>102</xdr:col>
      <xdr:colOff>114300</xdr:colOff>
      <xdr:row>37</xdr:row>
      <xdr:rowOff>23949</xdr:rowOff>
    </xdr:to>
    <xdr:cxnSp macro="">
      <xdr:nvCxnSpPr>
        <xdr:cNvPr id="508" name="直線コネクタ 507">
          <a:extLst>
            <a:ext uri="{FF2B5EF4-FFF2-40B4-BE49-F238E27FC236}">
              <a16:creationId xmlns:a16="http://schemas.microsoft.com/office/drawing/2014/main" id="{F257609C-501B-4127-B905-0B8980595E8C}"/>
            </a:ext>
          </a:extLst>
        </xdr:cNvPr>
        <xdr:cNvCxnSpPr/>
      </xdr:nvCxnSpPr>
      <xdr:spPr>
        <a:xfrm flipV="1">
          <a:off x="18656300" y="636596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84FABA84-C2C9-4FDE-9C6E-E7850C58E12F}"/>
            </a:ext>
          </a:extLst>
        </xdr:cNvPr>
        <xdr:cNvSpPr txBox="1"/>
      </xdr:nvSpPr>
      <xdr:spPr>
        <a:xfrm>
          <a:off x="21075727" y="674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CA88927C-B1C0-4300-86A0-06D54ECB3400}"/>
            </a:ext>
          </a:extLst>
        </xdr:cNvPr>
        <xdr:cNvSpPr txBox="1"/>
      </xdr:nvSpPr>
      <xdr:spPr>
        <a:xfrm>
          <a:off x="20199427" y="67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64E72AB0-3D51-4FB1-9394-C0F0F8C26532}"/>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4E00C70D-5A35-4668-BA6D-1F8019B84EE6}"/>
            </a:ext>
          </a:extLst>
        </xdr:cNvPr>
        <xdr:cNvSpPr txBox="1"/>
      </xdr:nvSpPr>
      <xdr:spPr>
        <a:xfrm>
          <a:off x="18421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79846</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3B0DCE4B-1F01-436F-A298-71807F99E926}"/>
            </a:ext>
          </a:extLst>
        </xdr:cNvPr>
        <xdr:cNvSpPr txBox="1"/>
      </xdr:nvSpPr>
      <xdr:spPr>
        <a:xfrm>
          <a:off x="21075727" y="608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89643</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87A3BA87-FD1B-468E-853B-5D9BF4A6CECF}"/>
            </a:ext>
          </a:extLst>
        </xdr:cNvPr>
        <xdr:cNvSpPr txBox="1"/>
      </xdr:nvSpPr>
      <xdr:spPr>
        <a:xfrm>
          <a:off x="20199427"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89643</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D23C1FAD-272F-4720-AED4-0EFAC8E76753}"/>
            </a:ext>
          </a:extLst>
        </xdr:cNvPr>
        <xdr:cNvSpPr txBox="1"/>
      </xdr:nvSpPr>
      <xdr:spPr>
        <a:xfrm>
          <a:off x="19310427"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91276</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839334EB-849C-4235-9D81-EE1C4450EB61}"/>
            </a:ext>
          </a:extLst>
        </xdr:cNvPr>
        <xdr:cNvSpPr txBox="1"/>
      </xdr:nvSpPr>
      <xdr:spPr>
        <a:xfrm>
          <a:off x="18421427" y="6092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37E5784C-44A6-40EC-B71C-8A01FBF6D92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472D32C5-89C5-43A3-BFB0-299BA0D2226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7A14D406-E649-4A4C-BAF0-8E210CE8F92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96F549F5-0942-451A-A1D0-BDF36EB5F32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2C5C110B-0665-4004-8729-32AD6D58B79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9C097442-32AB-4855-9AA9-2D2E416838D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5C9C29D7-6125-4987-99D0-EE4C5B4D1C3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471D6DD2-526B-48B1-BC2F-9D798965C05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E0807B2B-6B0F-4F0E-810D-A95B514E5CF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F5B9C2CC-0AA2-4674-8D9C-39FE1DB1B57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562708CE-571F-4E0B-A5D2-058D478B4E5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908C9B92-FDDC-4860-8635-0DA9F3F084E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AD6CD76A-62FE-4265-9627-3B7E10DC6FB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3D289F30-42C2-41CD-8119-27A9B894CE5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ED5D00E8-DA92-4EF9-89F4-F083A4249A5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49583703-0CC8-4982-9122-6B12049B6CF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275F3767-FF79-4F47-B626-491E4580342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792B6A4A-BEDB-42CF-BD54-062B2C4CAA5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6DBFCECB-59F4-416B-9D7D-1B87FAC2556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E987FE31-529E-4DA0-9CA2-A0A166BADAF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48FC3721-4B22-4161-8AD9-9437F0D999D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F4F16319-5EC5-413A-BA76-2C93BBE4ACC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102FFD48-B0E8-475B-9C1B-3CB73AE1939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4B3F8AB1-A905-42C5-B164-231C2EF48B3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A15AC200-FA46-48AD-B516-74978545F550}"/>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CFD0F334-9558-4D1E-8A59-16A9F7D26E55}"/>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8832D0FE-0C55-4B5B-958E-B51FE784457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2BF76288-6B1D-4D99-A49D-6374BB022171}"/>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3BE2E36A-95B5-439B-A5DC-A9258632C8B6}"/>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008A2C25-DD0D-4FE4-869F-A0347181CAD7}"/>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9AB3F8F0-B5AA-4F4F-B0AC-B934CB376CF8}"/>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C48BFAA6-793E-417E-A234-242136769380}"/>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9EF7715C-D570-4917-8CBC-054978FC1A22}"/>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B8B1A644-F2FE-4EB9-BAD5-09D08CCE9FBF}"/>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C8069092-E80D-48EB-8224-ECC02C66C2C3}"/>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A2D1EEE-D67E-4081-8746-1D7FFDE1E26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B6D8D840-0010-4225-83E4-BE32B7E5C17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C5C5F4AA-C213-4D74-8DC2-F4C54FA7839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3BB81944-9D84-4879-90DD-101134F8804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78F5B16D-D50B-4960-BE8B-9B92558112E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57785</xdr:rowOff>
    </xdr:from>
    <xdr:to>
      <xdr:col>85</xdr:col>
      <xdr:colOff>177800</xdr:colOff>
      <xdr:row>60</xdr:row>
      <xdr:rowOff>159385</xdr:rowOff>
    </xdr:to>
    <xdr:sp macro="" textlink="">
      <xdr:nvSpPr>
        <xdr:cNvPr id="557" name="楕円 556">
          <a:extLst>
            <a:ext uri="{FF2B5EF4-FFF2-40B4-BE49-F238E27FC236}">
              <a16:creationId xmlns:a16="http://schemas.microsoft.com/office/drawing/2014/main" id="{09535AF9-C65E-49F1-8415-8B7332ECFC58}"/>
            </a:ext>
          </a:extLst>
        </xdr:cNvPr>
        <xdr:cNvSpPr/>
      </xdr:nvSpPr>
      <xdr:spPr>
        <a:xfrm>
          <a:off x="162687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36212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0A18E67F-8AAB-4748-A600-FBE329A5939E}"/>
            </a:ext>
          </a:extLst>
        </xdr:cNvPr>
        <xdr:cNvSpPr txBox="1"/>
      </xdr:nvSpPr>
      <xdr:spPr>
        <a:xfrm>
          <a:off x="16357600"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36830</xdr:rowOff>
    </xdr:from>
    <xdr:to>
      <xdr:col>81</xdr:col>
      <xdr:colOff>101600</xdr:colOff>
      <xdr:row>60</xdr:row>
      <xdr:rowOff>138430</xdr:rowOff>
    </xdr:to>
    <xdr:sp macro="" textlink="">
      <xdr:nvSpPr>
        <xdr:cNvPr id="559" name="楕円 558">
          <a:extLst>
            <a:ext uri="{FF2B5EF4-FFF2-40B4-BE49-F238E27FC236}">
              <a16:creationId xmlns:a16="http://schemas.microsoft.com/office/drawing/2014/main" id="{99CDA896-9FEC-4CB0-9DC4-B6D85E6C9258}"/>
            </a:ext>
          </a:extLst>
        </xdr:cNvPr>
        <xdr:cNvSpPr/>
      </xdr:nvSpPr>
      <xdr:spPr>
        <a:xfrm>
          <a:off x="15430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87630</xdr:rowOff>
    </xdr:from>
    <xdr:to>
      <xdr:col>85</xdr:col>
      <xdr:colOff>127000</xdr:colOff>
      <xdr:row>60</xdr:row>
      <xdr:rowOff>108585</xdr:rowOff>
    </xdr:to>
    <xdr:cxnSp macro="">
      <xdr:nvCxnSpPr>
        <xdr:cNvPr id="560" name="直線コネクタ 559">
          <a:extLst>
            <a:ext uri="{FF2B5EF4-FFF2-40B4-BE49-F238E27FC236}">
              <a16:creationId xmlns:a16="http://schemas.microsoft.com/office/drawing/2014/main" id="{BDA855F4-53FE-494D-8FE0-B5B71490CEDF}"/>
            </a:ext>
          </a:extLst>
        </xdr:cNvPr>
        <xdr:cNvCxnSpPr/>
      </xdr:nvCxnSpPr>
      <xdr:spPr>
        <a:xfrm>
          <a:off x="15481300" y="1037463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4445</xdr:rowOff>
    </xdr:from>
    <xdr:to>
      <xdr:col>76</xdr:col>
      <xdr:colOff>165100</xdr:colOff>
      <xdr:row>60</xdr:row>
      <xdr:rowOff>106045</xdr:rowOff>
    </xdr:to>
    <xdr:sp macro="" textlink="">
      <xdr:nvSpPr>
        <xdr:cNvPr id="561" name="楕円 560">
          <a:extLst>
            <a:ext uri="{FF2B5EF4-FFF2-40B4-BE49-F238E27FC236}">
              <a16:creationId xmlns:a16="http://schemas.microsoft.com/office/drawing/2014/main" id="{4883E6A6-09E2-4C32-86B9-FD957A6FED3C}"/>
            </a:ext>
          </a:extLst>
        </xdr:cNvPr>
        <xdr:cNvSpPr/>
      </xdr:nvSpPr>
      <xdr:spPr>
        <a:xfrm>
          <a:off x="14541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55245</xdr:rowOff>
    </xdr:from>
    <xdr:to>
      <xdr:col>81</xdr:col>
      <xdr:colOff>50800</xdr:colOff>
      <xdr:row>60</xdr:row>
      <xdr:rowOff>87630</xdr:rowOff>
    </xdr:to>
    <xdr:cxnSp macro="">
      <xdr:nvCxnSpPr>
        <xdr:cNvPr id="562" name="直線コネクタ 561">
          <a:extLst>
            <a:ext uri="{FF2B5EF4-FFF2-40B4-BE49-F238E27FC236}">
              <a16:creationId xmlns:a16="http://schemas.microsoft.com/office/drawing/2014/main" id="{CE2B87BA-84AA-4763-8718-03C51A0D6B69}"/>
            </a:ext>
          </a:extLst>
        </xdr:cNvPr>
        <xdr:cNvCxnSpPr/>
      </xdr:nvCxnSpPr>
      <xdr:spPr>
        <a:xfrm>
          <a:off x="14592300" y="103422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141605</xdr:rowOff>
    </xdr:from>
    <xdr:to>
      <xdr:col>72</xdr:col>
      <xdr:colOff>38100</xdr:colOff>
      <xdr:row>60</xdr:row>
      <xdr:rowOff>71755</xdr:rowOff>
    </xdr:to>
    <xdr:sp macro="" textlink="">
      <xdr:nvSpPr>
        <xdr:cNvPr id="563" name="楕円 562">
          <a:extLst>
            <a:ext uri="{FF2B5EF4-FFF2-40B4-BE49-F238E27FC236}">
              <a16:creationId xmlns:a16="http://schemas.microsoft.com/office/drawing/2014/main" id="{2839EC70-A843-44FA-9450-5AEA72316E13}"/>
            </a:ext>
          </a:extLst>
        </xdr:cNvPr>
        <xdr:cNvSpPr/>
      </xdr:nvSpPr>
      <xdr:spPr>
        <a:xfrm>
          <a:off x="13652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20955</xdr:rowOff>
    </xdr:from>
    <xdr:to>
      <xdr:col>76</xdr:col>
      <xdr:colOff>114300</xdr:colOff>
      <xdr:row>60</xdr:row>
      <xdr:rowOff>55245</xdr:rowOff>
    </xdr:to>
    <xdr:cxnSp macro="">
      <xdr:nvCxnSpPr>
        <xdr:cNvPr id="564" name="直線コネクタ 563">
          <a:extLst>
            <a:ext uri="{FF2B5EF4-FFF2-40B4-BE49-F238E27FC236}">
              <a16:creationId xmlns:a16="http://schemas.microsoft.com/office/drawing/2014/main" id="{B9AA296E-0B82-419C-8BBA-3EF547D0EB0F}"/>
            </a:ext>
          </a:extLst>
        </xdr:cNvPr>
        <xdr:cNvCxnSpPr/>
      </xdr:nvCxnSpPr>
      <xdr:spPr>
        <a:xfrm>
          <a:off x="13703300" y="103079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105410</xdr:rowOff>
    </xdr:from>
    <xdr:to>
      <xdr:col>67</xdr:col>
      <xdr:colOff>101600</xdr:colOff>
      <xdr:row>60</xdr:row>
      <xdr:rowOff>35560</xdr:rowOff>
    </xdr:to>
    <xdr:sp macro="" textlink="">
      <xdr:nvSpPr>
        <xdr:cNvPr id="565" name="楕円 564">
          <a:extLst>
            <a:ext uri="{FF2B5EF4-FFF2-40B4-BE49-F238E27FC236}">
              <a16:creationId xmlns:a16="http://schemas.microsoft.com/office/drawing/2014/main" id="{EB37B327-A5F3-4428-BC53-C411274CF7E8}"/>
            </a:ext>
          </a:extLst>
        </xdr:cNvPr>
        <xdr:cNvSpPr/>
      </xdr:nvSpPr>
      <xdr:spPr>
        <a:xfrm>
          <a:off x="12763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156210</xdr:rowOff>
    </xdr:from>
    <xdr:to>
      <xdr:col>71</xdr:col>
      <xdr:colOff>177800</xdr:colOff>
      <xdr:row>60</xdr:row>
      <xdr:rowOff>20955</xdr:rowOff>
    </xdr:to>
    <xdr:cxnSp macro="">
      <xdr:nvCxnSpPr>
        <xdr:cNvPr id="566" name="直線コネクタ 565">
          <a:extLst>
            <a:ext uri="{FF2B5EF4-FFF2-40B4-BE49-F238E27FC236}">
              <a16:creationId xmlns:a16="http://schemas.microsoft.com/office/drawing/2014/main" id="{25CF3ED3-B6F3-4A3E-92FC-73BC51BF9663}"/>
            </a:ext>
          </a:extLst>
        </xdr:cNvPr>
        <xdr:cNvCxnSpPr/>
      </xdr:nvCxnSpPr>
      <xdr:spPr>
        <a:xfrm>
          <a:off x="12814300" y="102717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4D045759-4672-4BA4-ACA9-8A110324F3E4}"/>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5D1AD0B6-1AB1-401B-8F42-41157CDF499E}"/>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C80E4173-B2D5-4726-8CC7-C458B9604034}"/>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2BC9E1F7-FF87-4C72-8598-EB9E275B78C3}"/>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154957</xdr:rowOff>
    </xdr:from>
    <xdr:ext cx="405111" cy="259045"/>
    <xdr:sp macro="" textlink="">
      <xdr:nvSpPr>
        <xdr:cNvPr id="571" name="n_1mainValue【学校施設】&#10;有形固定資産減価償却率">
          <a:extLst>
            <a:ext uri="{FF2B5EF4-FFF2-40B4-BE49-F238E27FC236}">
              <a16:creationId xmlns:a16="http://schemas.microsoft.com/office/drawing/2014/main" id="{0E74E27E-C593-4231-B0D3-8AB639267B44}"/>
            </a:ext>
          </a:extLst>
        </xdr:cNvPr>
        <xdr:cNvSpPr txBox="1"/>
      </xdr:nvSpPr>
      <xdr:spPr>
        <a:xfrm>
          <a:off x="152660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72" name="n_2mainValue【学校施設】&#10;有形固定資産減価償却率">
          <a:extLst>
            <a:ext uri="{FF2B5EF4-FFF2-40B4-BE49-F238E27FC236}">
              <a16:creationId xmlns:a16="http://schemas.microsoft.com/office/drawing/2014/main" id="{33F01B55-103C-459E-9CC9-D709A3AFB77A}"/>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88282</xdr:rowOff>
    </xdr:from>
    <xdr:ext cx="405111" cy="259045"/>
    <xdr:sp macro="" textlink="">
      <xdr:nvSpPr>
        <xdr:cNvPr id="573" name="n_3mainValue【学校施設】&#10;有形固定資産減価償却率">
          <a:extLst>
            <a:ext uri="{FF2B5EF4-FFF2-40B4-BE49-F238E27FC236}">
              <a16:creationId xmlns:a16="http://schemas.microsoft.com/office/drawing/2014/main" id="{97A817CF-4432-430F-8344-358FF5B39DDB}"/>
            </a:ext>
          </a:extLst>
        </xdr:cNvPr>
        <xdr:cNvSpPr txBox="1"/>
      </xdr:nvSpPr>
      <xdr:spPr>
        <a:xfrm>
          <a:off x="13500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74" name="n_4mainValue【学校施設】&#10;有形固定資産減価償却率">
          <a:extLst>
            <a:ext uri="{FF2B5EF4-FFF2-40B4-BE49-F238E27FC236}">
              <a16:creationId xmlns:a16="http://schemas.microsoft.com/office/drawing/2014/main" id="{D84A0B08-32A0-4658-938C-FF4DE9D7604F}"/>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7C45E9F0-6E8B-4DE0-A43C-FC5D4F253A9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846F3081-0209-421A-85E3-72FD115BF0B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5C8848BC-6C35-464C-A936-E91494D90B0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7FAAE9F7-9530-4A54-B18B-E1FCAC72D34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6E527C35-ED87-44F7-8F7A-F2B19963557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710D65D1-E049-4278-8F71-7A4CCFDB131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D1294729-5E2A-415F-943E-E2A8E2EA1B0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09FA117D-8341-42B2-94C5-92E08C58438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4CE85E14-F365-47FC-BF0B-B9E545FB565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90874401-610B-4216-BC92-96F1DBC48F3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E6DE5BEB-0E39-4243-950D-2874F74A237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AABF6E5A-4844-4A5C-A8DF-E69D4708FDC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682E565C-8134-4ECE-859A-E9BE4779EBE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A02B5E1F-8D91-433E-ACE9-F97568910A4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A2D94BF1-194D-480C-83C8-88F2EC05FDB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00E54402-8E1B-440F-9990-9CFE0B76691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42BF53D5-9A91-4655-9493-584E003897A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41E8F231-99DA-45E8-A248-F1FE2553BFB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0998905A-773B-47F2-9B69-653D7226F18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257671A5-340A-4622-93EA-307C87B32E2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959239B9-884A-4F9E-81FD-956174E8AFE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62F071EC-DD9D-4FEC-A98E-0EE800BA5EC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7FB12D43-FB2A-4C8E-B162-F8DB671CD59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96355346-9D55-4F51-B289-23B8F7362C58}"/>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D75E2CB3-63BE-40E5-AB4F-A31E91803DC4}"/>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2E16678F-1FA6-47F4-A229-E43F6B05DAE4}"/>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20E75AAE-8BBA-42C3-9EA1-7B079A936451}"/>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9E0BBDD0-F83E-48F8-925F-C7727E740179}"/>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F1DEA439-A230-4331-AC4E-860DACD83127}"/>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9A008AF7-E640-477B-919E-80422F335869}"/>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A6CA8BC3-1D1E-45A6-AA0D-CEF484F9E2F9}"/>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526576F7-9D26-4365-A90E-6D81B6C4A163}"/>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BFF2CB49-BC28-4BB0-B424-9EA6E259EA3E}"/>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1DBA9BE2-53E9-47B6-A668-3542AF8D7AA9}"/>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2C37EB59-A2FC-461A-9D63-DFEB747E479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1323F6F0-BD91-4EFF-95BC-8FA6A0A1C8A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8250AAD8-9996-4581-9B18-4B2369C815F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81451C00-4B9B-4FE1-B98C-F6F2F335709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27B2C247-F831-4DEC-AD70-A27FFD709EF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81217</xdr:rowOff>
    </xdr:from>
    <xdr:to>
      <xdr:col>116</xdr:col>
      <xdr:colOff>114300</xdr:colOff>
      <xdr:row>62</xdr:row>
      <xdr:rowOff>11367</xdr:rowOff>
    </xdr:to>
    <xdr:sp macro="" textlink="">
      <xdr:nvSpPr>
        <xdr:cNvPr id="614" name="楕円 613">
          <a:extLst>
            <a:ext uri="{FF2B5EF4-FFF2-40B4-BE49-F238E27FC236}">
              <a16:creationId xmlns:a16="http://schemas.microsoft.com/office/drawing/2014/main" id="{9B5FAA0A-E804-4FC7-8D57-AA7F59EA0CCF}"/>
            </a:ext>
          </a:extLst>
        </xdr:cNvPr>
        <xdr:cNvSpPr/>
      </xdr:nvSpPr>
      <xdr:spPr>
        <a:xfrm>
          <a:off x="22110700" y="1053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59644</xdr:rowOff>
    </xdr:from>
    <xdr:ext cx="469744" cy="259045"/>
    <xdr:sp macro="" textlink="">
      <xdr:nvSpPr>
        <xdr:cNvPr id="615" name="【学校施設】&#10;一人当たり面積該当値テキスト">
          <a:extLst>
            <a:ext uri="{FF2B5EF4-FFF2-40B4-BE49-F238E27FC236}">
              <a16:creationId xmlns:a16="http://schemas.microsoft.com/office/drawing/2014/main" id="{924E980D-0DF5-42CC-A029-F8B9BC11F50D}"/>
            </a:ext>
          </a:extLst>
        </xdr:cNvPr>
        <xdr:cNvSpPr txBox="1"/>
      </xdr:nvSpPr>
      <xdr:spPr>
        <a:xfrm>
          <a:off x="22199600" y="10518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85598</xdr:rowOff>
    </xdr:from>
    <xdr:to>
      <xdr:col>112</xdr:col>
      <xdr:colOff>38100</xdr:colOff>
      <xdr:row>62</xdr:row>
      <xdr:rowOff>15748</xdr:rowOff>
    </xdr:to>
    <xdr:sp macro="" textlink="">
      <xdr:nvSpPr>
        <xdr:cNvPr id="616" name="楕円 615">
          <a:extLst>
            <a:ext uri="{FF2B5EF4-FFF2-40B4-BE49-F238E27FC236}">
              <a16:creationId xmlns:a16="http://schemas.microsoft.com/office/drawing/2014/main" id="{428A23DC-0D2E-43EC-A279-BEC92BAA8E61}"/>
            </a:ext>
          </a:extLst>
        </xdr:cNvPr>
        <xdr:cNvSpPr/>
      </xdr:nvSpPr>
      <xdr:spPr>
        <a:xfrm>
          <a:off x="21272500" y="1054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132017</xdr:rowOff>
    </xdr:from>
    <xdr:to>
      <xdr:col>116</xdr:col>
      <xdr:colOff>63500</xdr:colOff>
      <xdr:row>61</xdr:row>
      <xdr:rowOff>136398</xdr:rowOff>
    </xdr:to>
    <xdr:cxnSp macro="">
      <xdr:nvCxnSpPr>
        <xdr:cNvPr id="617" name="直線コネクタ 616">
          <a:extLst>
            <a:ext uri="{FF2B5EF4-FFF2-40B4-BE49-F238E27FC236}">
              <a16:creationId xmlns:a16="http://schemas.microsoft.com/office/drawing/2014/main" id="{5E9BCC4E-BE67-471D-A19F-CCF5A6EF15FA}"/>
            </a:ext>
          </a:extLst>
        </xdr:cNvPr>
        <xdr:cNvCxnSpPr/>
      </xdr:nvCxnSpPr>
      <xdr:spPr>
        <a:xfrm flipV="1">
          <a:off x="21323300" y="10590467"/>
          <a:ext cx="8382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89789</xdr:rowOff>
    </xdr:from>
    <xdr:to>
      <xdr:col>107</xdr:col>
      <xdr:colOff>101600</xdr:colOff>
      <xdr:row>62</xdr:row>
      <xdr:rowOff>19939</xdr:rowOff>
    </xdr:to>
    <xdr:sp macro="" textlink="">
      <xdr:nvSpPr>
        <xdr:cNvPr id="618" name="楕円 617">
          <a:extLst>
            <a:ext uri="{FF2B5EF4-FFF2-40B4-BE49-F238E27FC236}">
              <a16:creationId xmlns:a16="http://schemas.microsoft.com/office/drawing/2014/main" id="{F1017E96-B50D-4578-AEAD-90BAE18C97E7}"/>
            </a:ext>
          </a:extLst>
        </xdr:cNvPr>
        <xdr:cNvSpPr/>
      </xdr:nvSpPr>
      <xdr:spPr>
        <a:xfrm>
          <a:off x="20383500" y="1054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136398</xdr:rowOff>
    </xdr:from>
    <xdr:to>
      <xdr:col>111</xdr:col>
      <xdr:colOff>177800</xdr:colOff>
      <xdr:row>61</xdr:row>
      <xdr:rowOff>140589</xdr:rowOff>
    </xdr:to>
    <xdr:cxnSp macro="">
      <xdr:nvCxnSpPr>
        <xdr:cNvPr id="619" name="直線コネクタ 618">
          <a:extLst>
            <a:ext uri="{FF2B5EF4-FFF2-40B4-BE49-F238E27FC236}">
              <a16:creationId xmlns:a16="http://schemas.microsoft.com/office/drawing/2014/main" id="{48E12DF7-76D9-4F8B-A25E-A4ADCFB5759F}"/>
            </a:ext>
          </a:extLst>
        </xdr:cNvPr>
        <xdr:cNvCxnSpPr/>
      </xdr:nvCxnSpPr>
      <xdr:spPr>
        <a:xfrm flipV="1">
          <a:off x="20434300" y="10594848"/>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90170</xdr:rowOff>
    </xdr:from>
    <xdr:to>
      <xdr:col>102</xdr:col>
      <xdr:colOff>165100</xdr:colOff>
      <xdr:row>62</xdr:row>
      <xdr:rowOff>20320</xdr:rowOff>
    </xdr:to>
    <xdr:sp macro="" textlink="">
      <xdr:nvSpPr>
        <xdr:cNvPr id="620" name="楕円 619">
          <a:extLst>
            <a:ext uri="{FF2B5EF4-FFF2-40B4-BE49-F238E27FC236}">
              <a16:creationId xmlns:a16="http://schemas.microsoft.com/office/drawing/2014/main" id="{3664ED2B-F477-4E83-AEC3-6C3155D5B8A9}"/>
            </a:ext>
          </a:extLst>
        </xdr:cNvPr>
        <xdr:cNvSpPr/>
      </xdr:nvSpPr>
      <xdr:spPr>
        <a:xfrm>
          <a:off x="19494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140589</xdr:rowOff>
    </xdr:from>
    <xdr:to>
      <xdr:col>107</xdr:col>
      <xdr:colOff>50800</xdr:colOff>
      <xdr:row>61</xdr:row>
      <xdr:rowOff>140970</xdr:rowOff>
    </xdr:to>
    <xdr:cxnSp macro="">
      <xdr:nvCxnSpPr>
        <xdr:cNvPr id="621" name="直線コネクタ 620">
          <a:extLst>
            <a:ext uri="{FF2B5EF4-FFF2-40B4-BE49-F238E27FC236}">
              <a16:creationId xmlns:a16="http://schemas.microsoft.com/office/drawing/2014/main" id="{E0D6D9E9-3C40-49C5-AFE2-D0C446194428}"/>
            </a:ext>
          </a:extLst>
        </xdr:cNvPr>
        <xdr:cNvCxnSpPr/>
      </xdr:nvCxnSpPr>
      <xdr:spPr>
        <a:xfrm flipV="1">
          <a:off x="19545300" y="1059903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90551</xdr:rowOff>
    </xdr:from>
    <xdr:to>
      <xdr:col>98</xdr:col>
      <xdr:colOff>38100</xdr:colOff>
      <xdr:row>62</xdr:row>
      <xdr:rowOff>20701</xdr:rowOff>
    </xdr:to>
    <xdr:sp macro="" textlink="">
      <xdr:nvSpPr>
        <xdr:cNvPr id="622" name="楕円 621">
          <a:extLst>
            <a:ext uri="{FF2B5EF4-FFF2-40B4-BE49-F238E27FC236}">
              <a16:creationId xmlns:a16="http://schemas.microsoft.com/office/drawing/2014/main" id="{60EC16D4-AAE8-4223-8464-C07B484D4E40}"/>
            </a:ext>
          </a:extLst>
        </xdr:cNvPr>
        <xdr:cNvSpPr/>
      </xdr:nvSpPr>
      <xdr:spPr>
        <a:xfrm>
          <a:off x="18605500" y="1054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140970</xdr:rowOff>
    </xdr:from>
    <xdr:to>
      <xdr:col>102</xdr:col>
      <xdr:colOff>114300</xdr:colOff>
      <xdr:row>61</xdr:row>
      <xdr:rowOff>141351</xdr:rowOff>
    </xdr:to>
    <xdr:cxnSp macro="">
      <xdr:nvCxnSpPr>
        <xdr:cNvPr id="623" name="直線コネクタ 622">
          <a:extLst>
            <a:ext uri="{FF2B5EF4-FFF2-40B4-BE49-F238E27FC236}">
              <a16:creationId xmlns:a16="http://schemas.microsoft.com/office/drawing/2014/main" id="{9ACD3AC3-12F5-45F9-AA1F-13CF20FFE188}"/>
            </a:ext>
          </a:extLst>
        </xdr:cNvPr>
        <xdr:cNvCxnSpPr/>
      </xdr:nvCxnSpPr>
      <xdr:spPr>
        <a:xfrm flipV="1">
          <a:off x="18656300" y="1059942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574204D0-6E78-4F64-87C3-6B175D53D1AB}"/>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314788B7-5B5A-4F73-AC26-7713772E0201}"/>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5933F546-E937-41B4-A6D2-DB6241CB10DC}"/>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1973FD86-FA9E-47A9-8595-21D5C884B4B6}"/>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6875</xdr:rowOff>
    </xdr:from>
    <xdr:ext cx="469744" cy="259045"/>
    <xdr:sp macro="" textlink="">
      <xdr:nvSpPr>
        <xdr:cNvPr id="628" name="n_1mainValue【学校施設】&#10;一人当たり面積">
          <a:extLst>
            <a:ext uri="{FF2B5EF4-FFF2-40B4-BE49-F238E27FC236}">
              <a16:creationId xmlns:a16="http://schemas.microsoft.com/office/drawing/2014/main" id="{5F4EC135-A851-45B7-BB97-8273CC645397}"/>
            </a:ext>
          </a:extLst>
        </xdr:cNvPr>
        <xdr:cNvSpPr txBox="1"/>
      </xdr:nvSpPr>
      <xdr:spPr>
        <a:xfrm>
          <a:off x="21075727" y="10636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11066</xdr:rowOff>
    </xdr:from>
    <xdr:ext cx="469744" cy="259045"/>
    <xdr:sp macro="" textlink="">
      <xdr:nvSpPr>
        <xdr:cNvPr id="629" name="n_2mainValue【学校施設】&#10;一人当たり面積">
          <a:extLst>
            <a:ext uri="{FF2B5EF4-FFF2-40B4-BE49-F238E27FC236}">
              <a16:creationId xmlns:a16="http://schemas.microsoft.com/office/drawing/2014/main" id="{A0A4A4E5-D9FF-4026-AF59-B2B5891C8335}"/>
            </a:ext>
          </a:extLst>
        </xdr:cNvPr>
        <xdr:cNvSpPr txBox="1"/>
      </xdr:nvSpPr>
      <xdr:spPr>
        <a:xfrm>
          <a:off x="20199427" y="1064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11447</xdr:rowOff>
    </xdr:from>
    <xdr:ext cx="469744" cy="259045"/>
    <xdr:sp macro="" textlink="">
      <xdr:nvSpPr>
        <xdr:cNvPr id="630" name="n_3mainValue【学校施設】&#10;一人当たり面積">
          <a:extLst>
            <a:ext uri="{FF2B5EF4-FFF2-40B4-BE49-F238E27FC236}">
              <a16:creationId xmlns:a16="http://schemas.microsoft.com/office/drawing/2014/main" id="{476935BF-6298-41EF-BDA0-C5A761B03B16}"/>
            </a:ext>
          </a:extLst>
        </xdr:cNvPr>
        <xdr:cNvSpPr txBox="1"/>
      </xdr:nvSpPr>
      <xdr:spPr>
        <a:xfrm>
          <a:off x="19310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11828</xdr:rowOff>
    </xdr:from>
    <xdr:ext cx="469744" cy="259045"/>
    <xdr:sp macro="" textlink="">
      <xdr:nvSpPr>
        <xdr:cNvPr id="631" name="n_4mainValue【学校施設】&#10;一人当たり面積">
          <a:extLst>
            <a:ext uri="{FF2B5EF4-FFF2-40B4-BE49-F238E27FC236}">
              <a16:creationId xmlns:a16="http://schemas.microsoft.com/office/drawing/2014/main" id="{F7C49F58-32E0-4067-8ACD-ACA1FB4DBFA5}"/>
            </a:ext>
          </a:extLst>
        </xdr:cNvPr>
        <xdr:cNvSpPr txBox="1"/>
      </xdr:nvSpPr>
      <xdr:spPr>
        <a:xfrm>
          <a:off x="18421427" y="1064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2082106D-1433-4982-8EE6-AC5E61C364F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E5949FA4-DAE7-4F22-8FCB-6A091677BFF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D7B8CC61-67C1-4FB5-AA9E-CCC0EBE99BD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2E97F283-2011-46D6-AC1B-08776B5928E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7EF71F5D-2736-4B97-8896-7831C40098C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33FBA084-B3D2-48C1-B7BD-F22869B58F4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43370E96-3FF0-4936-86AE-1F3BCAB5FD8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1DB2C407-48C2-493F-A8EE-0D9DD4FF2CF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0" name="テキスト ボックス 639">
          <a:extLst>
            <a:ext uri="{FF2B5EF4-FFF2-40B4-BE49-F238E27FC236}">
              <a16:creationId xmlns:a16="http://schemas.microsoft.com/office/drawing/2014/main" id="{5D2D33DC-7FCB-4473-9555-928F2E1A3AB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1" name="直線コネクタ 640">
          <a:extLst>
            <a:ext uri="{FF2B5EF4-FFF2-40B4-BE49-F238E27FC236}">
              <a16:creationId xmlns:a16="http://schemas.microsoft.com/office/drawing/2014/main" id="{70919B04-BF8D-406A-9F11-F856A0DB0D5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2" name="テキスト ボックス 641">
          <a:extLst>
            <a:ext uri="{FF2B5EF4-FFF2-40B4-BE49-F238E27FC236}">
              <a16:creationId xmlns:a16="http://schemas.microsoft.com/office/drawing/2014/main" id="{701BC9EA-A137-4B41-9789-94E15D6666F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3" name="直線コネクタ 642">
          <a:extLst>
            <a:ext uri="{FF2B5EF4-FFF2-40B4-BE49-F238E27FC236}">
              <a16:creationId xmlns:a16="http://schemas.microsoft.com/office/drawing/2014/main" id="{2E6C88BF-BB85-44FA-A612-568A3D6FD10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4" name="テキスト ボックス 643">
          <a:extLst>
            <a:ext uri="{FF2B5EF4-FFF2-40B4-BE49-F238E27FC236}">
              <a16:creationId xmlns:a16="http://schemas.microsoft.com/office/drawing/2014/main" id="{78F8EFA7-CF17-429B-9536-CB87CBDE4CB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5" name="直線コネクタ 644">
          <a:extLst>
            <a:ext uri="{FF2B5EF4-FFF2-40B4-BE49-F238E27FC236}">
              <a16:creationId xmlns:a16="http://schemas.microsoft.com/office/drawing/2014/main" id="{ECBB9CA0-72F6-449B-88EE-E7B17EC11C4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6" name="テキスト ボックス 645">
          <a:extLst>
            <a:ext uri="{FF2B5EF4-FFF2-40B4-BE49-F238E27FC236}">
              <a16:creationId xmlns:a16="http://schemas.microsoft.com/office/drawing/2014/main" id="{15FA0CC1-F4F2-49EB-BCB6-AB899B0B115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7" name="直線コネクタ 646">
          <a:extLst>
            <a:ext uri="{FF2B5EF4-FFF2-40B4-BE49-F238E27FC236}">
              <a16:creationId xmlns:a16="http://schemas.microsoft.com/office/drawing/2014/main" id="{AC4704DC-161D-4522-B998-315523FA525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8" name="テキスト ボックス 647">
          <a:extLst>
            <a:ext uri="{FF2B5EF4-FFF2-40B4-BE49-F238E27FC236}">
              <a16:creationId xmlns:a16="http://schemas.microsoft.com/office/drawing/2014/main" id="{2E13C49A-A4D4-4C8F-8E66-604450BAE3B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9" name="直線コネクタ 648">
          <a:extLst>
            <a:ext uri="{FF2B5EF4-FFF2-40B4-BE49-F238E27FC236}">
              <a16:creationId xmlns:a16="http://schemas.microsoft.com/office/drawing/2014/main" id="{E9F80F49-B34F-4386-8865-9DFB2721EF0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0" name="テキスト ボックス 649">
          <a:extLst>
            <a:ext uri="{FF2B5EF4-FFF2-40B4-BE49-F238E27FC236}">
              <a16:creationId xmlns:a16="http://schemas.microsoft.com/office/drawing/2014/main" id="{FCB169AC-1E49-48BB-89C6-EDCFB952D77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1" name="直線コネクタ 650">
          <a:extLst>
            <a:ext uri="{FF2B5EF4-FFF2-40B4-BE49-F238E27FC236}">
              <a16:creationId xmlns:a16="http://schemas.microsoft.com/office/drawing/2014/main" id="{D2A81480-744C-46AC-B9E3-0CCDE8B5201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52" name="テキスト ボックス 651">
          <a:extLst>
            <a:ext uri="{FF2B5EF4-FFF2-40B4-BE49-F238E27FC236}">
              <a16:creationId xmlns:a16="http://schemas.microsoft.com/office/drawing/2014/main" id="{15B667DA-F61E-493A-97AC-385FB7244ABE}"/>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a:extLst>
            <a:ext uri="{FF2B5EF4-FFF2-40B4-BE49-F238E27FC236}">
              <a16:creationId xmlns:a16="http://schemas.microsoft.com/office/drawing/2014/main" id="{2F2190DF-4593-45DD-BE26-8536BA2FD8C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4" name="【児童館】&#10;有形固定資産減価償却率グラフ枠">
          <a:extLst>
            <a:ext uri="{FF2B5EF4-FFF2-40B4-BE49-F238E27FC236}">
              <a16:creationId xmlns:a16="http://schemas.microsoft.com/office/drawing/2014/main" id="{FF3333D7-D860-446D-8EE1-A22D9C5E49E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55" name="直線コネクタ 654">
          <a:extLst>
            <a:ext uri="{FF2B5EF4-FFF2-40B4-BE49-F238E27FC236}">
              <a16:creationId xmlns:a16="http://schemas.microsoft.com/office/drawing/2014/main" id="{9EC0B48B-C08B-438B-9C94-765E42278AD7}"/>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56" name="【児童館】&#10;有形固定資産減価償却率最小値テキスト">
          <a:extLst>
            <a:ext uri="{FF2B5EF4-FFF2-40B4-BE49-F238E27FC236}">
              <a16:creationId xmlns:a16="http://schemas.microsoft.com/office/drawing/2014/main" id="{AD3BD5C6-1BF1-4F01-B287-614C8366E50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7" name="直線コネクタ 656">
          <a:extLst>
            <a:ext uri="{FF2B5EF4-FFF2-40B4-BE49-F238E27FC236}">
              <a16:creationId xmlns:a16="http://schemas.microsoft.com/office/drawing/2014/main" id="{4C724BAA-6CA9-4034-80BE-0C1D04613843}"/>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8" name="【児童館】&#10;有形固定資産減価償却率最大値テキスト">
          <a:extLst>
            <a:ext uri="{FF2B5EF4-FFF2-40B4-BE49-F238E27FC236}">
              <a16:creationId xmlns:a16="http://schemas.microsoft.com/office/drawing/2014/main" id="{6071B103-4068-42F6-A196-FA576E1AD635}"/>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9" name="直線コネクタ 658">
          <a:extLst>
            <a:ext uri="{FF2B5EF4-FFF2-40B4-BE49-F238E27FC236}">
              <a16:creationId xmlns:a16="http://schemas.microsoft.com/office/drawing/2014/main" id="{B9733F94-CFB0-46EF-ACCC-7B89E2505A94}"/>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43197</xdr:rowOff>
    </xdr:from>
    <xdr:ext cx="405111" cy="259045"/>
    <xdr:sp macro="" textlink="">
      <xdr:nvSpPr>
        <xdr:cNvPr id="660" name="【児童館】&#10;有形固定資産減価償却率平均値テキスト">
          <a:extLst>
            <a:ext uri="{FF2B5EF4-FFF2-40B4-BE49-F238E27FC236}">
              <a16:creationId xmlns:a16="http://schemas.microsoft.com/office/drawing/2014/main" id="{3918DDD9-74BC-4A57-BF33-9EE61AB526F7}"/>
            </a:ext>
          </a:extLst>
        </xdr:cNvPr>
        <xdr:cNvSpPr txBox="1"/>
      </xdr:nvSpPr>
      <xdr:spPr>
        <a:xfrm>
          <a:off x="16357600" y="14102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64770</xdr:rowOff>
    </xdr:from>
    <xdr:to>
      <xdr:col>85</xdr:col>
      <xdr:colOff>177800</xdr:colOff>
      <xdr:row>82</xdr:row>
      <xdr:rowOff>166370</xdr:rowOff>
    </xdr:to>
    <xdr:sp macro="" textlink="">
      <xdr:nvSpPr>
        <xdr:cNvPr id="661" name="フローチャート: 判断 660">
          <a:extLst>
            <a:ext uri="{FF2B5EF4-FFF2-40B4-BE49-F238E27FC236}">
              <a16:creationId xmlns:a16="http://schemas.microsoft.com/office/drawing/2014/main" id="{7CBACA90-2F7B-4FE5-A457-BCB99D44D196}"/>
            </a:ext>
          </a:extLst>
        </xdr:cNvPr>
        <xdr:cNvSpPr/>
      </xdr:nvSpPr>
      <xdr:spPr>
        <a:xfrm>
          <a:off x="16268700" y="1412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147320</xdr:rowOff>
    </xdr:to>
    <xdr:sp macro="" textlink="">
      <xdr:nvSpPr>
        <xdr:cNvPr id="662" name="フローチャート: 判断 661">
          <a:extLst>
            <a:ext uri="{FF2B5EF4-FFF2-40B4-BE49-F238E27FC236}">
              <a16:creationId xmlns:a16="http://schemas.microsoft.com/office/drawing/2014/main" id="{9961606F-BE72-41F3-920F-A8E2759E8593}"/>
            </a:ext>
          </a:extLst>
        </xdr:cNvPr>
        <xdr:cNvSpPr/>
      </xdr:nvSpPr>
      <xdr:spPr>
        <a:xfrm>
          <a:off x="15430500" y="1410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31750</xdr:rowOff>
    </xdr:from>
    <xdr:to>
      <xdr:col>76</xdr:col>
      <xdr:colOff>165100</xdr:colOff>
      <xdr:row>82</xdr:row>
      <xdr:rowOff>133350</xdr:rowOff>
    </xdr:to>
    <xdr:sp macro="" textlink="">
      <xdr:nvSpPr>
        <xdr:cNvPr id="663" name="フローチャート: 判断 662">
          <a:extLst>
            <a:ext uri="{FF2B5EF4-FFF2-40B4-BE49-F238E27FC236}">
              <a16:creationId xmlns:a16="http://schemas.microsoft.com/office/drawing/2014/main" id="{8A227A22-C5EC-41AB-8A70-37D6B286FF8F}"/>
            </a:ext>
          </a:extLst>
        </xdr:cNvPr>
        <xdr:cNvSpPr/>
      </xdr:nvSpPr>
      <xdr:spPr>
        <a:xfrm>
          <a:off x="14541500" y="1409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163830</xdr:rowOff>
    </xdr:from>
    <xdr:to>
      <xdr:col>72</xdr:col>
      <xdr:colOff>38100</xdr:colOff>
      <xdr:row>82</xdr:row>
      <xdr:rowOff>93980</xdr:rowOff>
    </xdr:to>
    <xdr:sp macro="" textlink="">
      <xdr:nvSpPr>
        <xdr:cNvPr id="664" name="フローチャート: 判断 663">
          <a:extLst>
            <a:ext uri="{FF2B5EF4-FFF2-40B4-BE49-F238E27FC236}">
              <a16:creationId xmlns:a16="http://schemas.microsoft.com/office/drawing/2014/main" id="{79F6F036-3D91-40A1-9F86-8325D8A66D09}"/>
            </a:ext>
          </a:extLst>
        </xdr:cNvPr>
        <xdr:cNvSpPr/>
      </xdr:nvSpPr>
      <xdr:spPr>
        <a:xfrm>
          <a:off x="13652500" y="140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11430</xdr:rowOff>
    </xdr:from>
    <xdr:to>
      <xdr:col>67</xdr:col>
      <xdr:colOff>101600</xdr:colOff>
      <xdr:row>82</xdr:row>
      <xdr:rowOff>113030</xdr:rowOff>
    </xdr:to>
    <xdr:sp macro="" textlink="">
      <xdr:nvSpPr>
        <xdr:cNvPr id="665" name="フローチャート: 判断 664">
          <a:extLst>
            <a:ext uri="{FF2B5EF4-FFF2-40B4-BE49-F238E27FC236}">
              <a16:creationId xmlns:a16="http://schemas.microsoft.com/office/drawing/2014/main" id="{E68AC832-BA58-4A5C-AD1A-698F61530E00}"/>
            </a:ext>
          </a:extLst>
        </xdr:cNvPr>
        <xdr:cNvSpPr/>
      </xdr:nvSpPr>
      <xdr:spPr>
        <a:xfrm>
          <a:off x="12763500" y="1407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7BA10B74-3F8F-4713-91FA-3F2FB6C2AB4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63D5A4F8-8102-4B18-A5FC-68253EF507D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57C6E832-1111-45ED-991D-81E98B7A9DA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B7E93B23-4F1F-4034-90BB-36441C17F8C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A4C9D975-92B5-42C1-8DAA-D47AEA19A51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154939</xdr:rowOff>
    </xdr:from>
    <xdr:to>
      <xdr:col>85</xdr:col>
      <xdr:colOff>177800</xdr:colOff>
      <xdr:row>80</xdr:row>
      <xdr:rowOff>85089</xdr:rowOff>
    </xdr:to>
    <xdr:sp macro="" textlink="">
      <xdr:nvSpPr>
        <xdr:cNvPr id="671" name="楕円 670">
          <a:extLst>
            <a:ext uri="{FF2B5EF4-FFF2-40B4-BE49-F238E27FC236}">
              <a16:creationId xmlns:a16="http://schemas.microsoft.com/office/drawing/2014/main" id="{4241212D-DD6A-4C72-A4C2-E933740DFA1A}"/>
            </a:ext>
          </a:extLst>
        </xdr:cNvPr>
        <xdr:cNvSpPr/>
      </xdr:nvSpPr>
      <xdr:spPr>
        <a:xfrm>
          <a:off x="16268700" y="1369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6366</xdr:rowOff>
    </xdr:from>
    <xdr:ext cx="405111" cy="259045"/>
    <xdr:sp macro="" textlink="">
      <xdr:nvSpPr>
        <xdr:cNvPr id="672" name="【児童館】&#10;有形固定資産減価償却率該当値テキスト">
          <a:extLst>
            <a:ext uri="{FF2B5EF4-FFF2-40B4-BE49-F238E27FC236}">
              <a16:creationId xmlns:a16="http://schemas.microsoft.com/office/drawing/2014/main" id="{015E928E-ADC3-45C4-B7AC-7DFE9E397B05}"/>
            </a:ext>
          </a:extLst>
        </xdr:cNvPr>
        <xdr:cNvSpPr txBox="1"/>
      </xdr:nvSpPr>
      <xdr:spPr>
        <a:xfrm>
          <a:off x="16357600" y="1355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123189</xdr:rowOff>
    </xdr:from>
    <xdr:to>
      <xdr:col>81</xdr:col>
      <xdr:colOff>101600</xdr:colOff>
      <xdr:row>80</xdr:row>
      <xdr:rowOff>53339</xdr:rowOff>
    </xdr:to>
    <xdr:sp macro="" textlink="">
      <xdr:nvSpPr>
        <xdr:cNvPr id="673" name="楕円 672">
          <a:extLst>
            <a:ext uri="{FF2B5EF4-FFF2-40B4-BE49-F238E27FC236}">
              <a16:creationId xmlns:a16="http://schemas.microsoft.com/office/drawing/2014/main" id="{5407E76B-C2BE-47E4-8E09-40B0D5C2E500}"/>
            </a:ext>
          </a:extLst>
        </xdr:cNvPr>
        <xdr:cNvSpPr/>
      </xdr:nvSpPr>
      <xdr:spPr>
        <a:xfrm>
          <a:off x="15430500" y="1366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2539</xdr:rowOff>
    </xdr:from>
    <xdr:to>
      <xdr:col>85</xdr:col>
      <xdr:colOff>127000</xdr:colOff>
      <xdr:row>80</xdr:row>
      <xdr:rowOff>34289</xdr:rowOff>
    </xdr:to>
    <xdr:cxnSp macro="">
      <xdr:nvCxnSpPr>
        <xdr:cNvPr id="674" name="直線コネクタ 673">
          <a:extLst>
            <a:ext uri="{FF2B5EF4-FFF2-40B4-BE49-F238E27FC236}">
              <a16:creationId xmlns:a16="http://schemas.microsoft.com/office/drawing/2014/main" id="{390B25C8-496E-4E01-8A69-57D7B3CAB9AE}"/>
            </a:ext>
          </a:extLst>
        </xdr:cNvPr>
        <xdr:cNvCxnSpPr/>
      </xdr:nvCxnSpPr>
      <xdr:spPr>
        <a:xfrm>
          <a:off x="15481300" y="13718539"/>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92711</xdr:rowOff>
    </xdr:from>
    <xdr:to>
      <xdr:col>76</xdr:col>
      <xdr:colOff>165100</xdr:colOff>
      <xdr:row>80</xdr:row>
      <xdr:rowOff>22861</xdr:rowOff>
    </xdr:to>
    <xdr:sp macro="" textlink="">
      <xdr:nvSpPr>
        <xdr:cNvPr id="675" name="楕円 674">
          <a:extLst>
            <a:ext uri="{FF2B5EF4-FFF2-40B4-BE49-F238E27FC236}">
              <a16:creationId xmlns:a16="http://schemas.microsoft.com/office/drawing/2014/main" id="{ED60ECBD-D478-42DD-98CC-46021F41691C}"/>
            </a:ext>
          </a:extLst>
        </xdr:cNvPr>
        <xdr:cNvSpPr/>
      </xdr:nvSpPr>
      <xdr:spPr>
        <a:xfrm>
          <a:off x="14541500" y="1363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143511</xdr:rowOff>
    </xdr:from>
    <xdr:to>
      <xdr:col>81</xdr:col>
      <xdr:colOff>50800</xdr:colOff>
      <xdr:row>80</xdr:row>
      <xdr:rowOff>2539</xdr:rowOff>
    </xdr:to>
    <xdr:cxnSp macro="">
      <xdr:nvCxnSpPr>
        <xdr:cNvPr id="676" name="直線コネクタ 675">
          <a:extLst>
            <a:ext uri="{FF2B5EF4-FFF2-40B4-BE49-F238E27FC236}">
              <a16:creationId xmlns:a16="http://schemas.microsoft.com/office/drawing/2014/main" id="{735FB4FF-7BE7-4A98-9F1C-A786C22A2B90}"/>
            </a:ext>
          </a:extLst>
        </xdr:cNvPr>
        <xdr:cNvCxnSpPr/>
      </xdr:nvCxnSpPr>
      <xdr:spPr>
        <a:xfrm>
          <a:off x="14592300" y="136880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60961</xdr:rowOff>
    </xdr:from>
    <xdr:to>
      <xdr:col>72</xdr:col>
      <xdr:colOff>38100</xdr:colOff>
      <xdr:row>79</xdr:row>
      <xdr:rowOff>162561</xdr:rowOff>
    </xdr:to>
    <xdr:sp macro="" textlink="">
      <xdr:nvSpPr>
        <xdr:cNvPr id="677" name="楕円 676">
          <a:extLst>
            <a:ext uri="{FF2B5EF4-FFF2-40B4-BE49-F238E27FC236}">
              <a16:creationId xmlns:a16="http://schemas.microsoft.com/office/drawing/2014/main" id="{EAF8AA12-AE42-4AEB-905C-27153D1881DF}"/>
            </a:ext>
          </a:extLst>
        </xdr:cNvPr>
        <xdr:cNvSpPr/>
      </xdr:nvSpPr>
      <xdr:spPr>
        <a:xfrm>
          <a:off x="13652500" y="1360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111761</xdr:rowOff>
    </xdr:from>
    <xdr:to>
      <xdr:col>76</xdr:col>
      <xdr:colOff>114300</xdr:colOff>
      <xdr:row>79</xdr:row>
      <xdr:rowOff>143511</xdr:rowOff>
    </xdr:to>
    <xdr:cxnSp macro="">
      <xdr:nvCxnSpPr>
        <xdr:cNvPr id="678" name="直線コネクタ 677">
          <a:extLst>
            <a:ext uri="{FF2B5EF4-FFF2-40B4-BE49-F238E27FC236}">
              <a16:creationId xmlns:a16="http://schemas.microsoft.com/office/drawing/2014/main" id="{761E4EF5-431D-4ADC-9F79-57DAE4085106}"/>
            </a:ext>
          </a:extLst>
        </xdr:cNvPr>
        <xdr:cNvCxnSpPr/>
      </xdr:nvCxnSpPr>
      <xdr:spPr>
        <a:xfrm>
          <a:off x="13703300" y="13656311"/>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30480</xdr:rowOff>
    </xdr:from>
    <xdr:to>
      <xdr:col>67</xdr:col>
      <xdr:colOff>101600</xdr:colOff>
      <xdr:row>79</xdr:row>
      <xdr:rowOff>132080</xdr:rowOff>
    </xdr:to>
    <xdr:sp macro="" textlink="">
      <xdr:nvSpPr>
        <xdr:cNvPr id="679" name="楕円 678">
          <a:extLst>
            <a:ext uri="{FF2B5EF4-FFF2-40B4-BE49-F238E27FC236}">
              <a16:creationId xmlns:a16="http://schemas.microsoft.com/office/drawing/2014/main" id="{47A4D644-67E2-436D-8E77-B6C11B155D1B}"/>
            </a:ext>
          </a:extLst>
        </xdr:cNvPr>
        <xdr:cNvSpPr/>
      </xdr:nvSpPr>
      <xdr:spPr>
        <a:xfrm>
          <a:off x="12763500" y="135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81280</xdr:rowOff>
    </xdr:from>
    <xdr:to>
      <xdr:col>71</xdr:col>
      <xdr:colOff>177800</xdr:colOff>
      <xdr:row>79</xdr:row>
      <xdr:rowOff>111761</xdr:rowOff>
    </xdr:to>
    <xdr:cxnSp macro="">
      <xdr:nvCxnSpPr>
        <xdr:cNvPr id="680" name="直線コネクタ 679">
          <a:extLst>
            <a:ext uri="{FF2B5EF4-FFF2-40B4-BE49-F238E27FC236}">
              <a16:creationId xmlns:a16="http://schemas.microsoft.com/office/drawing/2014/main" id="{1C5B2EB8-2F7A-4908-8A49-84ADEAC94D49}"/>
            </a:ext>
          </a:extLst>
        </xdr:cNvPr>
        <xdr:cNvCxnSpPr/>
      </xdr:nvCxnSpPr>
      <xdr:spPr>
        <a:xfrm>
          <a:off x="12814300" y="136258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138447</xdr:rowOff>
    </xdr:from>
    <xdr:ext cx="405111" cy="259045"/>
    <xdr:sp macro="" textlink="">
      <xdr:nvSpPr>
        <xdr:cNvPr id="681" name="n_1aveValue【児童館】&#10;有形固定資産減価償却率">
          <a:extLst>
            <a:ext uri="{FF2B5EF4-FFF2-40B4-BE49-F238E27FC236}">
              <a16:creationId xmlns:a16="http://schemas.microsoft.com/office/drawing/2014/main" id="{9155A8FB-98F2-488C-89F0-7FD6B7B373B7}"/>
            </a:ext>
          </a:extLst>
        </xdr:cNvPr>
        <xdr:cNvSpPr txBox="1"/>
      </xdr:nvSpPr>
      <xdr:spPr>
        <a:xfrm>
          <a:off x="15266044" y="1419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124477</xdr:rowOff>
    </xdr:from>
    <xdr:ext cx="405111" cy="259045"/>
    <xdr:sp macro="" textlink="">
      <xdr:nvSpPr>
        <xdr:cNvPr id="682" name="n_2aveValue【児童館】&#10;有形固定資産減価償却率">
          <a:extLst>
            <a:ext uri="{FF2B5EF4-FFF2-40B4-BE49-F238E27FC236}">
              <a16:creationId xmlns:a16="http://schemas.microsoft.com/office/drawing/2014/main" id="{A150C341-D250-41F1-929A-D99E17BC0BFD}"/>
            </a:ext>
          </a:extLst>
        </xdr:cNvPr>
        <xdr:cNvSpPr txBox="1"/>
      </xdr:nvSpPr>
      <xdr:spPr>
        <a:xfrm>
          <a:off x="14389744" y="14183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85107</xdr:rowOff>
    </xdr:from>
    <xdr:ext cx="405111" cy="259045"/>
    <xdr:sp macro="" textlink="">
      <xdr:nvSpPr>
        <xdr:cNvPr id="683" name="n_3aveValue【児童館】&#10;有形固定資産減価償却率">
          <a:extLst>
            <a:ext uri="{FF2B5EF4-FFF2-40B4-BE49-F238E27FC236}">
              <a16:creationId xmlns:a16="http://schemas.microsoft.com/office/drawing/2014/main" id="{D3C5562D-9BFD-402C-A1A4-E68DAF703ACF}"/>
            </a:ext>
          </a:extLst>
        </xdr:cNvPr>
        <xdr:cNvSpPr txBox="1"/>
      </xdr:nvSpPr>
      <xdr:spPr>
        <a:xfrm>
          <a:off x="13500744" y="14144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104157</xdr:rowOff>
    </xdr:from>
    <xdr:ext cx="405111" cy="259045"/>
    <xdr:sp macro="" textlink="">
      <xdr:nvSpPr>
        <xdr:cNvPr id="684" name="n_4aveValue【児童館】&#10;有形固定資産減価償却率">
          <a:extLst>
            <a:ext uri="{FF2B5EF4-FFF2-40B4-BE49-F238E27FC236}">
              <a16:creationId xmlns:a16="http://schemas.microsoft.com/office/drawing/2014/main" id="{41B31A0F-EA99-40A5-9313-D45ACBBE405D}"/>
            </a:ext>
          </a:extLst>
        </xdr:cNvPr>
        <xdr:cNvSpPr txBox="1"/>
      </xdr:nvSpPr>
      <xdr:spPr>
        <a:xfrm>
          <a:off x="12611744" y="14163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69866</xdr:rowOff>
    </xdr:from>
    <xdr:ext cx="405111" cy="259045"/>
    <xdr:sp macro="" textlink="">
      <xdr:nvSpPr>
        <xdr:cNvPr id="685" name="n_1mainValue【児童館】&#10;有形固定資産減価償却率">
          <a:extLst>
            <a:ext uri="{FF2B5EF4-FFF2-40B4-BE49-F238E27FC236}">
              <a16:creationId xmlns:a16="http://schemas.microsoft.com/office/drawing/2014/main" id="{BFE61C68-13BE-4C92-AF69-A447761DE519}"/>
            </a:ext>
          </a:extLst>
        </xdr:cNvPr>
        <xdr:cNvSpPr txBox="1"/>
      </xdr:nvSpPr>
      <xdr:spPr>
        <a:xfrm>
          <a:off x="15266044" y="13442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39388</xdr:rowOff>
    </xdr:from>
    <xdr:ext cx="405111" cy="259045"/>
    <xdr:sp macro="" textlink="">
      <xdr:nvSpPr>
        <xdr:cNvPr id="686" name="n_2mainValue【児童館】&#10;有形固定資産減価償却率">
          <a:extLst>
            <a:ext uri="{FF2B5EF4-FFF2-40B4-BE49-F238E27FC236}">
              <a16:creationId xmlns:a16="http://schemas.microsoft.com/office/drawing/2014/main" id="{C3A349F2-D52B-4E0F-9F74-B447EA101B0C}"/>
            </a:ext>
          </a:extLst>
        </xdr:cNvPr>
        <xdr:cNvSpPr txBox="1"/>
      </xdr:nvSpPr>
      <xdr:spPr>
        <a:xfrm>
          <a:off x="14389744" y="13412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7638</xdr:rowOff>
    </xdr:from>
    <xdr:ext cx="405111" cy="259045"/>
    <xdr:sp macro="" textlink="">
      <xdr:nvSpPr>
        <xdr:cNvPr id="687" name="n_3mainValue【児童館】&#10;有形固定資産減価償却率">
          <a:extLst>
            <a:ext uri="{FF2B5EF4-FFF2-40B4-BE49-F238E27FC236}">
              <a16:creationId xmlns:a16="http://schemas.microsoft.com/office/drawing/2014/main" id="{4349D6AF-25A2-42F4-919F-7C0CF033B60A}"/>
            </a:ext>
          </a:extLst>
        </xdr:cNvPr>
        <xdr:cNvSpPr txBox="1"/>
      </xdr:nvSpPr>
      <xdr:spPr>
        <a:xfrm>
          <a:off x="13500744" y="13380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148607</xdr:rowOff>
    </xdr:from>
    <xdr:ext cx="405111" cy="259045"/>
    <xdr:sp macro="" textlink="">
      <xdr:nvSpPr>
        <xdr:cNvPr id="688" name="n_4mainValue【児童館】&#10;有形固定資産減価償却率">
          <a:extLst>
            <a:ext uri="{FF2B5EF4-FFF2-40B4-BE49-F238E27FC236}">
              <a16:creationId xmlns:a16="http://schemas.microsoft.com/office/drawing/2014/main" id="{7F0E7F59-202B-47E3-B5E6-2F1066820B52}"/>
            </a:ext>
          </a:extLst>
        </xdr:cNvPr>
        <xdr:cNvSpPr txBox="1"/>
      </xdr:nvSpPr>
      <xdr:spPr>
        <a:xfrm>
          <a:off x="12611744" y="1335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46FD253A-0B09-4D68-9E93-48A2202E094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D071E7B3-F294-4BE1-9996-3CD05B4C32F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DA95992B-4360-45D5-ADCB-FCA3E9D4F64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CF94B094-C2BE-4D5F-93A9-70089AB8D24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CEF94A2F-0AA4-4C19-99F0-AA1411ECE37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C01FC9B0-1DE4-4113-A10B-83E7F7517DB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D6D610BE-B535-4471-B0F0-07F31972125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39489DC1-385F-4196-B27D-F1A6F157F18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B3E27738-C234-4A4A-B097-C531A45944C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B076DDA2-C672-422B-9FC9-8520F73198B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9" name="直線コネクタ 698">
          <a:extLst>
            <a:ext uri="{FF2B5EF4-FFF2-40B4-BE49-F238E27FC236}">
              <a16:creationId xmlns:a16="http://schemas.microsoft.com/office/drawing/2014/main" id="{940963C2-1F68-479A-94CB-B06EC47F3D0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0" name="テキスト ボックス 699">
          <a:extLst>
            <a:ext uri="{FF2B5EF4-FFF2-40B4-BE49-F238E27FC236}">
              <a16:creationId xmlns:a16="http://schemas.microsoft.com/office/drawing/2014/main" id="{278C6731-360F-4E3E-AFFA-52B85B90BAD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1" name="直線コネクタ 700">
          <a:extLst>
            <a:ext uri="{FF2B5EF4-FFF2-40B4-BE49-F238E27FC236}">
              <a16:creationId xmlns:a16="http://schemas.microsoft.com/office/drawing/2014/main" id="{50316C08-8E7C-4C58-950D-4E4DA192B11D}"/>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2" name="テキスト ボックス 701">
          <a:extLst>
            <a:ext uri="{FF2B5EF4-FFF2-40B4-BE49-F238E27FC236}">
              <a16:creationId xmlns:a16="http://schemas.microsoft.com/office/drawing/2014/main" id="{9C666AFF-5A80-4838-B0FD-EA20CCC3D31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3" name="直線コネクタ 702">
          <a:extLst>
            <a:ext uri="{FF2B5EF4-FFF2-40B4-BE49-F238E27FC236}">
              <a16:creationId xmlns:a16="http://schemas.microsoft.com/office/drawing/2014/main" id="{D3A95FAD-33D1-4345-BFEB-B1B29C8104C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4" name="テキスト ボックス 703">
          <a:extLst>
            <a:ext uri="{FF2B5EF4-FFF2-40B4-BE49-F238E27FC236}">
              <a16:creationId xmlns:a16="http://schemas.microsoft.com/office/drawing/2014/main" id="{E51B9822-8D06-477F-A84A-7B0BAD7A31A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5" name="直線コネクタ 704">
          <a:extLst>
            <a:ext uri="{FF2B5EF4-FFF2-40B4-BE49-F238E27FC236}">
              <a16:creationId xmlns:a16="http://schemas.microsoft.com/office/drawing/2014/main" id="{135C39F4-9436-449D-B2B5-2C15A95ACA0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6" name="テキスト ボックス 705">
          <a:extLst>
            <a:ext uri="{FF2B5EF4-FFF2-40B4-BE49-F238E27FC236}">
              <a16:creationId xmlns:a16="http://schemas.microsoft.com/office/drawing/2014/main" id="{8D2A15C6-7133-4E34-96CF-5766423B0B2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7" name="直線コネクタ 706">
          <a:extLst>
            <a:ext uri="{FF2B5EF4-FFF2-40B4-BE49-F238E27FC236}">
              <a16:creationId xmlns:a16="http://schemas.microsoft.com/office/drawing/2014/main" id="{0C9D1833-7788-4C1D-8D94-CA9EDA58097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8" name="テキスト ボックス 707">
          <a:extLst>
            <a:ext uri="{FF2B5EF4-FFF2-40B4-BE49-F238E27FC236}">
              <a16:creationId xmlns:a16="http://schemas.microsoft.com/office/drawing/2014/main" id="{925355B8-0249-45DC-B382-2DA6EF099EE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0839537E-7231-4B12-9E69-2A505DDD788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2573D7A2-016E-456E-98BC-97DD922CB66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児童館】&#10;一人当たり面積グラフ枠">
          <a:extLst>
            <a:ext uri="{FF2B5EF4-FFF2-40B4-BE49-F238E27FC236}">
              <a16:creationId xmlns:a16="http://schemas.microsoft.com/office/drawing/2014/main" id="{FA0E36AE-CF45-4D5D-92E8-65DF1C0C644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139064</xdr:rowOff>
    </xdr:from>
    <xdr:to>
      <xdr:col>116</xdr:col>
      <xdr:colOff>62864</xdr:colOff>
      <xdr:row>86</xdr:row>
      <xdr:rowOff>80011</xdr:rowOff>
    </xdr:to>
    <xdr:cxnSp macro="">
      <xdr:nvCxnSpPr>
        <xdr:cNvPr id="712" name="直線コネクタ 711">
          <a:extLst>
            <a:ext uri="{FF2B5EF4-FFF2-40B4-BE49-F238E27FC236}">
              <a16:creationId xmlns:a16="http://schemas.microsoft.com/office/drawing/2014/main" id="{6A792305-EA52-4264-9DEE-636933756EBC}"/>
            </a:ext>
          </a:extLst>
        </xdr:cNvPr>
        <xdr:cNvCxnSpPr/>
      </xdr:nvCxnSpPr>
      <xdr:spPr>
        <a:xfrm flipV="1">
          <a:off x="22160864" y="13512164"/>
          <a:ext cx="0" cy="1312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83838</xdr:rowOff>
    </xdr:from>
    <xdr:ext cx="469744" cy="259045"/>
    <xdr:sp macro="" textlink="">
      <xdr:nvSpPr>
        <xdr:cNvPr id="713" name="【児童館】&#10;一人当たり面積最小値テキスト">
          <a:extLst>
            <a:ext uri="{FF2B5EF4-FFF2-40B4-BE49-F238E27FC236}">
              <a16:creationId xmlns:a16="http://schemas.microsoft.com/office/drawing/2014/main" id="{50561FC2-1C8C-46B4-90AD-8AF21F66BB25}"/>
            </a:ext>
          </a:extLst>
        </xdr:cNvPr>
        <xdr:cNvSpPr txBox="1"/>
      </xdr:nvSpPr>
      <xdr:spPr>
        <a:xfrm>
          <a:off x="22199600"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80011</xdr:rowOff>
    </xdr:from>
    <xdr:to>
      <xdr:col>116</xdr:col>
      <xdr:colOff>152400</xdr:colOff>
      <xdr:row>86</xdr:row>
      <xdr:rowOff>80011</xdr:rowOff>
    </xdr:to>
    <xdr:cxnSp macro="">
      <xdr:nvCxnSpPr>
        <xdr:cNvPr id="714" name="直線コネクタ 713">
          <a:extLst>
            <a:ext uri="{FF2B5EF4-FFF2-40B4-BE49-F238E27FC236}">
              <a16:creationId xmlns:a16="http://schemas.microsoft.com/office/drawing/2014/main" id="{C7D57DD9-DF59-41D0-B362-1E30ABC805BD}"/>
            </a:ext>
          </a:extLst>
        </xdr:cNvPr>
        <xdr:cNvCxnSpPr/>
      </xdr:nvCxnSpPr>
      <xdr:spPr>
        <a:xfrm>
          <a:off x="22072600" y="1482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85741</xdr:rowOff>
    </xdr:from>
    <xdr:ext cx="469744" cy="259045"/>
    <xdr:sp macro="" textlink="">
      <xdr:nvSpPr>
        <xdr:cNvPr id="715" name="【児童館】&#10;一人当たり面積最大値テキスト">
          <a:extLst>
            <a:ext uri="{FF2B5EF4-FFF2-40B4-BE49-F238E27FC236}">
              <a16:creationId xmlns:a16="http://schemas.microsoft.com/office/drawing/2014/main" id="{13D24A4D-383C-4EE9-A110-D3E0F36BD671}"/>
            </a:ext>
          </a:extLst>
        </xdr:cNvPr>
        <xdr:cNvSpPr txBox="1"/>
      </xdr:nvSpPr>
      <xdr:spPr>
        <a:xfrm>
          <a:off x="22199600" y="1328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139064</xdr:rowOff>
    </xdr:from>
    <xdr:to>
      <xdr:col>116</xdr:col>
      <xdr:colOff>152400</xdr:colOff>
      <xdr:row>78</xdr:row>
      <xdr:rowOff>139064</xdr:rowOff>
    </xdr:to>
    <xdr:cxnSp macro="">
      <xdr:nvCxnSpPr>
        <xdr:cNvPr id="716" name="直線コネクタ 715">
          <a:extLst>
            <a:ext uri="{FF2B5EF4-FFF2-40B4-BE49-F238E27FC236}">
              <a16:creationId xmlns:a16="http://schemas.microsoft.com/office/drawing/2014/main" id="{E9D2554B-3435-49CB-8727-A29B96D95210}"/>
            </a:ext>
          </a:extLst>
        </xdr:cNvPr>
        <xdr:cNvCxnSpPr/>
      </xdr:nvCxnSpPr>
      <xdr:spPr>
        <a:xfrm>
          <a:off x="22072600" y="13512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154322</xdr:rowOff>
    </xdr:from>
    <xdr:ext cx="469744" cy="259045"/>
    <xdr:sp macro="" textlink="">
      <xdr:nvSpPr>
        <xdr:cNvPr id="717" name="【児童館】&#10;一人当たり面積平均値テキスト">
          <a:extLst>
            <a:ext uri="{FF2B5EF4-FFF2-40B4-BE49-F238E27FC236}">
              <a16:creationId xmlns:a16="http://schemas.microsoft.com/office/drawing/2014/main" id="{7363E821-19C5-43BF-83F6-41CF122444E6}"/>
            </a:ext>
          </a:extLst>
        </xdr:cNvPr>
        <xdr:cNvSpPr txBox="1"/>
      </xdr:nvSpPr>
      <xdr:spPr>
        <a:xfrm>
          <a:off x="22199600" y="14556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718" name="フローチャート: 判断 717">
          <a:extLst>
            <a:ext uri="{FF2B5EF4-FFF2-40B4-BE49-F238E27FC236}">
              <a16:creationId xmlns:a16="http://schemas.microsoft.com/office/drawing/2014/main" id="{4757EB09-229A-4E93-AED4-EDF946A8F2B8}"/>
            </a:ext>
          </a:extLst>
        </xdr:cNvPr>
        <xdr:cNvSpPr/>
      </xdr:nvSpPr>
      <xdr:spPr>
        <a:xfrm>
          <a:off x="22110700" y="1457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59689</xdr:rowOff>
    </xdr:from>
    <xdr:to>
      <xdr:col>112</xdr:col>
      <xdr:colOff>38100</xdr:colOff>
      <xdr:row>85</xdr:row>
      <xdr:rowOff>161289</xdr:rowOff>
    </xdr:to>
    <xdr:sp macro="" textlink="">
      <xdr:nvSpPr>
        <xdr:cNvPr id="719" name="フローチャート: 判断 718">
          <a:extLst>
            <a:ext uri="{FF2B5EF4-FFF2-40B4-BE49-F238E27FC236}">
              <a16:creationId xmlns:a16="http://schemas.microsoft.com/office/drawing/2014/main" id="{DFAB4182-AF9A-44A5-A4E7-F0643068108E}"/>
            </a:ext>
          </a:extLst>
        </xdr:cNvPr>
        <xdr:cNvSpPr/>
      </xdr:nvSpPr>
      <xdr:spPr>
        <a:xfrm>
          <a:off x="21272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57786</xdr:rowOff>
    </xdr:from>
    <xdr:to>
      <xdr:col>107</xdr:col>
      <xdr:colOff>101600</xdr:colOff>
      <xdr:row>85</xdr:row>
      <xdr:rowOff>159386</xdr:rowOff>
    </xdr:to>
    <xdr:sp macro="" textlink="">
      <xdr:nvSpPr>
        <xdr:cNvPr id="720" name="フローチャート: 判断 719">
          <a:extLst>
            <a:ext uri="{FF2B5EF4-FFF2-40B4-BE49-F238E27FC236}">
              <a16:creationId xmlns:a16="http://schemas.microsoft.com/office/drawing/2014/main" id="{B1545F41-7C56-4676-BE13-3A7E4607B00F}"/>
            </a:ext>
          </a:extLst>
        </xdr:cNvPr>
        <xdr:cNvSpPr/>
      </xdr:nvSpPr>
      <xdr:spPr>
        <a:xfrm>
          <a:off x="20383500" y="1463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65405</xdr:rowOff>
    </xdr:from>
    <xdr:to>
      <xdr:col>102</xdr:col>
      <xdr:colOff>165100</xdr:colOff>
      <xdr:row>85</xdr:row>
      <xdr:rowOff>167005</xdr:rowOff>
    </xdr:to>
    <xdr:sp macro="" textlink="">
      <xdr:nvSpPr>
        <xdr:cNvPr id="721" name="フローチャート: 判断 720">
          <a:extLst>
            <a:ext uri="{FF2B5EF4-FFF2-40B4-BE49-F238E27FC236}">
              <a16:creationId xmlns:a16="http://schemas.microsoft.com/office/drawing/2014/main" id="{DB5DEA02-A5B8-4FAF-989A-2DDE2B982574}"/>
            </a:ext>
          </a:extLst>
        </xdr:cNvPr>
        <xdr:cNvSpPr/>
      </xdr:nvSpPr>
      <xdr:spPr>
        <a:xfrm>
          <a:off x="19494500" y="1463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22" name="フローチャート: 判断 721">
          <a:extLst>
            <a:ext uri="{FF2B5EF4-FFF2-40B4-BE49-F238E27FC236}">
              <a16:creationId xmlns:a16="http://schemas.microsoft.com/office/drawing/2014/main" id="{16360F63-1CAF-4DAC-B473-D830B51ECEAE}"/>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D1C6F39E-5A35-4CF4-A039-8852B178BF6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2E5D4507-234A-4FAB-B169-1546A0D8229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9DA49F7A-4FCE-4D70-AB4A-A59659AC01A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64EF7F0D-FBE8-44BB-9D50-3B7AD56B6BB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86F34F00-35A9-4153-AB08-FEFA464C554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145414</xdr:rowOff>
    </xdr:from>
    <xdr:to>
      <xdr:col>116</xdr:col>
      <xdr:colOff>114300</xdr:colOff>
      <xdr:row>84</xdr:row>
      <xdr:rowOff>75564</xdr:rowOff>
    </xdr:to>
    <xdr:sp macro="" textlink="">
      <xdr:nvSpPr>
        <xdr:cNvPr id="728" name="楕円 727">
          <a:extLst>
            <a:ext uri="{FF2B5EF4-FFF2-40B4-BE49-F238E27FC236}">
              <a16:creationId xmlns:a16="http://schemas.microsoft.com/office/drawing/2014/main" id="{8435706B-E6B6-465E-BB31-330451A90CFE}"/>
            </a:ext>
          </a:extLst>
        </xdr:cNvPr>
        <xdr:cNvSpPr/>
      </xdr:nvSpPr>
      <xdr:spPr>
        <a:xfrm>
          <a:off x="22110700" y="1437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168291</xdr:rowOff>
    </xdr:from>
    <xdr:ext cx="469744" cy="259045"/>
    <xdr:sp macro="" textlink="">
      <xdr:nvSpPr>
        <xdr:cNvPr id="729" name="【児童館】&#10;一人当たり面積該当値テキスト">
          <a:extLst>
            <a:ext uri="{FF2B5EF4-FFF2-40B4-BE49-F238E27FC236}">
              <a16:creationId xmlns:a16="http://schemas.microsoft.com/office/drawing/2014/main" id="{02912DF6-F77E-49EB-8B57-3220355119E5}"/>
            </a:ext>
          </a:extLst>
        </xdr:cNvPr>
        <xdr:cNvSpPr txBox="1"/>
      </xdr:nvSpPr>
      <xdr:spPr>
        <a:xfrm>
          <a:off x="22199600" y="1422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149225</xdr:rowOff>
    </xdr:from>
    <xdr:to>
      <xdr:col>112</xdr:col>
      <xdr:colOff>38100</xdr:colOff>
      <xdr:row>84</xdr:row>
      <xdr:rowOff>79375</xdr:rowOff>
    </xdr:to>
    <xdr:sp macro="" textlink="">
      <xdr:nvSpPr>
        <xdr:cNvPr id="730" name="楕円 729">
          <a:extLst>
            <a:ext uri="{FF2B5EF4-FFF2-40B4-BE49-F238E27FC236}">
              <a16:creationId xmlns:a16="http://schemas.microsoft.com/office/drawing/2014/main" id="{248EDC7B-480C-41BF-9465-AFB2FE5C7A53}"/>
            </a:ext>
          </a:extLst>
        </xdr:cNvPr>
        <xdr:cNvSpPr/>
      </xdr:nvSpPr>
      <xdr:spPr>
        <a:xfrm>
          <a:off x="21272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24764</xdr:rowOff>
    </xdr:from>
    <xdr:to>
      <xdr:col>116</xdr:col>
      <xdr:colOff>63500</xdr:colOff>
      <xdr:row>84</xdr:row>
      <xdr:rowOff>28575</xdr:rowOff>
    </xdr:to>
    <xdr:cxnSp macro="">
      <xdr:nvCxnSpPr>
        <xdr:cNvPr id="731" name="直線コネクタ 730">
          <a:extLst>
            <a:ext uri="{FF2B5EF4-FFF2-40B4-BE49-F238E27FC236}">
              <a16:creationId xmlns:a16="http://schemas.microsoft.com/office/drawing/2014/main" id="{E67A2CA3-1732-4C80-8B5F-DDB08AFE7E20}"/>
            </a:ext>
          </a:extLst>
        </xdr:cNvPr>
        <xdr:cNvCxnSpPr/>
      </xdr:nvCxnSpPr>
      <xdr:spPr>
        <a:xfrm flipV="1">
          <a:off x="21323300" y="14426564"/>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153036</xdr:rowOff>
    </xdr:from>
    <xdr:to>
      <xdr:col>107</xdr:col>
      <xdr:colOff>101600</xdr:colOff>
      <xdr:row>84</xdr:row>
      <xdr:rowOff>83186</xdr:rowOff>
    </xdr:to>
    <xdr:sp macro="" textlink="">
      <xdr:nvSpPr>
        <xdr:cNvPr id="732" name="楕円 731">
          <a:extLst>
            <a:ext uri="{FF2B5EF4-FFF2-40B4-BE49-F238E27FC236}">
              <a16:creationId xmlns:a16="http://schemas.microsoft.com/office/drawing/2014/main" id="{46112732-6F84-4C9A-B1D4-B8264D61C39C}"/>
            </a:ext>
          </a:extLst>
        </xdr:cNvPr>
        <xdr:cNvSpPr/>
      </xdr:nvSpPr>
      <xdr:spPr>
        <a:xfrm>
          <a:off x="203835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28575</xdr:rowOff>
    </xdr:from>
    <xdr:to>
      <xdr:col>111</xdr:col>
      <xdr:colOff>177800</xdr:colOff>
      <xdr:row>84</xdr:row>
      <xdr:rowOff>32386</xdr:rowOff>
    </xdr:to>
    <xdr:cxnSp macro="">
      <xdr:nvCxnSpPr>
        <xdr:cNvPr id="733" name="直線コネクタ 732">
          <a:extLst>
            <a:ext uri="{FF2B5EF4-FFF2-40B4-BE49-F238E27FC236}">
              <a16:creationId xmlns:a16="http://schemas.microsoft.com/office/drawing/2014/main" id="{267AC97C-6802-47AF-AC8C-5533A79F0F5B}"/>
            </a:ext>
          </a:extLst>
        </xdr:cNvPr>
        <xdr:cNvCxnSpPr/>
      </xdr:nvCxnSpPr>
      <xdr:spPr>
        <a:xfrm flipV="1">
          <a:off x="20434300" y="1443037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153036</xdr:rowOff>
    </xdr:from>
    <xdr:to>
      <xdr:col>102</xdr:col>
      <xdr:colOff>165100</xdr:colOff>
      <xdr:row>84</xdr:row>
      <xdr:rowOff>83186</xdr:rowOff>
    </xdr:to>
    <xdr:sp macro="" textlink="">
      <xdr:nvSpPr>
        <xdr:cNvPr id="734" name="楕円 733">
          <a:extLst>
            <a:ext uri="{FF2B5EF4-FFF2-40B4-BE49-F238E27FC236}">
              <a16:creationId xmlns:a16="http://schemas.microsoft.com/office/drawing/2014/main" id="{B740834A-EEE9-45AF-8ED3-78FCE3588FEA}"/>
            </a:ext>
          </a:extLst>
        </xdr:cNvPr>
        <xdr:cNvSpPr/>
      </xdr:nvSpPr>
      <xdr:spPr>
        <a:xfrm>
          <a:off x="194945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32386</xdr:rowOff>
    </xdr:from>
    <xdr:to>
      <xdr:col>107</xdr:col>
      <xdr:colOff>50800</xdr:colOff>
      <xdr:row>84</xdr:row>
      <xdr:rowOff>32386</xdr:rowOff>
    </xdr:to>
    <xdr:cxnSp macro="">
      <xdr:nvCxnSpPr>
        <xdr:cNvPr id="735" name="直線コネクタ 734">
          <a:extLst>
            <a:ext uri="{FF2B5EF4-FFF2-40B4-BE49-F238E27FC236}">
              <a16:creationId xmlns:a16="http://schemas.microsoft.com/office/drawing/2014/main" id="{A5A1A342-9A65-4CE2-8092-96ADEEA23CA6}"/>
            </a:ext>
          </a:extLst>
        </xdr:cNvPr>
        <xdr:cNvCxnSpPr/>
      </xdr:nvCxnSpPr>
      <xdr:spPr>
        <a:xfrm>
          <a:off x="19545300" y="14434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154939</xdr:rowOff>
    </xdr:from>
    <xdr:to>
      <xdr:col>98</xdr:col>
      <xdr:colOff>38100</xdr:colOff>
      <xdr:row>84</xdr:row>
      <xdr:rowOff>85089</xdr:rowOff>
    </xdr:to>
    <xdr:sp macro="" textlink="">
      <xdr:nvSpPr>
        <xdr:cNvPr id="736" name="楕円 735">
          <a:extLst>
            <a:ext uri="{FF2B5EF4-FFF2-40B4-BE49-F238E27FC236}">
              <a16:creationId xmlns:a16="http://schemas.microsoft.com/office/drawing/2014/main" id="{40786486-31E4-4FEF-BA37-E17BEB607CB6}"/>
            </a:ext>
          </a:extLst>
        </xdr:cNvPr>
        <xdr:cNvSpPr/>
      </xdr:nvSpPr>
      <xdr:spPr>
        <a:xfrm>
          <a:off x="186055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32386</xdr:rowOff>
    </xdr:from>
    <xdr:to>
      <xdr:col>102</xdr:col>
      <xdr:colOff>114300</xdr:colOff>
      <xdr:row>84</xdr:row>
      <xdr:rowOff>34289</xdr:rowOff>
    </xdr:to>
    <xdr:cxnSp macro="">
      <xdr:nvCxnSpPr>
        <xdr:cNvPr id="737" name="直線コネクタ 736">
          <a:extLst>
            <a:ext uri="{FF2B5EF4-FFF2-40B4-BE49-F238E27FC236}">
              <a16:creationId xmlns:a16="http://schemas.microsoft.com/office/drawing/2014/main" id="{CA30856F-E687-4C27-B0BA-95BCC7603863}"/>
            </a:ext>
          </a:extLst>
        </xdr:cNvPr>
        <xdr:cNvCxnSpPr/>
      </xdr:nvCxnSpPr>
      <xdr:spPr>
        <a:xfrm flipV="1">
          <a:off x="18656300" y="1443418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152416</xdr:rowOff>
    </xdr:from>
    <xdr:ext cx="469744" cy="259045"/>
    <xdr:sp macro="" textlink="">
      <xdr:nvSpPr>
        <xdr:cNvPr id="738" name="n_1aveValue【児童館】&#10;一人当たり面積">
          <a:extLst>
            <a:ext uri="{FF2B5EF4-FFF2-40B4-BE49-F238E27FC236}">
              <a16:creationId xmlns:a16="http://schemas.microsoft.com/office/drawing/2014/main" id="{AA9EE78F-68FF-448D-9701-B3A7A070FD78}"/>
            </a:ext>
          </a:extLst>
        </xdr:cNvPr>
        <xdr:cNvSpPr txBox="1"/>
      </xdr:nvSpPr>
      <xdr:spPr>
        <a:xfrm>
          <a:off x="21075727" y="1472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150513</xdr:rowOff>
    </xdr:from>
    <xdr:ext cx="469744" cy="259045"/>
    <xdr:sp macro="" textlink="">
      <xdr:nvSpPr>
        <xdr:cNvPr id="739" name="n_2aveValue【児童館】&#10;一人当たり面積">
          <a:extLst>
            <a:ext uri="{FF2B5EF4-FFF2-40B4-BE49-F238E27FC236}">
              <a16:creationId xmlns:a16="http://schemas.microsoft.com/office/drawing/2014/main" id="{82196695-24C4-4C07-9D4F-E8F90038E8DA}"/>
            </a:ext>
          </a:extLst>
        </xdr:cNvPr>
        <xdr:cNvSpPr txBox="1"/>
      </xdr:nvSpPr>
      <xdr:spPr>
        <a:xfrm>
          <a:off x="20199427" y="1472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158132</xdr:rowOff>
    </xdr:from>
    <xdr:ext cx="469744" cy="259045"/>
    <xdr:sp macro="" textlink="">
      <xdr:nvSpPr>
        <xdr:cNvPr id="740" name="n_3aveValue【児童館】&#10;一人当たり面積">
          <a:extLst>
            <a:ext uri="{FF2B5EF4-FFF2-40B4-BE49-F238E27FC236}">
              <a16:creationId xmlns:a16="http://schemas.microsoft.com/office/drawing/2014/main" id="{B0934684-6CDD-4F98-A375-10D5513D752C}"/>
            </a:ext>
          </a:extLst>
        </xdr:cNvPr>
        <xdr:cNvSpPr txBox="1"/>
      </xdr:nvSpPr>
      <xdr:spPr>
        <a:xfrm>
          <a:off x="19310427" y="1473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144797</xdr:rowOff>
    </xdr:from>
    <xdr:ext cx="469744" cy="259045"/>
    <xdr:sp macro="" textlink="">
      <xdr:nvSpPr>
        <xdr:cNvPr id="741" name="n_4aveValue【児童館】&#10;一人当たり面積">
          <a:extLst>
            <a:ext uri="{FF2B5EF4-FFF2-40B4-BE49-F238E27FC236}">
              <a16:creationId xmlns:a16="http://schemas.microsoft.com/office/drawing/2014/main" id="{D49DA0A1-74F4-4CF6-9CAB-541F59E6E371}"/>
            </a:ext>
          </a:extLst>
        </xdr:cNvPr>
        <xdr:cNvSpPr txBox="1"/>
      </xdr:nvSpPr>
      <xdr:spPr>
        <a:xfrm>
          <a:off x="18421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95902</xdr:rowOff>
    </xdr:from>
    <xdr:ext cx="469744" cy="259045"/>
    <xdr:sp macro="" textlink="">
      <xdr:nvSpPr>
        <xdr:cNvPr id="742" name="n_1mainValue【児童館】&#10;一人当たり面積">
          <a:extLst>
            <a:ext uri="{FF2B5EF4-FFF2-40B4-BE49-F238E27FC236}">
              <a16:creationId xmlns:a16="http://schemas.microsoft.com/office/drawing/2014/main" id="{BB760C20-531B-4352-AA53-F70216DC8276}"/>
            </a:ext>
          </a:extLst>
        </xdr:cNvPr>
        <xdr:cNvSpPr txBox="1"/>
      </xdr:nvSpPr>
      <xdr:spPr>
        <a:xfrm>
          <a:off x="21075727" y="1415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99713</xdr:rowOff>
    </xdr:from>
    <xdr:ext cx="469744" cy="259045"/>
    <xdr:sp macro="" textlink="">
      <xdr:nvSpPr>
        <xdr:cNvPr id="743" name="n_2mainValue【児童館】&#10;一人当たり面積">
          <a:extLst>
            <a:ext uri="{FF2B5EF4-FFF2-40B4-BE49-F238E27FC236}">
              <a16:creationId xmlns:a16="http://schemas.microsoft.com/office/drawing/2014/main" id="{181F71A0-B9D0-4E6B-8D97-48F3EBED7C37}"/>
            </a:ext>
          </a:extLst>
        </xdr:cNvPr>
        <xdr:cNvSpPr txBox="1"/>
      </xdr:nvSpPr>
      <xdr:spPr>
        <a:xfrm>
          <a:off x="20199427" y="1415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99713</xdr:rowOff>
    </xdr:from>
    <xdr:ext cx="469744" cy="259045"/>
    <xdr:sp macro="" textlink="">
      <xdr:nvSpPr>
        <xdr:cNvPr id="744" name="n_3mainValue【児童館】&#10;一人当たり面積">
          <a:extLst>
            <a:ext uri="{FF2B5EF4-FFF2-40B4-BE49-F238E27FC236}">
              <a16:creationId xmlns:a16="http://schemas.microsoft.com/office/drawing/2014/main" id="{FA41000D-0672-48EE-857B-2402E96DB4B2}"/>
            </a:ext>
          </a:extLst>
        </xdr:cNvPr>
        <xdr:cNvSpPr txBox="1"/>
      </xdr:nvSpPr>
      <xdr:spPr>
        <a:xfrm>
          <a:off x="19310427" y="1415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101616</xdr:rowOff>
    </xdr:from>
    <xdr:ext cx="469744" cy="259045"/>
    <xdr:sp macro="" textlink="">
      <xdr:nvSpPr>
        <xdr:cNvPr id="745" name="n_4mainValue【児童館】&#10;一人当たり面積">
          <a:extLst>
            <a:ext uri="{FF2B5EF4-FFF2-40B4-BE49-F238E27FC236}">
              <a16:creationId xmlns:a16="http://schemas.microsoft.com/office/drawing/2014/main" id="{7A87BDE3-249F-4AB2-B043-56C6AA6F7123}"/>
            </a:ext>
          </a:extLst>
        </xdr:cNvPr>
        <xdr:cNvSpPr txBox="1"/>
      </xdr:nvSpPr>
      <xdr:spPr>
        <a:xfrm>
          <a:off x="18421427" y="1416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ECC6FB9F-B3D4-47A3-90D3-19C168E6840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A8CF03CC-3CED-44DF-9A30-481C952D057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EFABD5E6-851B-47E1-9345-BD05F2ECD67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C2FEE8C4-9514-47C3-A30E-216CE842D92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CDE32B04-DFF4-42D2-8432-AC8CA47DA4A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B30506EB-2171-4329-A1D7-9A285D567CC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50857467-A365-4845-AB79-A05B6C52579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B57AB3CF-25B0-43C5-9C87-DDB4A003217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a:extLst>
            <a:ext uri="{FF2B5EF4-FFF2-40B4-BE49-F238E27FC236}">
              <a16:creationId xmlns:a16="http://schemas.microsoft.com/office/drawing/2014/main" id="{11D193B2-A259-4BD0-ABFB-2F959DFCB5D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a:extLst>
            <a:ext uri="{FF2B5EF4-FFF2-40B4-BE49-F238E27FC236}">
              <a16:creationId xmlns:a16="http://schemas.microsoft.com/office/drawing/2014/main" id="{0C52F62C-A4BC-40B7-B218-7F3878CBA3F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a:extLst>
            <a:ext uri="{FF2B5EF4-FFF2-40B4-BE49-F238E27FC236}">
              <a16:creationId xmlns:a16="http://schemas.microsoft.com/office/drawing/2014/main" id="{C5739552-AC0D-49C7-AF59-7E483D080CC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7" name="直線コネクタ 756">
          <a:extLst>
            <a:ext uri="{FF2B5EF4-FFF2-40B4-BE49-F238E27FC236}">
              <a16:creationId xmlns:a16="http://schemas.microsoft.com/office/drawing/2014/main" id="{6B560220-0B98-40E3-A402-DFBB730CEAE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8" name="テキスト ボックス 757">
          <a:extLst>
            <a:ext uri="{FF2B5EF4-FFF2-40B4-BE49-F238E27FC236}">
              <a16:creationId xmlns:a16="http://schemas.microsoft.com/office/drawing/2014/main" id="{64B6F5EA-4DD3-4AA8-B3DA-6C8555B43EC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9" name="直線コネクタ 758">
          <a:extLst>
            <a:ext uri="{FF2B5EF4-FFF2-40B4-BE49-F238E27FC236}">
              <a16:creationId xmlns:a16="http://schemas.microsoft.com/office/drawing/2014/main" id="{743EAF11-4522-48D2-9B50-30F37669145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0" name="テキスト ボックス 759">
          <a:extLst>
            <a:ext uri="{FF2B5EF4-FFF2-40B4-BE49-F238E27FC236}">
              <a16:creationId xmlns:a16="http://schemas.microsoft.com/office/drawing/2014/main" id="{8D259E34-9656-43B6-8A4B-DD604BB4B08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1" name="直線コネクタ 760">
          <a:extLst>
            <a:ext uri="{FF2B5EF4-FFF2-40B4-BE49-F238E27FC236}">
              <a16:creationId xmlns:a16="http://schemas.microsoft.com/office/drawing/2014/main" id="{A4C98FFA-D959-4AB3-A110-518337550ED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2" name="テキスト ボックス 761">
          <a:extLst>
            <a:ext uri="{FF2B5EF4-FFF2-40B4-BE49-F238E27FC236}">
              <a16:creationId xmlns:a16="http://schemas.microsoft.com/office/drawing/2014/main" id="{3114BC9A-CAC6-4515-B8AC-10A57E89999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3" name="直線コネクタ 762">
          <a:extLst>
            <a:ext uri="{FF2B5EF4-FFF2-40B4-BE49-F238E27FC236}">
              <a16:creationId xmlns:a16="http://schemas.microsoft.com/office/drawing/2014/main" id="{3DF4F313-8CC1-4E39-A307-34FB8E24645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4" name="テキスト ボックス 763">
          <a:extLst>
            <a:ext uri="{FF2B5EF4-FFF2-40B4-BE49-F238E27FC236}">
              <a16:creationId xmlns:a16="http://schemas.microsoft.com/office/drawing/2014/main" id="{9A68570D-096D-4B39-BC6C-85BA4553A5C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5" name="直線コネクタ 764">
          <a:extLst>
            <a:ext uri="{FF2B5EF4-FFF2-40B4-BE49-F238E27FC236}">
              <a16:creationId xmlns:a16="http://schemas.microsoft.com/office/drawing/2014/main" id="{E0A4A30B-FDA1-45BD-86C5-28166EA3676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6" name="テキスト ボックス 765">
          <a:extLst>
            <a:ext uri="{FF2B5EF4-FFF2-40B4-BE49-F238E27FC236}">
              <a16:creationId xmlns:a16="http://schemas.microsoft.com/office/drawing/2014/main" id="{E883D7D2-F63B-4829-99B0-CA8AB77FEBC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7" name="直線コネクタ 766">
          <a:extLst>
            <a:ext uri="{FF2B5EF4-FFF2-40B4-BE49-F238E27FC236}">
              <a16:creationId xmlns:a16="http://schemas.microsoft.com/office/drawing/2014/main" id="{B9D51BD7-BE96-490A-BD5A-1FCADF3047E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8" name="テキスト ボックス 767">
          <a:extLst>
            <a:ext uri="{FF2B5EF4-FFF2-40B4-BE49-F238E27FC236}">
              <a16:creationId xmlns:a16="http://schemas.microsoft.com/office/drawing/2014/main" id="{1091A1DD-FD46-4677-BE14-561AC5DA446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001505CC-6285-4CE0-8861-68EF61E2EA9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0" name="【公民館】&#10;有形固定資産減価償却率グラフ枠">
          <a:extLst>
            <a:ext uri="{FF2B5EF4-FFF2-40B4-BE49-F238E27FC236}">
              <a16:creationId xmlns:a16="http://schemas.microsoft.com/office/drawing/2014/main" id="{084F8DD5-D26A-4A64-ACAD-DE84460371B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771" name="直線コネクタ 770">
          <a:extLst>
            <a:ext uri="{FF2B5EF4-FFF2-40B4-BE49-F238E27FC236}">
              <a16:creationId xmlns:a16="http://schemas.microsoft.com/office/drawing/2014/main" id="{02456386-DAF2-438E-B9D7-86581E170604}"/>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2" name="【公民館】&#10;有形固定資産減価償却率最小値テキスト">
          <a:extLst>
            <a:ext uri="{FF2B5EF4-FFF2-40B4-BE49-F238E27FC236}">
              <a16:creationId xmlns:a16="http://schemas.microsoft.com/office/drawing/2014/main" id="{319B44BF-AE98-47C6-AA7F-BAD99C5F4A2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3" name="直線コネクタ 772">
          <a:extLst>
            <a:ext uri="{FF2B5EF4-FFF2-40B4-BE49-F238E27FC236}">
              <a16:creationId xmlns:a16="http://schemas.microsoft.com/office/drawing/2014/main" id="{C5694246-6DFB-404B-87A0-861F8018697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74" name="【公民館】&#10;有形固定資産減価償却率最大値テキスト">
          <a:extLst>
            <a:ext uri="{FF2B5EF4-FFF2-40B4-BE49-F238E27FC236}">
              <a16:creationId xmlns:a16="http://schemas.microsoft.com/office/drawing/2014/main" id="{D7FEF794-3FFC-4185-BD6D-38EE94B3E6A2}"/>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75" name="直線コネクタ 774">
          <a:extLst>
            <a:ext uri="{FF2B5EF4-FFF2-40B4-BE49-F238E27FC236}">
              <a16:creationId xmlns:a16="http://schemas.microsoft.com/office/drawing/2014/main" id="{F35C9440-7452-4C73-B427-14134439F134}"/>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776" name="【公民館】&#10;有形固定資産減価償却率平均値テキスト">
          <a:extLst>
            <a:ext uri="{FF2B5EF4-FFF2-40B4-BE49-F238E27FC236}">
              <a16:creationId xmlns:a16="http://schemas.microsoft.com/office/drawing/2014/main" id="{D9C77E31-C80D-43AF-B12C-EB2EE7DBE9D9}"/>
            </a:ext>
          </a:extLst>
        </xdr:cNvPr>
        <xdr:cNvSpPr txBox="1"/>
      </xdr:nvSpPr>
      <xdr:spPr>
        <a:xfrm>
          <a:off x="16357600" y="1816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777" name="フローチャート: 判断 776">
          <a:extLst>
            <a:ext uri="{FF2B5EF4-FFF2-40B4-BE49-F238E27FC236}">
              <a16:creationId xmlns:a16="http://schemas.microsoft.com/office/drawing/2014/main" id="{FBEFA133-C1B4-4849-8B0A-411964CAEF80}"/>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778" name="フローチャート: 判断 777">
          <a:extLst>
            <a:ext uri="{FF2B5EF4-FFF2-40B4-BE49-F238E27FC236}">
              <a16:creationId xmlns:a16="http://schemas.microsoft.com/office/drawing/2014/main" id="{A3E59A58-063C-4D4D-8EFB-DE2B16E1FA15}"/>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779" name="フローチャート: 判断 778">
          <a:extLst>
            <a:ext uri="{FF2B5EF4-FFF2-40B4-BE49-F238E27FC236}">
              <a16:creationId xmlns:a16="http://schemas.microsoft.com/office/drawing/2014/main" id="{2BEEA05E-98BA-4536-AC8E-C00E79EB6DBC}"/>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780" name="フローチャート: 判断 779">
          <a:extLst>
            <a:ext uri="{FF2B5EF4-FFF2-40B4-BE49-F238E27FC236}">
              <a16:creationId xmlns:a16="http://schemas.microsoft.com/office/drawing/2014/main" id="{38BC5890-2E12-43AC-B989-94810E354E11}"/>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781" name="フローチャート: 判断 780">
          <a:extLst>
            <a:ext uri="{FF2B5EF4-FFF2-40B4-BE49-F238E27FC236}">
              <a16:creationId xmlns:a16="http://schemas.microsoft.com/office/drawing/2014/main" id="{15B0E750-3F31-4636-B18C-D9E775959CF8}"/>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93EF64FF-359A-4740-8D6F-05192CB6A2A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173C72F3-B138-4C4E-9115-2AEA63D4E57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5F2EE51F-ED4B-498A-81D0-FB1D8CBBDF7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9E0BEABF-5482-47C7-B70E-8F08703A791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E0850C35-AEDC-4F53-BE32-6F636AE4BB3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123371</xdr:rowOff>
    </xdr:from>
    <xdr:to>
      <xdr:col>85</xdr:col>
      <xdr:colOff>177800</xdr:colOff>
      <xdr:row>105</xdr:row>
      <xdr:rowOff>53521</xdr:rowOff>
    </xdr:to>
    <xdr:sp macro="" textlink="">
      <xdr:nvSpPr>
        <xdr:cNvPr id="787" name="楕円 786">
          <a:extLst>
            <a:ext uri="{FF2B5EF4-FFF2-40B4-BE49-F238E27FC236}">
              <a16:creationId xmlns:a16="http://schemas.microsoft.com/office/drawing/2014/main" id="{25085596-F09A-49CC-AC61-0DA291D5A423}"/>
            </a:ext>
          </a:extLst>
        </xdr:cNvPr>
        <xdr:cNvSpPr/>
      </xdr:nvSpPr>
      <xdr:spPr>
        <a:xfrm>
          <a:off x="162687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146248</xdr:rowOff>
    </xdr:from>
    <xdr:ext cx="405111" cy="259045"/>
    <xdr:sp macro="" textlink="">
      <xdr:nvSpPr>
        <xdr:cNvPr id="788" name="【公民館】&#10;有形固定資産減価償却率該当値テキスト">
          <a:extLst>
            <a:ext uri="{FF2B5EF4-FFF2-40B4-BE49-F238E27FC236}">
              <a16:creationId xmlns:a16="http://schemas.microsoft.com/office/drawing/2014/main" id="{33E76AC2-B962-43F6-B6BA-CCC30C52045F}"/>
            </a:ext>
          </a:extLst>
        </xdr:cNvPr>
        <xdr:cNvSpPr txBox="1"/>
      </xdr:nvSpPr>
      <xdr:spPr>
        <a:xfrm>
          <a:off x="16357600" y="17805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90714</xdr:rowOff>
    </xdr:from>
    <xdr:to>
      <xdr:col>81</xdr:col>
      <xdr:colOff>101600</xdr:colOff>
      <xdr:row>105</xdr:row>
      <xdr:rowOff>20864</xdr:rowOff>
    </xdr:to>
    <xdr:sp macro="" textlink="">
      <xdr:nvSpPr>
        <xdr:cNvPr id="789" name="楕円 788">
          <a:extLst>
            <a:ext uri="{FF2B5EF4-FFF2-40B4-BE49-F238E27FC236}">
              <a16:creationId xmlns:a16="http://schemas.microsoft.com/office/drawing/2014/main" id="{FE1BA7FE-6370-4B60-B883-110B0C2D8BE9}"/>
            </a:ext>
          </a:extLst>
        </xdr:cNvPr>
        <xdr:cNvSpPr/>
      </xdr:nvSpPr>
      <xdr:spPr>
        <a:xfrm>
          <a:off x="15430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141514</xdr:rowOff>
    </xdr:from>
    <xdr:to>
      <xdr:col>85</xdr:col>
      <xdr:colOff>127000</xdr:colOff>
      <xdr:row>105</xdr:row>
      <xdr:rowOff>2721</xdr:rowOff>
    </xdr:to>
    <xdr:cxnSp macro="">
      <xdr:nvCxnSpPr>
        <xdr:cNvPr id="790" name="直線コネクタ 789">
          <a:extLst>
            <a:ext uri="{FF2B5EF4-FFF2-40B4-BE49-F238E27FC236}">
              <a16:creationId xmlns:a16="http://schemas.microsoft.com/office/drawing/2014/main" id="{913BA1ED-85CB-4B48-ABBD-5B63D510C71D}"/>
            </a:ext>
          </a:extLst>
        </xdr:cNvPr>
        <xdr:cNvCxnSpPr/>
      </xdr:nvCxnSpPr>
      <xdr:spPr>
        <a:xfrm>
          <a:off x="15481300" y="179723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791" name="楕円 790">
          <a:extLst>
            <a:ext uri="{FF2B5EF4-FFF2-40B4-BE49-F238E27FC236}">
              <a16:creationId xmlns:a16="http://schemas.microsoft.com/office/drawing/2014/main" id="{E4291E4D-628C-4FFC-8896-15857CD0F263}"/>
            </a:ext>
          </a:extLst>
        </xdr:cNvPr>
        <xdr:cNvSpPr/>
      </xdr:nvSpPr>
      <xdr:spPr>
        <a:xfrm>
          <a:off x="14541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108857</xdr:rowOff>
    </xdr:from>
    <xdr:to>
      <xdr:col>81</xdr:col>
      <xdr:colOff>50800</xdr:colOff>
      <xdr:row>104</xdr:row>
      <xdr:rowOff>141514</xdr:rowOff>
    </xdr:to>
    <xdr:cxnSp macro="">
      <xdr:nvCxnSpPr>
        <xdr:cNvPr id="792" name="直線コネクタ 791">
          <a:extLst>
            <a:ext uri="{FF2B5EF4-FFF2-40B4-BE49-F238E27FC236}">
              <a16:creationId xmlns:a16="http://schemas.microsoft.com/office/drawing/2014/main" id="{7FBA0F39-EE37-4B1A-9570-F9C41F8E25B5}"/>
            </a:ext>
          </a:extLst>
        </xdr:cNvPr>
        <xdr:cNvCxnSpPr/>
      </xdr:nvCxnSpPr>
      <xdr:spPr>
        <a:xfrm>
          <a:off x="14592300" y="179396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74386</xdr:rowOff>
    </xdr:from>
    <xdr:to>
      <xdr:col>72</xdr:col>
      <xdr:colOff>38100</xdr:colOff>
      <xdr:row>107</xdr:row>
      <xdr:rowOff>4536</xdr:rowOff>
    </xdr:to>
    <xdr:sp macro="" textlink="">
      <xdr:nvSpPr>
        <xdr:cNvPr id="793" name="楕円 792">
          <a:extLst>
            <a:ext uri="{FF2B5EF4-FFF2-40B4-BE49-F238E27FC236}">
              <a16:creationId xmlns:a16="http://schemas.microsoft.com/office/drawing/2014/main" id="{4A29B0C9-99D4-4CE2-AB99-BE7868253A12}"/>
            </a:ext>
          </a:extLst>
        </xdr:cNvPr>
        <xdr:cNvSpPr/>
      </xdr:nvSpPr>
      <xdr:spPr>
        <a:xfrm>
          <a:off x="13652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108857</xdr:rowOff>
    </xdr:from>
    <xdr:to>
      <xdr:col>76</xdr:col>
      <xdr:colOff>114300</xdr:colOff>
      <xdr:row>106</xdr:row>
      <xdr:rowOff>125186</xdr:rowOff>
    </xdr:to>
    <xdr:cxnSp macro="">
      <xdr:nvCxnSpPr>
        <xdr:cNvPr id="794" name="直線コネクタ 793">
          <a:extLst>
            <a:ext uri="{FF2B5EF4-FFF2-40B4-BE49-F238E27FC236}">
              <a16:creationId xmlns:a16="http://schemas.microsoft.com/office/drawing/2014/main" id="{17207E6A-0961-42EC-A223-7D8AA6895B90}"/>
            </a:ext>
          </a:extLst>
        </xdr:cNvPr>
        <xdr:cNvCxnSpPr/>
      </xdr:nvCxnSpPr>
      <xdr:spPr>
        <a:xfrm flipV="1">
          <a:off x="13703300" y="17939657"/>
          <a:ext cx="889000" cy="35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41729</xdr:rowOff>
    </xdr:from>
    <xdr:to>
      <xdr:col>67</xdr:col>
      <xdr:colOff>101600</xdr:colOff>
      <xdr:row>106</xdr:row>
      <xdr:rowOff>143329</xdr:rowOff>
    </xdr:to>
    <xdr:sp macro="" textlink="">
      <xdr:nvSpPr>
        <xdr:cNvPr id="795" name="楕円 794">
          <a:extLst>
            <a:ext uri="{FF2B5EF4-FFF2-40B4-BE49-F238E27FC236}">
              <a16:creationId xmlns:a16="http://schemas.microsoft.com/office/drawing/2014/main" id="{6343FEBD-6239-40DC-9BFA-65331EB7E148}"/>
            </a:ext>
          </a:extLst>
        </xdr:cNvPr>
        <xdr:cNvSpPr/>
      </xdr:nvSpPr>
      <xdr:spPr>
        <a:xfrm>
          <a:off x="12763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92529</xdr:rowOff>
    </xdr:from>
    <xdr:to>
      <xdr:col>71</xdr:col>
      <xdr:colOff>177800</xdr:colOff>
      <xdr:row>106</xdr:row>
      <xdr:rowOff>125186</xdr:rowOff>
    </xdr:to>
    <xdr:cxnSp macro="">
      <xdr:nvCxnSpPr>
        <xdr:cNvPr id="796" name="直線コネクタ 795">
          <a:extLst>
            <a:ext uri="{FF2B5EF4-FFF2-40B4-BE49-F238E27FC236}">
              <a16:creationId xmlns:a16="http://schemas.microsoft.com/office/drawing/2014/main" id="{ADF55EF2-E87D-4325-87D0-C05E6EDFBF65}"/>
            </a:ext>
          </a:extLst>
        </xdr:cNvPr>
        <xdr:cNvCxnSpPr/>
      </xdr:nvCxnSpPr>
      <xdr:spPr>
        <a:xfrm>
          <a:off x="12814300" y="182662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131190</xdr:rowOff>
    </xdr:from>
    <xdr:ext cx="405111" cy="259045"/>
    <xdr:sp macro="" textlink="">
      <xdr:nvSpPr>
        <xdr:cNvPr id="797" name="n_1aveValue【公民館】&#10;有形固定資産減価償却率">
          <a:extLst>
            <a:ext uri="{FF2B5EF4-FFF2-40B4-BE49-F238E27FC236}">
              <a16:creationId xmlns:a16="http://schemas.microsoft.com/office/drawing/2014/main" id="{22C00BAA-0310-4509-A90B-8504EB79E9CE}"/>
            </a:ext>
          </a:extLst>
        </xdr:cNvPr>
        <xdr:cNvSpPr txBox="1"/>
      </xdr:nvSpPr>
      <xdr:spPr>
        <a:xfrm>
          <a:off x="152660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798" name="n_2aveValue【公民館】&#10;有形固定資産減価償却率">
          <a:extLst>
            <a:ext uri="{FF2B5EF4-FFF2-40B4-BE49-F238E27FC236}">
              <a16:creationId xmlns:a16="http://schemas.microsoft.com/office/drawing/2014/main" id="{74B0DFAD-04A6-4AD3-895A-76F857AAF74F}"/>
            </a:ext>
          </a:extLst>
        </xdr:cNvPr>
        <xdr:cNvSpPr txBox="1"/>
      </xdr:nvSpPr>
      <xdr:spPr>
        <a:xfrm>
          <a:off x="14389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99" name="n_3aveValue【公民館】&#10;有形固定資産減価償却率">
          <a:extLst>
            <a:ext uri="{FF2B5EF4-FFF2-40B4-BE49-F238E27FC236}">
              <a16:creationId xmlns:a16="http://schemas.microsoft.com/office/drawing/2014/main" id="{B61309BA-5760-45CD-BC20-EF6857F8E73B}"/>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800" name="n_4aveValue【公民館】&#10;有形固定資産減価償却率">
          <a:extLst>
            <a:ext uri="{FF2B5EF4-FFF2-40B4-BE49-F238E27FC236}">
              <a16:creationId xmlns:a16="http://schemas.microsoft.com/office/drawing/2014/main" id="{453052AA-C4C7-462C-A3F8-1F83080D419E}"/>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37391</xdr:rowOff>
    </xdr:from>
    <xdr:ext cx="405111" cy="259045"/>
    <xdr:sp macro="" textlink="">
      <xdr:nvSpPr>
        <xdr:cNvPr id="801" name="n_1mainValue【公民館】&#10;有形固定資産減価償却率">
          <a:extLst>
            <a:ext uri="{FF2B5EF4-FFF2-40B4-BE49-F238E27FC236}">
              <a16:creationId xmlns:a16="http://schemas.microsoft.com/office/drawing/2014/main" id="{F6CA7976-CC4A-45A4-9F44-9552A1E385AD}"/>
            </a:ext>
          </a:extLst>
        </xdr:cNvPr>
        <xdr:cNvSpPr txBox="1"/>
      </xdr:nvSpPr>
      <xdr:spPr>
        <a:xfrm>
          <a:off x="15266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802" name="n_2mainValue【公民館】&#10;有形固定資産減価償却率">
          <a:extLst>
            <a:ext uri="{FF2B5EF4-FFF2-40B4-BE49-F238E27FC236}">
              <a16:creationId xmlns:a16="http://schemas.microsoft.com/office/drawing/2014/main" id="{80FA1C48-7695-4BD2-B53E-723A8298070F}"/>
            </a:ext>
          </a:extLst>
        </xdr:cNvPr>
        <xdr:cNvSpPr txBox="1"/>
      </xdr:nvSpPr>
      <xdr:spPr>
        <a:xfrm>
          <a:off x="14389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167113</xdr:rowOff>
    </xdr:from>
    <xdr:ext cx="405111" cy="259045"/>
    <xdr:sp macro="" textlink="">
      <xdr:nvSpPr>
        <xdr:cNvPr id="803" name="n_3mainValue【公民館】&#10;有形固定資産減価償却率">
          <a:extLst>
            <a:ext uri="{FF2B5EF4-FFF2-40B4-BE49-F238E27FC236}">
              <a16:creationId xmlns:a16="http://schemas.microsoft.com/office/drawing/2014/main" id="{B19CFFCA-D945-4B7C-BB83-BAB3BDAF1358}"/>
            </a:ext>
          </a:extLst>
        </xdr:cNvPr>
        <xdr:cNvSpPr txBox="1"/>
      </xdr:nvSpPr>
      <xdr:spPr>
        <a:xfrm>
          <a:off x="135007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134456</xdr:rowOff>
    </xdr:from>
    <xdr:ext cx="405111" cy="259045"/>
    <xdr:sp macro="" textlink="">
      <xdr:nvSpPr>
        <xdr:cNvPr id="804" name="n_4mainValue【公民館】&#10;有形固定資産減価償却率">
          <a:extLst>
            <a:ext uri="{FF2B5EF4-FFF2-40B4-BE49-F238E27FC236}">
              <a16:creationId xmlns:a16="http://schemas.microsoft.com/office/drawing/2014/main" id="{60BD6978-60EC-48B5-93CB-E3C6F9599127}"/>
            </a:ext>
          </a:extLst>
        </xdr:cNvPr>
        <xdr:cNvSpPr txBox="1"/>
      </xdr:nvSpPr>
      <xdr:spPr>
        <a:xfrm>
          <a:off x="12611744" y="1830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3EE9F3CD-658E-4063-B4CE-CB54BDC7628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05DAEF10-A854-41F1-8354-089ABBDA429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3854B0D6-EBA0-4261-8E9A-C368F85C428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6F23F1C1-C1DF-422D-A9E3-D081E66C4D6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FEB778E8-6356-418E-9318-5FCF0243054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206C41C3-A61D-4794-B443-7AD8572D84A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4805E516-733F-46B4-8CD9-C14345F9D64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03F755C4-8541-4C5D-904E-2907A18A29D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0C8B8564-34F6-4212-960B-BAE5A94EC73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E0F8A6E3-0E5B-4FF5-9AB4-EAE4362A405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5" name="直線コネクタ 814">
          <a:extLst>
            <a:ext uri="{FF2B5EF4-FFF2-40B4-BE49-F238E27FC236}">
              <a16:creationId xmlns:a16="http://schemas.microsoft.com/office/drawing/2014/main" id="{847EC61B-E2A9-45B0-A4D3-568B1443F50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6" name="テキスト ボックス 815">
          <a:extLst>
            <a:ext uri="{FF2B5EF4-FFF2-40B4-BE49-F238E27FC236}">
              <a16:creationId xmlns:a16="http://schemas.microsoft.com/office/drawing/2014/main" id="{62B7EE58-F242-4D0B-8C27-49E7F3B8CB2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7" name="直線コネクタ 816">
          <a:extLst>
            <a:ext uri="{FF2B5EF4-FFF2-40B4-BE49-F238E27FC236}">
              <a16:creationId xmlns:a16="http://schemas.microsoft.com/office/drawing/2014/main" id="{1D7BEEFC-334D-45AD-8401-3FE9B3D8E1B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8" name="テキスト ボックス 817">
          <a:extLst>
            <a:ext uri="{FF2B5EF4-FFF2-40B4-BE49-F238E27FC236}">
              <a16:creationId xmlns:a16="http://schemas.microsoft.com/office/drawing/2014/main" id="{56A82382-C328-4A39-A5C3-5E8C02CC9B9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9" name="直線コネクタ 818">
          <a:extLst>
            <a:ext uri="{FF2B5EF4-FFF2-40B4-BE49-F238E27FC236}">
              <a16:creationId xmlns:a16="http://schemas.microsoft.com/office/drawing/2014/main" id="{E0CDE777-B9ED-4125-A805-51AAB5994F3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0" name="テキスト ボックス 819">
          <a:extLst>
            <a:ext uri="{FF2B5EF4-FFF2-40B4-BE49-F238E27FC236}">
              <a16:creationId xmlns:a16="http://schemas.microsoft.com/office/drawing/2014/main" id="{3932FE11-FD86-4121-834A-4037191A39C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1" name="直線コネクタ 820">
          <a:extLst>
            <a:ext uri="{FF2B5EF4-FFF2-40B4-BE49-F238E27FC236}">
              <a16:creationId xmlns:a16="http://schemas.microsoft.com/office/drawing/2014/main" id="{FFDA8B0A-E957-48DB-B195-5218406F15D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2" name="テキスト ボックス 821">
          <a:extLst>
            <a:ext uri="{FF2B5EF4-FFF2-40B4-BE49-F238E27FC236}">
              <a16:creationId xmlns:a16="http://schemas.microsoft.com/office/drawing/2014/main" id="{FAEF63E6-0885-41DA-A048-4E4A93DA105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3" name="直線コネクタ 822">
          <a:extLst>
            <a:ext uri="{FF2B5EF4-FFF2-40B4-BE49-F238E27FC236}">
              <a16:creationId xmlns:a16="http://schemas.microsoft.com/office/drawing/2014/main" id="{1960E562-0ED0-4666-9F3B-DE3A8F611BD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4" name="テキスト ボックス 823">
          <a:extLst>
            <a:ext uri="{FF2B5EF4-FFF2-40B4-BE49-F238E27FC236}">
              <a16:creationId xmlns:a16="http://schemas.microsoft.com/office/drawing/2014/main" id="{6FCFA66A-56AB-4A72-85FC-F55C1E41EA3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5" name="直線コネクタ 824">
          <a:extLst>
            <a:ext uri="{FF2B5EF4-FFF2-40B4-BE49-F238E27FC236}">
              <a16:creationId xmlns:a16="http://schemas.microsoft.com/office/drawing/2014/main" id="{B01870DA-448C-4FC3-A9E1-2BA46635381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6" name="テキスト ボックス 825">
          <a:extLst>
            <a:ext uri="{FF2B5EF4-FFF2-40B4-BE49-F238E27FC236}">
              <a16:creationId xmlns:a16="http://schemas.microsoft.com/office/drawing/2014/main" id="{0799292D-75C0-4145-96F4-7B7885B5358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1CDCF833-4333-44F7-B39E-0C6ED7C7857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8" name="テキスト ボックス 827">
          <a:extLst>
            <a:ext uri="{FF2B5EF4-FFF2-40B4-BE49-F238E27FC236}">
              <a16:creationId xmlns:a16="http://schemas.microsoft.com/office/drawing/2014/main" id="{55DCEFAC-0954-40B4-B90E-D320E45D94A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a:extLst>
            <a:ext uri="{FF2B5EF4-FFF2-40B4-BE49-F238E27FC236}">
              <a16:creationId xmlns:a16="http://schemas.microsoft.com/office/drawing/2014/main" id="{4734A4B9-4676-48E0-95D4-3351960E578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830" name="直線コネクタ 829">
          <a:extLst>
            <a:ext uri="{FF2B5EF4-FFF2-40B4-BE49-F238E27FC236}">
              <a16:creationId xmlns:a16="http://schemas.microsoft.com/office/drawing/2014/main" id="{BC179F05-63C4-4CAA-A868-2928ED40EF1E}"/>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831" name="【公民館】&#10;一人当たり面積最小値テキスト">
          <a:extLst>
            <a:ext uri="{FF2B5EF4-FFF2-40B4-BE49-F238E27FC236}">
              <a16:creationId xmlns:a16="http://schemas.microsoft.com/office/drawing/2014/main" id="{0D13EB54-7653-4AC7-959D-22B97FE7B551}"/>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832" name="直線コネクタ 831">
          <a:extLst>
            <a:ext uri="{FF2B5EF4-FFF2-40B4-BE49-F238E27FC236}">
              <a16:creationId xmlns:a16="http://schemas.microsoft.com/office/drawing/2014/main" id="{F6518B8F-4076-4DA3-ACED-9B1EDAFE9415}"/>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833" name="【公民館】&#10;一人当たり面積最大値テキスト">
          <a:extLst>
            <a:ext uri="{FF2B5EF4-FFF2-40B4-BE49-F238E27FC236}">
              <a16:creationId xmlns:a16="http://schemas.microsoft.com/office/drawing/2014/main" id="{48F247A6-63F6-4112-A028-9F7D9DB6DE8A}"/>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834" name="直線コネクタ 833">
          <a:extLst>
            <a:ext uri="{FF2B5EF4-FFF2-40B4-BE49-F238E27FC236}">
              <a16:creationId xmlns:a16="http://schemas.microsoft.com/office/drawing/2014/main" id="{498A24F2-3EB3-46D6-86BB-23F8BC52BF46}"/>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835" name="【公民館】&#10;一人当たり面積平均値テキスト">
          <a:extLst>
            <a:ext uri="{FF2B5EF4-FFF2-40B4-BE49-F238E27FC236}">
              <a16:creationId xmlns:a16="http://schemas.microsoft.com/office/drawing/2014/main" id="{A08C938E-2ACB-4704-A22B-E9B7DB85963B}"/>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836" name="フローチャート: 判断 835">
          <a:extLst>
            <a:ext uri="{FF2B5EF4-FFF2-40B4-BE49-F238E27FC236}">
              <a16:creationId xmlns:a16="http://schemas.microsoft.com/office/drawing/2014/main" id="{1FD25A61-7A82-45EF-B135-D445CF2D4343}"/>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837" name="フローチャート: 判断 836">
          <a:extLst>
            <a:ext uri="{FF2B5EF4-FFF2-40B4-BE49-F238E27FC236}">
              <a16:creationId xmlns:a16="http://schemas.microsoft.com/office/drawing/2014/main" id="{EEBD28CB-5FBC-4ED5-A154-3CAE05293E3B}"/>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838" name="フローチャート: 判断 837">
          <a:extLst>
            <a:ext uri="{FF2B5EF4-FFF2-40B4-BE49-F238E27FC236}">
              <a16:creationId xmlns:a16="http://schemas.microsoft.com/office/drawing/2014/main" id="{B4A30C7E-4660-48CC-AA02-80A88E1CFA87}"/>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839" name="フローチャート: 判断 838">
          <a:extLst>
            <a:ext uri="{FF2B5EF4-FFF2-40B4-BE49-F238E27FC236}">
              <a16:creationId xmlns:a16="http://schemas.microsoft.com/office/drawing/2014/main" id="{C2B61512-4111-44DB-A7D8-E889B94A636C}"/>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840" name="フローチャート: 判断 839">
          <a:extLst>
            <a:ext uri="{FF2B5EF4-FFF2-40B4-BE49-F238E27FC236}">
              <a16:creationId xmlns:a16="http://schemas.microsoft.com/office/drawing/2014/main" id="{DF96AA4A-FE27-433B-969F-069C9DA19EFE}"/>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FF727084-24C5-4542-90AC-E275D0F725D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9B3024B3-E78D-48FC-9255-A1C6509F15E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8EB6C62-82CF-426B-99B4-D022413556C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2B2021B8-E8B4-45DB-BE13-87F7E108BBF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3627CDC2-7074-4189-A97C-34272D10BFE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61976</xdr:rowOff>
    </xdr:from>
    <xdr:to>
      <xdr:col>116</xdr:col>
      <xdr:colOff>114300</xdr:colOff>
      <xdr:row>108</xdr:row>
      <xdr:rowOff>163576</xdr:rowOff>
    </xdr:to>
    <xdr:sp macro="" textlink="">
      <xdr:nvSpPr>
        <xdr:cNvPr id="846" name="楕円 845">
          <a:extLst>
            <a:ext uri="{FF2B5EF4-FFF2-40B4-BE49-F238E27FC236}">
              <a16:creationId xmlns:a16="http://schemas.microsoft.com/office/drawing/2014/main" id="{CE7949B5-7E9B-4CD9-8F4F-EB8AA672FA5E}"/>
            </a:ext>
          </a:extLst>
        </xdr:cNvPr>
        <xdr:cNvSpPr/>
      </xdr:nvSpPr>
      <xdr:spPr>
        <a:xfrm>
          <a:off x="22110700" y="1857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148353</xdr:rowOff>
    </xdr:from>
    <xdr:ext cx="469744" cy="259045"/>
    <xdr:sp macro="" textlink="">
      <xdr:nvSpPr>
        <xdr:cNvPr id="847" name="【公民館】&#10;一人当たり面積該当値テキスト">
          <a:extLst>
            <a:ext uri="{FF2B5EF4-FFF2-40B4-BE49-F238E27FC236}">
              <a16:creationId xmlns:a16="http://schemas.microsoft.com/office/drawing/2014/main" id="{380E7551-A7A1-4EFB-A776-ED4817B88ECC}"/>
            </a:ext>
          </a:extLst>
        </xdr:cNvPr>
        <xdr:cNvSpPr txBox="1"/>
      </xdr:nvSpPr>
      <xdr:spPr>
        <a:xfrm>
          <a:off x="22199600" y="1849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62956</xdr:rowOff>
    </xdr:from>
    <xdr:to>
      <xdr:col>112</xdr:col>
      <xdr:colOff>38100</xdr:colOff>
      <xdr:row>108</xdr:row>
      <xdr:rowOff>164556</xdr:rowOff>
    </xdr:to>
    <xdr:sp macro="" textlink="">
      <xdr:nvSpPr>
        <xdr:cNvPr id="848" name="楕円 847">
          <a:extLst>
            <a:ext uri="{FF2B5EF4-FFF2-40B4-BE49-F238E27FC236}">
              <a16:creationId xmlns:a16="http://schemas.microsoft.com/office/drawing/2014/main" id="{F6E0DA31-3FD1-4F2D-ABFC-17520E3964F1}"/>
            </a:ext>
          </a:extLst>
        </xdr:cNvPr>
        <xdr:cNvSpPr/>
      </xdr:nvSpPr>
      <xdr:spPr>
        <a:xfrm>
          <a:off x="21272500" y="1857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112776</xdr:rowOff>
    </xdr:from>
    <xdr:to>
      <xdr:col>116</xdr:col>
      <xdr:colOff>63500</xdr:colOff>
      <xdr:row>108</xdr:row>
      <xdr:rowOff>113756</xdr:rowOff>
    </xdr:to>
    <xdr:cxnSp macro="">
      <xdr:nvCxnSpPr>
        <xdr:cNvPr id="849" name="直線コネクタ 848">
          <a:extLst>
            <a:ext uri="{FF2B5EF4-FFF2-40B4-BE49-F238E27FC236}">
              <a16:creationId xmlns:a16="http://schemas.microsoft.com/office/drawing/2014/main" id="{211063F1-4568-4C11-B806-507913D63EC7}"/>
            </a:ext>
          </a:extLst>
        </xdr:cNvPr>
        <xdr:cNvCxnSpPr/>
      </xdr:nvCxnSpPr>
      <xdr:spPr>
        <a:xfrm flipV="1">
          <a:off x="21323300" y="18629376"/>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63936</xdr:rowOff>
    </xdr:from>
    <xdr:to>
      <xdr:col>107</xdr:col>
      <xdr:colOff>101600</xdr:colOff>
      <xdr:row>108</xdr:row>
      <xdr:rowOff>165536</xdr:rowOff>
    </xdr:to>
    <xdr:sp macro="" textlink="">
      <xdr:nvSpPr>
        <xdr:cNvPr id="850" name="楕円 849">
          <a:extLst>
            <a:ext uri="{FF2B5EF4-FFF2-40B4-BE49-F238E27FC236}">
              <a16:creationId xmlns:a16="http://schemas.microsoft.com/office/drawing/2014/main" id="{EEFF7230-824D-4F24-B40F-0F6C1E8A27B3}"/>
            </a:ext>
          </a:extLst>
        </xdr:cNvPr>
        <xdr:cNvSpPr/>
      </xdr:nvSpPr>
      <xdr:spPr>
        <a:xfrm>
          <a:off x="20383500" y="1858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113756</xdr:rowOff>
    </xdr:from>
    <xdr:to>
      <xdr:col>111</xdr:col>
      <xdr:colOff>177800</xdr:colOff>
      <xdr:row>108</xdr:row>
      <xdr:rowOff>114736</xdr:rowOff>
    </xdr:to>
    <xdr:cxnSp macro="">
      <xdr:nvCxnSpPr>
        <xdr:cNvPr id="851" name="直線コネクタ 850">
          <a:extLst>
            <a:ext uri="{FF2B5EF4-FFF2-40B4-BE49-F238E27FC236}">
              <a16:creationId xmlns:a16="http://schemas.microsoft.com/office/drawing/2014/main" id="{BB0D5FE8-BF0D-4ED9-8F62-C1E9C4A330F3}"/>
            </a:ext>
          </a:extLst>
        </xdr:cNvPr>
        <xdr:cNvCxnSpPr/>
      </xdr:nvCxnSpPr>
      <xdr:spPr>
        <a:xfrm flipV="1">
          <a:off x="20434300" y="18630356"/>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63936</xdr:rowOff>
    </xdr:from>
    <xdr:to>
      <xdr:col>102</xdr:col>
      <xdr:colOff>165100</xdr:colOff>
      <xdr:row>108</xdr:row>
      <xdr:rowOff>165536</xdr:rowOff>
    </xdr:to>
    <xdr:sp macro="" textlink="">
      <xdr:nvSpPr>
        <xdr:cNvPr id="852" name="楕円 851">
          <a:extLst>
            <a:ext uri="{FF2B5EF4-FFF2-40B4-BE49-F238E27FC236}">
              <a16:creationId xmlns:a16="http://schemas.microsoft.com/office/drawing/2014/main" id="{87E46645-68D8-4F2C-A468-891268138386}"/>
            </a:ext>
          </a:extLst>
        </xdr:cNvPr>
        <xdr:cNvSpPr/>
      </xdr:nvSpPr>
      <xdr:spPr>
        <a:xfrm>
          <a:off x="19494500" y="1858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114736</xdr:rowOff>
    </xdr:from>
    <xdr:to>
      <xdr:col>107</xdr:col>
      <xdr:colOff>50800</xdr:colOff>
      <xdr:row>108</xdr:row>
      <xdr:rowOff>114736</xdr:rowOff>
    </xdr:to>
    <xdr:cxnSp macro="">
      <xdr:nvCxnSpPr>
        <xdr:cNvPr id="853" name="直線コネクタ 852">
          <a:extLst>
            <a:ext uri="{FF2B5EF4-FFF2-40B4-BE49-F238E27FC236}">
              <a16:creationId xmlns:a16="http://schemas.microsoft.com/office/drawing/2014/main" id="{DA94D571-CF18-479B-A61E-78EC35FD098A}"/>
            </a:ext>
          </a:extLst>
        </xdr:cNvPr>
        <xdr:cNvCxnSpPr/>
      </xdr:nvCxnSpPr>
      <xdr:spPr>
        <a:xfrm>
          <a:off x="19545300" y="186313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63936</xdr:rowOff>
    </xdr:from>
    <xdr:to>
      <xdr:col>98</xdr:col>
      <xdr:colOff>38100</xdr:colOff>
      <xdr:row>108</xdr:row>
      <xdr:rowOff>165536</xdr:rowOff>
    </xdr:to>
    <xdr:sp macro="" textlink="">
      <xdr:nvSpPr>
        <xdr:cNvPr id="854" name="楕円 853">
          <a:extLst>
            <a:ext uri="{FF2B5EF4-FFF2-40B4-BE49-F238E27FC236}">
              <a16:creationId xmlns:a16="http://schemas.microsoft.com/office/drawing/2014/main" id="{ABD63FF1-B615-4BC4-B4BC-79B0E5C9532C}"/>
            </a:ext>
          </a:extLst>
        </xdr:cNvPr>
        <xdr:cNvSpPr/>
      </xdr:nvSpPr>
      <xdr:spPr>
        <a:xfrm>
          <a:off x="18605500" y="1858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114736</xdr:rowOff>
    </xdr:from>
    <xdr:to>
      <xdr:col>102</xdr:col>
      <xdr:colOff>114300</xdr:colOff>
      <xdr:row>108</xdr:row>
      <xdr:rowOff>114736</xdr:rowOff>
    </xdr:to>
    <xdr:cxnSp macro="">
      <xdr:nvCxnSpPr>
        <xdr:cNvPr id="855" name="直線コネクタ 854">
          <a:extLst>
            <a:ext uri="{FF2B5EF4-FFF2-40B4-BE49-F238E27FC236}">
              <a16:creationId xmlns:a16="http://schemas.microsoft.com/office/drawing/2014/main" id="{30481484-B969-413B-A2DA-435FF7499A1A}"/>
            </a:ext>
          </a:extLst>
        </xdr:cNvPr>
        <xdr:cNvCxnSpPr/>
      </xdr:nvCxnSpPr>
      <xdr:spPr>
        <a:xfrm>
          <a:off x="18656300" y="186313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856" name="n_1aveValue【公民館】&#10;一人当たり面積">
          <a:extLst>
            <a:ext uri="{FF2B5EF4-FFF2-40B4-BE49-F238E27FC236}">
              <a16:creationId xmlns:a16="http://schemas.microsoft.com/office/drawing/2014/main" id="{CB351FDA-14E0-423A-9B7D-D06C1A6CAC67}"/>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857" name="n_2aveValue【公民館】&#10;一人当たり面積">
          <a:extLst>
            <a:ext uri="{FF2B5EF4-FFF2-40B4-BE49-F238E27FC236}">
              <a16:creationId xmlns:a16="http://schemas.microsoft.com/office/drawing/2014/main" id="{F6F7D741-2AEE-4813-AB6F-897F715FDE68}"/>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858" name="n_3aveValue【公民館】&#10;一人当たり面積">
          <a:extLst>
            <a:ext uri="{FF2B5EF4-FFF2-40B4-BE49-F238E27FC236}">
              <a16:creationId xmlns:a16="http://schemas.microsoft.com/office/drawing/2014/main" id="{EAE9DBE2-E155-4CB0-8DEB-2CEC5AE0DD01}"/>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859" name="n_4aveValue【公民館】&#10;一人当たり面積">
          <a:extLst>
            <a:ext uri="{FF2B5EF4-FFF2-40B4-BE49-F238E27FC236}">
              <a16:creationId xmlns:a16="http://schemas.microsoft.com/office/drawing/2014/main" id="{75E23D7C-BEF0-49E6-A7DC-D89AC36A272D}"/>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155683</xdr:rowOff>
    </xdr:from>
    <xdr:ext cx="469744" cy="259045"/>
    <xdr:sp macro="" textlink="">
      <xdr:nvSpPr>
        <xdr:cNvPr id="860" name="n_1mainValue【公民館】&#10;一人当たり面積">
          <a:extLst>
            <a:ext uri="{FF2B5EF4-FFF2-40B4-BE49-F238E27FC236}">
              <a16:creationId xmlns:a16="http://schemas.microsoft.com/office/drawing/2014/main" id="{F29E547E-D46F-4345-8F79-8C6E74103C09}"/>
            </a:ext>
          </a:extLst>
        </xdr:cNvPr>
        <xdr:cNvSpPr txBox="1"/>
      </xdr:nvSpPr>
      <xdr:spPr>
        <a:xfrm>
          <a:off x="21075727" y="1867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156663</xdr:rowOff>
    </xdr:from>
    <xdr:ext cx="469744" cy="259045"/>
    <xdr:sp macro="" textlink="">
      <xdr:nvSpPr>
        <xdr:cNvPr id="861" name="n_2mainValue【公民館】&#10;一人当たり面積">
          <a:extLst>
            <a:ext uri="{FF2B5EF4-FFF2-40B4-BE49-F238E27FC236}">
              <a16:creationId xmlns:a16="http://schemas.microsoft.com/office/drawing/2014/main" id="{44B2426C-D70D-4B42-A994-273BB471AA3B}"/>
            </a:ext>
          </a:extLst>
        </xdr:cNvPr>
        <xdr:cNvSpPr txBox="1"/>
      </xdr:nvSpPr>
      <xdr:spPr>
        <a:xfrm>
          <a:off x="20199427" y="1867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156663</xdr:rowOff>
    </xdr:from>
    <xdr:ext cx="469744" cy="259045"/>
    <xdr:sp macro="" textlink="">
      <xdr:nvSpPr>
        <xdr:cNvPr id="862" name="n_3mainValue【公民館】&#10;一人当たり面積">
          <a:extLst>
            <a:ext uri="{FF2B5EF4-FFF2-40B4-BE49-F238E27FC236}">
              <a16:creationId xmlns:a16="http://schemas.microsoft.com/office/drawing/2014/main" id="{E436D7DA-B18F-4853-B4E5-5BAE6C37A266}"/>
            </a:ext>
          </a:extLst>
        </xdr:cNvPr>
        <xdr:cNvSpPr txBox="1"/>
      </xdr:nvSpPr>
      <xdr:spPr>
        <a:xfrm>
          <a:off x="19310427" y="1867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156663</xdr:rowOff>
    </xdr:from>
    <xdr:ext cx="469744" cy="259045"/>
    <xdr:sp macro="" textlink="">
      <xdr:nvSpPr>
        <xdr:cNvPr id="863" name="n_4mainValue【公民館】&#10;一人当たり面積">
          <a:extLst>
            <a:ext uri="{FF2B5EF4-FFF2-40B4-BE49-F238E27FC236}">
              <a16:creationId xmlns:a16="http://schemas.microsoft.com/office/drawing/2014/main" id="{F02240F1-89D0-4D7D-912C-C7C498D0B081}"/>
            </a:ext>
          </a:extLst>
        </xdr:cNvPr>
        <xdr:cNvSpPr txBox="1"/>
      </xdr:nvSpPr>
      <xdr:spPr>
        <a:xfrm>
          <a:off x="18421427" y="1867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a:extLst>
            <a:ext uri="{FF2B5EF4-FFF2-40B4-BE49-F238E27FC236}">
              <a16:creationId xmlns:a16="http://schemas.microsoft.com/office/drawing/2014/main" id="{ADFA3B44-316E-4712-B7C3-0F753C0E90E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a:extLst>
            <a:ext uri="{FF2B5EF4-FFF2-40B4-BE49-F238E27FC236}">
              <a16:creationId xmlns:a16="http://schemas.microsoft.com/office/drawing/2014/main" id="{844439A8-2BBB-42CA-9536-76312CA51B1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a:extLst>
            <a:ext uri="{FF2B5EF4-FFF2-40B4-BE49-F238E27FC236}">
              <a16:creationId xmlns:a16="http://schemas.microsoft.com/office/drawing/2014/main" id="{AD0A34BC-9C67-4BB6-8BDD-3B9813B912A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ほぼ</a:t>
          </a:r>
          <a:r>
            <a:rPr kumimoji="1" lang="ja-JP" altLang="ja-JP" sz="1100">
              <a:solidFill>
                <a:schemeClr val="dk1"/>
              </a:solidFill>
              <a:effectLst/>
              <a:latin typeface="+mn-lt"/>
              <a:ea typeface="+mn-ea"/>
              <a:cs typeface="+mn-cs"/>
            </a:rPr>
            <a:t>全ての類型において、有形固定資産減価償却率は類似団体内平均を下回っているものの、認定こども園・幼稚園・保育所及び学校施設については、類似団体内平均値とほぼ同じである。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児童館については、比較的年数の浅い建物が多いことや、近年増築や空調設備等の改修を実施したこともあり、類似団体内平均・全国平均及び石川県平均よりも有形固定資産減価償却率が大幅に低くなってい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一人当たりの面積比較で、認定こども園・幼稚園・保育所及び児童館が類似団体内平均を大きく上回っているのは、東西に細長い地形の関係で人口の割には施設数が多いことが起因している。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当町は、子どもたちが健やかに育ち、学べる環境づくりに注力してきた。今後とも、学校教育及び子育て環境の充実を図るため、積極的に施設整備等に取り組んでいく。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2B45E8C-723A-4F83-894F-7400A2F4F04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ECEFC1E-5B09-4B0A-8AD4-165BB649BD3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E0FBA8C-E32B-43B0-9F1D-B9B4165BF18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F0E7EC0-97FD-4136-BF06-4F6DB87A2E9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石川県川北町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550CDF-BB44-42C1-97AA-BFB9A24DA9F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7F4A338-99BE-43A8-AFBC-22F9B5A6D53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0248E9D-7600-4AA8-BC04-22BDE720EC2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C8E0716-28D3-47A3-9C47-1235785B774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616147D-D055-4D0C-83FF-ECBEEED8BA6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D79337E-4FB0-4EAB-BBA8-19E57D0C904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6,041
5,974
14.64
5,620,715
5,537,211
74,944
2,507,657
5,483,736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8262BE-7AA3-4987-BF90-8BAB53CBA62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BDCD74E-26A5-4A4E-B22D-53836F6DC77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617E833-0C6E-4218-B8CD-8FE41B05A6C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5CAA0E1-B4BE-4487-B628-7BC1618B7EB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FA727CA-34F0-4CAD-BA93-C3657AB2B7A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73CA0C4-DEA1-438A-BE15-E43D9AD61AD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E479CBC-5DB2-45E4-A57F-59431506405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8EE6252-0599-462D-BA54-B1A5B6B66F6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700D61D-28F7-4979-8A6D-C0D934FECB8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220D602-90BF-4280-BBE1-4B5BA0EACC8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098F088-5284-41F1-8782-638A6D096B5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D6EF3D0-BE2A-4CB3-A438-19953A8CC05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F9704D-C481-4CD0-A32E-99E661BE457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85D21E2-1EF2-4864-AA7C-F9DF9DE9BD2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7C05CC9-CF2B-40E3-BD21-504387FA448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1DB9664-7F84-42B2-9401-1923365A704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EB5C16C-657C-450D-B9C4-626337B8536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6418691-295E-4E90-B738-F3DFDFBE8B6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58469A4-4FD8-4D56-8446-E9B1A334DC1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25D64A8-8198-4997-BDC7-8C23C985A20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E039396-122C-4931-B962-C8DFC25A90F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6112E7E-3DDA-4BF6-8B5E-ED0538283E1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E0873CB-4075-4531-B2B4-5B9D891C70F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FC37FAC-5F76-434A-B42B-150C9222539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396DC7-1B14-4D8C-9227-4519C39C935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6BD809-D24D-4680-ACAB-1F318CFD887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E698521-D983-4722-9D29-2459190F141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8ADA73A-E175-47D0-9D11-AC663DF3EF3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33DF220-CCD9-42A3-B241-4B4F6ECECFA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6E057BB-96EC-48D2-8F1D-B7E4D00F3C1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2966AFE-AB9B-4FAB-AF1F-BC0643E0F69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59210F1-5982-4FB7-A969-478D969EE7F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C21BA50-3897-4A84-9FF4-66C4FF07A22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6D8B605-1252-4E61-8CAF-40C29C4CF8C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BF7D75B-2B5A-4151-9C85-4F814DBFBE1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1C84B01-62FC-4FE3-9DFC-E171BF59083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CBCD9F5-A1D0-47AD-B98D-A1786E48EB0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06481D1-9AC3-44B2-9A76-C6FAA2D0435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E466FD5-F600-4ED9-9BA7-93D1AC8FF83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8E7DDAC-E103-4CC8-944C-F3E418B735D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3E663F8-E924-4C94-A1B6-1607D17990C1}"/>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ACDAD2D-58B0-437D-A3D9-D7118DA1EE43}"/>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5C059F9-9D5C-49C2-9206-9F2A2B47CA2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9ADF36C-FD59-4346-880D-C08A8390166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56773B5-AE3E-40A4-B878-5BBF8CEDA6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9C0D431-5124-4854-99DD-0D6FEA95C11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12A57A4-1415-43C4-AE90-6FECF8C35A9D}"/>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F538830-CBEA-442F-B042-284B6C02B3E2}"/>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2166900F-CA1D-4A51-8606-128246F490BA}"/>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E27DC207-F610-4F47-80CB-49A994C9BA12}"/>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369D1ADF-D343-4434-90AD-5AD07175A125}"/>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53176</xdr:rowOff>
    </xdr:from>
    <xdr:ext cx="405111" cy="259045"/>
    <xdr:sp macro="" textlink="">
      <xdr:nvSpPr>
        <xdr:cNvPr id="63" name="【図書館】&#10;有形固定資産減価償却率平均値テキスト">
          <a:extLst>
            <a:ext uri="{FF2B5EF4-FFF2-40B4-BE49-F238E27FC236}">
              <a16:creationId xmlns:a16="http://schemas.microsoft.com/office/drawing/2014/main" id="{0136CF0F-9D23-4571-9660-611C2B63AEBC}"/>
            </a:ext>
          </a:extLst>
        </xdr:cNvPr>
        <xdr:cNvSpPr txBox="1"/>
      </xdr:nvSpPr>
      <xdr:spPr>
        <a:xfrm>
          <a:off x="4673600" y="6225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DC5B2964-16A8-4E2C-94D5-4253C64050B1}"/>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10DE2146-19A3-480C-9E59-3B6E032224AF}"/>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74DF0F5F-8AD4-4FA2-976A-F7C2AEA4AD8C}"/>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D31384F2-5011-4110-A113-F566980FE3E1}"/>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1C474ACA-82AB-4D59-83E6-C3F8AA739013}"/>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CE043E8-F221-45AF-8E7A-9E9CFBD103F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F18D926-8171-4F07-9411-475139AF436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D8CA1EE-BFD2-4EA0-AC78-A046878F96C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5010A6D-945F-4DC3-B20D-4C913B89B34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9E3E2A0-0C77-4A0D-81DA-CE6F07EE4DA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33565</xdr:rowOff>
    </xdr:from>
    <xdr:to>
      <xdr:col>24</xdr:col>
      <xdr:colOff>114300</xdr:colOff>
      <xdr:row>39</xdr:row>
      <xdr:rowOff>135165</xdr:rowOff>
    </xdr:to>
    <xdr:sp macro="" textlink="">
      <xdr:nvSpPr>
        <xdr:cNvPr id="74" name="楕円 73">
          <a:extLst>
            <a:ext uri="{FF2B5EF4-FFF2-40B4-BE49-F238E27FC236}">
              <a16:creationId xmlns:a16="http://schemas.microsoft.com/office/drawing/2014/main" id="{4415C199-E90C-43DF-BE01-CAE6FE9EF7A1}"/>
            </a:ext>
          </a:extLst>
        </xdr:cNvPr>
        <xdr:cNvSpPr/>
      </xdr:nvSpPr>
      <xdr:spPr>
        <a:xfrm>
          <a:off x="45847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11992</xdr:rowOff>
    </xdr:from>
    <xdr:ext cx="405111" cy="259045"/>
    <xdr:sp macro="" textlink="">
      <xdr:nvSpPr>
        <xdr:cNvPr id="75" name="【図書館】&#10;有形固定資産減価償却率該当値テキスト">
          <a:extLst>
            <a:ext uri="{FF2B5EF4-FFF2-40B4-BE49-F238E27FC236}">
              <a16:creationId xmlns:a16="http://schemas.microsoft.com/office/drawing/2014/main" id="{B1021D10-A9C1-455D-BE8B-0D6E19EC7636}"/>
            </a:ext>
          </a:extLst>
        </xdr:cNvPr>
        <xdr:cNvSpPr txBox="1"/>
      </xdr:nvSpPr>
      <xdr:spPr>
        <a:xfrm>
          <a:off x="4673600"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907</xdr:rowOff>
    </xdr:from>
    <xdr:to>
      <xdr:col>20</xdr:col>
      <xdr:colOff>38100</xdr:colOff>
      <xdr:row>39</xdr:row>
      <xdr:rowOff>102507</xdr:rowOff>
    </xdr:to>
    <xdr:sp macro="" textlink="">
      <xdr:nvSpPr>
        <xdr:cNvPr id="76" name="楕円 75">
          <a:extLst>
            <a:ext uri="{FF2B5EF4-FFF2-40B4-BE49-F238E27FC236}">
              <a16:creationId xmlns:a16="http://schemas.microsoft.com/office/drawing/2014/main" id="{DB400449-EF27-4548-8A4C-DE39A7E16412}"/>
            </a:ext>
          </a:extLst>
        </xdr:cNvPr>
        <xdr:cNvSpPr/>
      </xdr:nvSpPr>
      <xdr:spPr>
        <a:xfrm>
          <a:off x="3746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51707</xdr:rowOff>
    </xdr:from>
    <xdr:to>
      <xdr:col>24</xdr:col>
      <xdr:colOff>63500</xdr:colOff>
      <xdr:row>39</xdr:row>
      <xdr:rowOff>84365</xdr:rowOff>
    </xdr:to>
    <xdr:cxnSp macro="">
      <xdr:nvCxnSpPr>
        <xdr:cNvPr id="77" name="直線コネクタ 76">
          <a:extLst>
            <a:ext uri="{FF2B5EF4-FFF2-40B4-BE49-F238E27FC236}">
              <a16:creationId xmlns:a16="http://schemas.microsoft.com/office/drawing/2014/main" id="{035A0FB3-92D3-44A4-9461-398392AA5C9F}"/>
            </a:ext>
          </a:extLst>
        </xdr:cNvPr>
        <xdr:cNvCxnSpPr/>
      </xdr:nvCxnSpPr>
      <xdr:spPr>
        <a:xfrm>
          <a:off x="3797300" y="67382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139700</xdr:rowOff>
    </xdr:from>
    <xdr:to>
      <xdr:col>15</xdr:col>
      <xdr:colOff>101600</xdr:colOff>
      <xdr:row>39</xdr:row>
      <xdr:rowOff>69850</xdr:rowOff>
    </xdr:to>
    <xdr:sp macro="" textlink="">
      <xdr:nvSpPr>
        <xdr:cNvPr id="78" name="楕円 77">
          <a:extLst>
            <a:ext uri="{FF2B5EF4-FFF2-40B4-BE49-F238E27FC236}">
              <a16:creationId xmlns:a16="http://schemas.microsoft.com/office/drawing/2014/main" id="{9DF3CD9A-2347-43D4-8636-F1235B1DC4A5}"/>
            </a:ext>
          </a:extLst>
        </xdr:cNvPr>
        <xdr:cNvSpPr/>
      </xdr:nvSpPr>
      <xdr:spPr>
        <a:xfrm>
          <a:off x="2857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19050</xdr:rowOff>
    </xdr:from>
    <xdr:to>
      <xdr:col>19</xdr:col>
      <xdr:colOff>177800</xdr:colOff>
      <xdr:row>39</xdr:row>
      <xdr:rowOff>51707</xdr:rowOff>
    </xdr:to>
    <xdr:cxnSp macro="">
      <xdr:nvCxnSpPr>
        <xdr:cNvPr id="79" name="直線コネクタ 78">
          <a:extLst>
            <a:ext uri="{FF2B5EF4-FFF2-40B4-BE49-F238E27FC236}">
              <a16:creationId xmlns:a16="http://schemas.microsoft.com/office/drawing/2014/main" id="{AD19AD4A-0EF8-46A0-8896-675739909BB3}"/>
            </a:ext>
          </a:extLst>
        </xdr:cNvPr>
        <xdr:cNvCxnSpPr/>
      </xdr:nvCxnSpPr>
      <xdr:spPr>
        <a:xfrm>
          <a:off x="2908300" y="6705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107043</xdr:rowOff>
    </xdr:from>
    <xdr:to>
      <xdr:col>10</xdr:col>
      <xdr:colOff>165100</xdr:colOff>
      <xdr:row>39</xdr:row>
      <xdr:rowOff>37193</xdr:rowOff>
    </xdr:to>
    <xdr:sp macro="" textlink="">
      <xdr:nvSpPr>
        <xdr:cNvPr id="80" name="楕円 79">
          <a:extLst>
            <a:ext uri="{FF2B5EF4-FFF2-40B4-BE49-F238E27FC236}">
              <a16:creationId xmlns:a16="http://schemas.microsoft.com/office/drawing/2014/main" id="{5E471165-DD48-4EC3-946C-51CDF2CADB6D}"/>
            </a:ext>
          </a:extLst>
        </xdr:cNvPr>
        <xdr:cNvSpPr/>
      </xdr:nvSpPr>
      <xdr:spPr>
        <a:xfrm>
          <a:off x="1968500" y="66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157843</xdr:rowOff>
    </xdr:from>
    <xdr:to>
      <xdr:col>15</xdr:col>
      <xdr:colOff>50800</xdr:colOff>
      <xdr:row>39</xdr:row>
      <xdr:rowOff>19050</xdr:rowOff>
    </xdr:to>
    <xdr:cxnSp macro="">
      <xdr:nvCxnSpPr>
        <xdr:cNvPr id="81" name="直線コネクタ 80">
          <a:extLst>
            <a:ext uri="{FF2B5EF4-FFF2-40B4-BE49-F238E27FC236}">
              <a16:creationId xmlns:a16="http://schemas.microsoft.com/office/drawing/2014/main" id="{0D443D43-21B2-4D8E-AEF9-1FBA1AA8A670}"/>
            </a:ext>
          </a:extLst>
        </xdr:cNvPr>
        <xdr:cNvCxnSpPr/>
      </xdr:nvCxnSpPr>
      <xdr:spPr>
        <a:xfrm>
          <a:off x="2019300" y="66729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74385</xdr:rowOff>
    </xdr:from>
    <xdr:to>
      <xdr:col>6</xdr:col>
      <xdr:colOff>38100</xdr:colOff>
      <xdr:row>39</xdr:row>
      <xdr:rowOff>4535</xdr:rowOff>
    </xdr:to>
    <xdr:sp macro="" textlink="">
      <xdr:nvSpPr>
        <xdr:cNvPr id="82" name="楕円 81">
          <a:extLst>
            <a:ext uri="{FF2B5EF4-FFF2-40B4-BE49-F238E27FC236}">
              <a16:creationId xmlns:a16="http://schemas.microsoft.com/office/drawing/2014/main" id="{E3B95393-A948-4315-8ABB-0487A196BE1A}"/>
            </a:ext>
          </a:extLst>
        </xdr:cNvPr>
        <xdr:cNvSpPr/>
      </xdr:nvSpPr>
      <xdr:spPr>
        <a:xfrm>
          <a:off x="1079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125185</xdr:rowOff>
    </xdr:from>
    <xdr:to>
      <xdr:col>10</xdr:col>
      <xdr:colOff>114300</xdr:colOff>
      <xdr:row>38</xdr:row>
      <xdr:rowOff>157843</xdr:rowOff>
    </xdr:to>
    <xdr:cxnSp macro="">
      <xdr:nvCxnSpPr>
        <xdr:cNvPr id="83" name="直線コネクタ 82">
          <a:extLst>
            <a:ext uri="{FF2B5EF4-FFF2-40B4-BE49-F238E27FC236}">
              <a16:creationId xmlns:a16="http://schemas.microsoft.com/office/drawing/2014/main" id="{18C8E882-B2C5-4BEC-9F18-3D3B448AEDA2}"/>
            </a:ext>
          </a:extLst>
        </xdr:cNvPr>
        <xdr:cNvCxnSpPr/>
      </xdr:nvCxnSpPr>
      <xdr:spPr>
        <a:xfrm>
          <a:off x="1130300" y="6640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84" name="n_1aveValue【図書館】&#10;有形固定資産減価償却率">
          <a:extLst>
            <a:ext uri="{FF2B5EF4-FFF2-40B4-BE49-F238E27FC236}">
              <a16:creationId xmlns:a16="http://schemas.microsoft.com/office/drawing/2014/main" id="{D053DA62-1AEC-41F2-A682-429058FE3E24}"/>
            </a:ext>
          </a:extLst>
        </xdr:cNvPr>
        <xdr:cNvSpPr txBox="1"/>
      </xdr:nvSpPr>
      <xdr:spPr>
        <a:xfrm>
          <a:off x="35820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171285</xdr:rowOff>
    </xdr:from>
    <xdr:ext cx="405111" cy="259045"/>
    <xdr:sp macro="" textlink="">
      <xdr:nvSpPr>
        <xdr:cNvPr id="85" name="n_2aveValue【図書館】&#10;有形固定資産減価償却率">
          <a:extLst>
            <a:ext uri="{FF2B5EF4-FFF2-40B4-BE49-F238E27FC236}">
              <a16:creationId xmlns:a16="http://schemas.microsoft.com/office/drawing/2014/main" id="{719805F2-0D9D-474E-BC82-A7AC06D05965}"/>
            </a:ext>
          </a:extLst>
        </xdr:cNvPr>
        <xdr:cNvSpPr txBox="1"/>
      </xdr:nvSpPr>
      <xdr:spPr>
        <a:xfrm>
          <a:off x="2705744" y="617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86" name="n_3aveValue【図書館】&#10;有形固定資産減価償却率">
          <a:extLst>
            <a:ext uri="{FF2B5EF4-FFF2-40B4-BE49-F238E27FC236}">
              <a16:creationId xmlns:a16="http://schemas.microsoft.com/office/drawing/2014/main" id="{A068696C-975C-4E9D-9B92-570F83901E30}"/>
            </a:ext>
          </a:extLst>
        </xdr:cNvPr>
        <xdr:cNvSpPr txBox="1"/>
      </xdr:nvSpPr>
      <xdr:spPr>
        <a:xfrm>
          <a:off x="1816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7" name="n_4aveValue【図書館】&#10;有形固定資産減価償却率">
          <a:extLst>
            <a:ext uri="{FF2B5EF4-FFF2-40B4-BE49-F238E27FC236}">
              <a16:creationId xmlns:a16="http://schemas.microsoft.com/office/drawing/2014/main" id="{F9DBD667-7316-4885-84E7-57F10D91A9A2}"/>
            </a:ext>
          </a:extLst>
        </xdr:cNvPr>
        <xdr:cNvSpPr txBox="1"/>
      </xdr:nvSpPr>
      <xdr:spPr>
        <a:xfrm>
          <a:off x="9277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93634</xdr:rowOff>
    </xdr:from>
    <xdr:ext cx="405111" cy="259045"/>
    <xdr:sp macro="" textlink="">
      <xdr:nvSpPr>
        <xdr:cNvPr id="88" name="n_1mainValue【図書館】&#10;有形固定資産減価償却率">
          <a:extLst>
            <a:ext uri="{FF2B5EF4-FFF2-40B4-BE49-F238E27FC236}">
              <a16:creationId xmlns:a16="http://schemas.microsoft.com/office/drawing/2014/main" id="{AABBE9AA-25C0-47E6-BDEB-689C2CC149A7}"/>
            </a:ext>
          </a:extLst>
        </xdr:cNvPr>
        <xdr:cNvSpPr txBox="1"/>
      </xdr:nvSpPr>
      <xdr:spPr>
        <a:xfrm>
          <a:off x="35820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60977</xdr:rowOff>
    </xdr:from>
    <xdr:ext cx="405111" cy="259045"/>
    <xdr:sp macro="" textlink="">
      <xdr:nvSpPr>
        <xdr:cNvPr id="89" name="n_2mainValue【図書館】&#10;有形固定資産減価償却率">
          <a:extLst>
            <a:ext uri="{FF2B5EF4-FFF2-40B4-BE49-F238E27FC236}">
              <a16:creationId xmlns:a16="http://schemas.microsoft.com/office/drawing/2014/main" id="{C3EC29D1-C6C8-4F43-B3B4-12AB6DE16977}"/>
            </a:ext>
          </a:extLst>
        </xdr:cNvPr>
        <xdr:cNvSpPr txBox="1"/>
      </xdr:nvSpPr>
      <xdr:spPr>
        <a:xfrm>
          <a:off x="2705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28320</xdr:rowOff>
    </xdr:from>
    <xdr:ext cx="405111" cy="259045"/>
    <xdr:sp macro="" textlink="">
      <xdr:nvSpPr>
        <xdr:cNvPr id="90" name="n_3mainValue【図書館】&#10;有形固定資産減価償却率">
          <a:extLst>
            <a:ext uri="{FF2B5EF4-FFF2-40B4-BE49-F238E27FC236}">
              <a16:creationId xmlns:a16="http://schemas.microsoft.com/office/drawing/2014/main" id="{458E5734-6742-471E-B03B-ADF58C189725}"/>
            </a:ext>
          </a:extLst>
        </xdr:cNvPr>
        <xdr:cNvSpPr txBox="1"/>
      </xdr:nvSpPr>
      <xdr:spPr>
        <a:xfrm>
          <a:off x="1816744"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167112</xdr:rowOff>
    </xdr:from>
    <xdr:ext cx="405111" cy="259045"/>
    <xdr:sp macro="" textlink="">
      <xdr:nvSpPr>
        <xdr:cNvPr id="91" name="n_4mainValue【図書館】&#10;有形固定資産減価償却率">
          <a:extLst>
            <a:ext uri="{FF2B5EF4-FFF2-40B4-BE49-F238E27FC236}">
              <a16:creationId xmlns:a16="http://schemas.microsoft.com/office/drawing/2014/main" id="{46735B21-F2EF-4CBB-A6E9-2B6BC8AD82BB}"/>
            </a:ext>
          </a:extLst>
        </xdr:cNvPr>
        <xdr:cNvSpPr txBox="1"/>
      </xdr:nvSpPr>
      <xdr:spPr>
        <a:xfrm>
          <a:off x="927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365E7A2-9503-4610-BDC8-3B1DF0EE36F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9C055A5-BBC2-48B7-8CD5-188E8D49BD9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6234278-86C7-43DB-A882-A2928E3012E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2270E72-584A-4237-8C6B-D795F418F6B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C27365A-9AF8-4EB6-8E5F-0EAACBC4CE2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86D0AC3-2277-453E-A3B4-471A24B04B1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E1A55F4-B20B-4363-875E-B05AA09E776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F1BDC3F-0FFD-48CC-8A82-DE01C472FC2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2D140DB-5809-4018-B590-FF1CCFAEF7D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304AA26-A629-4D13-B431-47F2AF1E6B3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B82A979-F8D1-47B9-9CE9-C1984217798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B89C0B74-9D6B-429E-AE52-E298D45EF51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F5480AC2-69CC-44ED-A881-52117F748E0B}"/>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4397B96-36A9-4659-9A83-E612BE142245}"/>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A6C4F3F2-57DC-4BAD-82D1-79B45CAE774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C9335D1A-C8AF-4446-87FB-A084A4E47BB4}"/>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DFF7B3C-8AE4-49A1-A536-88A47E332025}"/>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FD9B3AA4-DCB0-4F28-8237-ADB4D772A5AF}"/>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AD76A99-E42A-45FF-9BB2-F3AC1E69046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BA40C41-FA54-4A16-8D12-973680A9BEB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455B75E-131C-4736-9C3E-AB89C7112B4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2B0DB19C-A388-4056-AEB3-DB80D903C920}"/>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4B8715EF-E120-4AC8-B8DA-57CA69727697}"/>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C1E5DA9E-80A8-426C-8420-4D58F95E641D}"/>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087CD661-E1C6-4552-B4F0-C47852DC8B00}"/>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05409CC4-4090-4F65-BA53-A9252D4B927F}"/>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98569</xdr:rowOff>
    </xdr:from>
    <xdr:ext cx="469744" cy="259045"/>
    <xdr:sp macro="" textlink="">
      <xdr:nvSpPr>
        <xdr:cNvPr id="118" name="【図書館】&#10;一人当たり面積平均値テキスト">
          <a:extLst>
            <a:ext uri="{FF2B5EF4-FFF2-40B4-BE49-F238E27FC236}">
              <a16:creationId xmlns:a16="http://schemas.microsoft.com/office/drawing/2014/main" id="{2B8D2272-EDD2-469E-92BD-654F04C76D26}"/>
            </a:ext>
          </a:extLst>
        </xdr:cNvPr>
        <xdr:cNvSpPr txBox="1"/>
      </xdr:nvSpPr>
      <xdr:spPr>
        <a:xfrm>
          <a:off x="10515600" y="661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599C4670-92B2-40C7-B415-992298600E26}"/>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E786629D-C518-491E-A188-5A0067B53B55}"/>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6091B3EC-FE49-4E1B-8149-A10961598D7B}"/>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21757397-4BDB-41EE-BD12-2C880D2E7359}"/>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934785EB-98D0-426E-953D-E15E5A4ED28F}"/>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29EC7D7-0085-419C-9D80-34873B029C5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94EBF28-E87E-4235-A0C8-074EAEF6969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8735106-D6E3-4796-833B-A5F4888142D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B3B4249-3059-4D74-9497-6B5C6DE3647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DF67C00-63AC-4981-B6FE-87EB7CE232E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66548</xdr:rowOff>
    </xdr:from>
    <xdr:to>
      <xdr:col>55</xdr:col>
      <xdr:colOff>50800</xdr:colOff>
      <xdr:row>40</xdr:row>
      <xdr:rowOff>168148</xdr:rowOff>
    </xdr:to>
    <xdr:sp macro="" textlink="">
      <xdr:nvSpPr>
        <xdr:cNvPr id="129" name="楕円 128">
          <a:extLst>
            <a:ext uri="{FF2B5EF4-FFF2-40B4-BE49-F238E27FC236}">
              <a16:creationId xmlns:a16="http://schemas.microsoft.com/office/drawing/2014/main" id="{44698523-3384-4E3E-BF16-3C8CF9A97A88}"/>
            </a:ext>
          </a:extLst>
        </xdr:cNvPr>
        <xdr:cNvSpPr/>
      </xdr:nvSpPr>
      <xdr:spPr>
        <a:xfrm>
          <a:off x="104267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44975</xdr:rowOff>
    </xdr:from>
    <xdr:ext cx="469744" cy="259045"/>
    <xdr:sp macro="" textlink="">
      <xdr:nvSpPr>
        <xdr:cNvPr id="130" name="【図書館】&#10;一人当たり面積該当値テキスト">
          <a:extLst>
            <a:ext uri="{FF2B5EF4-FFF2-40B4-BE49-F238E27FC236}">
              <a16:creationId xmlns:a16="http://schemas.microsoft.com/office/drawing/2014/main" id="{8F2EAC7D-EDD8-4750-9F0D-C8C687FDFC46}"/>
            </a:ext>
          </a:extLst>
        </xdr:cNvPr>
        <xdr:cNvSpPr txBox="1"/>
      </xdr:nvSpPr>
      <xdr:spPr>
        <a:xfrm>
          <a:off x="10515600"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68834</xdr:rowOff>
    </xdr:from>
    <xdr:to>
      <xdr:col>50</xdr:col>
      <xdr:colOff>165100</xdr:colOff>
      <xdr:row>40</xdr:row>
      <xdr:rowOff>170434</xdr:rowOff>
    </xdr:to>
    <xdr:sp macro="" textlink="">
      <xdr:nvSpPr>
        <xdr:cNvPr id="131" name="楕円 130">
          <a:extLst>
            <a:ext uri="{FF2B5EF4-FFF2-40B4-BE49-F238E27FC236}">
              <a16:creationId xmlns:a16="http://schemas.microsoft.com/office/drawing/2014/main" id="{F199BB3C-566B-4023-AF1D-8B7BDA6A4D86}"/>
            </a:ext>
          </a:extLst>
        </xdr:cNvPr>
        <xdr:cNvSpPr/>
      </xdr:nvSpPr>
      <xdr:spPr>
        <a:xfrm>
          <a:off x="9588500" y="692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117348</xdr:rowOff>
    </xdr:from>
    <xdr:to>
      <xdr:col>55</xdr:col>
      <xdr:colOff>0</xdr:colOff>
      <xdr:row>40</xdr:row>
      <xdr:rowOff>119634</xdr:rowOff>
    </xdr:to>
    <xdr:cxnSp macro="">
      <xdr:nvCxnSpPr>
        <xdr:cNvPr id="132" name="直線コネクタ 131">
          <a:extLst>
            <a:ext uri="{FF2B5EF4-FFF2-40B4-BE49-F238E27FC236}">
              <a16:creationId xmlns:a16="http://schemas.microsoft.com/office/drawing/2014/main" id="{E98FCF4E-031A-44E7-83F2-084541D3720E}"/>
            </a:ext>
          </a:extLst>
        </xdr:cNvPr>
        <xdr:cNvCxnSpPr/>
      </xdr:nvCxnSpPr>
      <xdr:spPr>
        <a:xfrm flipV="1">
          <a:off x="9639300" y="697534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68834</xdr:rowOff>
    </xdr:from>
    <xdr:to>
      <xdr:col>46</xdr:col>
      <xdr:colOff>38100</xdr:colOff>
      <xdr:row>40</xdr:row>
      <xdr:rowOff>170434</xdr:rowOff>
    </xdr:to>
    <xdr:sp macro="" textlink="">
      <xdr:nvSpPr>
        <xdr:cNvPr id="133" name="楕円 132">
          <a:extLst>
            <a:ext uri="{FF2B5EF4-FFF2-40B4-BE49-F238E27FC236}">
              <a16:creationId xmlns:a16="http://schemas.microsoft.com/office/drawing/2014/main" id="{E8511BC6-962B-4305-A503-EF4BF5512747}"/>
            </a:ext>
          </a:extLst>
        </xdr:cNvPr>
        <xdr:cNvSpPr/>
      </xdr:nvSpPr>
      <xdr:spPr>
        <a:xfrm>
          <a:off x="8699500" y="692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119634</xdr:rowOff>
    </xdr:from>
    <xdr:to>
      <xdr:col>50</xdr:col>
      <xdr:colOff>114300</xdr:colOff>
      <xdr:row>40</xdr:row>
      <xdr:rowOff>119634</xdr:rowOff>
    </xdr:to>
    <xdr:cxnSp macro="">
      <xdr:nvCxnSpPr>
        <xdr:cNvPr id="134" name="直線コネクタ 133">
          <a:extLst>
            <a:ext uri="{FF2B5EF4-FFF2-40B4-BE49-F238E27FC236}">
              <a16:creationId xmlns:a16="http://schemas.microsoft.com/office/drawing/2014/main" id="{E6F002EE-6DCB-4AD8-B61B-6F7AC0C4450E}"/>
            </a:ext>
          </a:extLst>
        </xdr:cNvPr>
        <xdr:cNvCxnSpPr/>
      </xdr:nvCxnSpPr>
      <xdr:spPr>
        <a:xfrm>
          <a:off x="8750300" y="69776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68834</xdr:rowOff>
    </xdr:from>
    <xdr:to>
      <xdr:col>41</xdr:col>
      <xdr:colOff>101600</xdr:colOff>
      <xdr:row>40</xdr:row>
      <xdr:rowOff>170434</xdr:rowOff>
    </xdr:to>
    <xdr:sp macro="" textlink="">
      <xdr:nvSpPr>
        <xdr:cNvPr id="135" name="楕円 134">
          <a:extLst>
            <a:ext uri="{FF2B5EF4-FFF2-40B4-BE49-F238E27FC236}">
              <a16:creationId xmlns:a16="http://schemas.microsoft.com/office/drawing/2014/main" id="{722D7BD3-0D9F-422C-8798-DAADD6F56F38}"/>
            </a:ext>
          </a:extLst>
        </xdr:cNvPr>
        <xdr:cNvSpPr/>
      </xdr:nvSpPr>
      <xdr:spPr>
        <a:xfrm>
          <a:off x="7810500" y="692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119634</xdr:rowOff>
    </xdr:from>
    <xdr:to>
      <xdr:col>45</xdr:col>
      <xdr:colOff>177800</xdr:colOff>
      <xdr:row>40</xdr:row>
      <xdr:rowOff>119634</xdr:rowOff>
    </xdr:to>
    <xdr:cxnSp macro="">
      <xdr:nvCxnSpPr>
        <xdr:cNvPr id="136" name="直線コネクタ 135">
          <a:extLst>
            <a:ext uri="{FF2B5EF4-FFF2-40B4-BE49-F238E27FC236}">
              <a16:creationId xmlns:a16="http://schemas.microsoft.com/office/drawing/2014/main" id="{129EDFB3-7BA2-4BBE-8452-5E94362DF1DA}"/>
            </a:ext>
          </a:extLst>
        </xdr:cNvPr>
        <xdr:cNvCxnSpPr/>
      </xdr:nvCxnSpPr>
      <xdr:spPr>
        <a:xfrm>
          <a:off x="7861300" y="69776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71120</xdr:rowOff>
    </xdr:from>
    <xdr:to>
      <xdr:col>36</xdr:col>
      <xdr:colOff>165100</xdr:colOff>
      <xdr:row>41</xdr:row>
      <xdr:rowOff>1270</xdr:rowOff>
    </xdr:to>
    <xdr:sp macro="" textlink="">
      <xdr:nvSpPr>
        <xdr:cNvPr id="137" name="楕円 136">
          <a:extLst>
            <a:ext uri="{FF2B5EF4-FFF2-40B4-BE49-F238E27FC236}">
              <a16:creationId xmlns:a16="http://schemas.microsoft.com/office/drawing/2014/main" id="{8A3BE36E-6A2C-4ECE-BC2B-7E2E8D579FF3}"/>
            </a:ext>
          </a:extLst>
        </xdr:cNvPr>
        <xdr:cNvSpPr/>
      </xdr:nvSpPr>
      <xdr:spPr>
        <a:xfrm>
          <a:off x="6921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119634</xdr:rowOff>
    </xdr:from>
    <xdr:to>
      <xdr:col>41</xdr:col>
      <xdr:colOff>50800</xdr:colOff>
      <xdr:row>40</xdr:row>
      <xdr:rowOff>121920</xdr:rowOff>
    </xdr:to>
    <xdr:cxnSp macro="">
      <xdr:nvCxnSpPr>
        <xdr:cNvPr id="138" name="直線コネクタ 137">
          <a:extLst>
            <a:ext uri="{FF2B5EF4-FFF2-40B4-BE49-F238E27FC236}">
              <a16:creationId xmlns:a16="http://schemas.microsoft.com/office/drawing/2014/main" id="{4B5C7750-2727-44F0-9ED7-9ABC8419E973}"/>
            </a:ext>
          </a:extLst>
        </xdr:cNvPr>
        <xdr:cNvCxnSpPr/>
      </xdr:nvCxnSpPr>
      <xdr:spPr>
        <a:xfrm flipV="1">
          <a:off x="6972300" y="697763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31513</xdr:rowOff>
    </xdr:from>
    <xdr:ext cx="469744" cy="259045"/>
    <xdr:sp macro="" textlink="">
      <xdr:nvSpPr>
        <xdr:cNvPr id="139" name="n_1aveValue【図書館】&#10;一人当たり面積">
          <a:extLst>
            <a:ext uri="{FF2B5EF4-FFF2-40B4-BE49-F238E27FC236}">
              <a16:creationId xmlns:a16="http://schemas.microsoft.com/office/drawing/2014/main" id="{10A061B2-498D-47CF-ACC6-3DE6A7B0E278}"/>
            </a:ext>
          </a:extLst>
        </xdr:cNvPr>
        <xdr:cNvSpPr txBox="1"/>
      </xdr:nvSpPr>
      <xdr:spPr>
        <a:xfrm>
          <a:off x="939172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E0599E01-337E-4140-925C-36313CC88EB3}"/>
            </a:ext>
          </a:extLst>
        </xdr:cNvPr>
        <xdr:cNvSpPr txBox="1"/>
      </xdr:nvSpPr>
      <xdr:spPr>
        <a:xfrm>
          <a:off x="85154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02974476-940B-43F2-8D25-3D694768DFEE}"/>
            </a:ext>
          </a:extLst>
        </xdr:cNvPr>
        <xdr:cNvSpPr txBox="1"/>
      </xdr:nvSpPr>
      <xdr:spPr>
        <a:xfrm>
          <a:off x="7626427"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6367</xdr:rowOff>
    </xdr:from>
    <xdr:ext cx="469744" cy="259045"/>
    <xdr:sp macro="" textlink="">
      <xdr:nvSpPr>
        <xdr:cNvPr id="142" name="n_4aveValue【図書館】&#10;一人当たり面積">
          <a:extLst>
            <a:ext uri="{FF2B5EF4-FFF2-40B4-BE49-F238E27FC236}">
              <a16:creationId xmlns:a16="http://schemas.microsoft.com/office/drawing/2014/main" id="{A79FF201-CC50-4A18-A973-A52A37525675}"/>
            </a:ext>
          </a:extLst>
        </xdr:cNvPr>
        <xdr:cNvSpPr txBox="1"/>
      </xdr:nvSpPr>
      <xdr:spPr>
        <a:xfrm>
          <a:off x="6737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161561</xdr:rowOff>
    </xdr:from>
    <xdr:ext cx="469744" cy="259045"/>
    <xdr:sp macro="" textlink="">
      <xdr:nvSpPr>
        <xdr:cNvPr id="143" name="n_1mainValue【図書館】&#10;一人当たり面積">
          <a:extLst>
            <a:ext uri="{FF2B5EF4-FFF2-40B4-BE49-F238E27FC236}">
              <a16:creationId xmlns:a16="http://schemas.microsoft.com/office/drawing/2014/main" id="{5B7165BA-A9EA-443E-BC0A-4C86DECE89B2}"/>
            </a:ext>
          </a:extLst>
        </xdr:cNvPr>
        <xdr:cNvSpPr txBox="1"/>
      </xdr:nvSpPr>
      <xdr:spPr>
        <a:xfrm>
          <a:off x="9391727" y="701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161561</xdr:rowOff>
    </xdr:from>
    <xdr:ext cx="469744" cy="259045"/>
    <xdr:sp macro="" textlink="">
      <xdr:nvSpPr>
        <xdr:cNvPr id="144" name="n_2mainValue【図書館】&#10;一人当たり面積">
          <a:extLst>
            <a:ext uri="{FF2B5EF4-FFF2-40B4-BE49-F238E27FC236}">
              <a16:creationId xmlns:a16="http://schemas.microsoft.com/office/drawing/2014/main" id="{5341DA51-2151-4669-9D74-A73D7A5E6CC9}"/>
            </a:ext>
          </a:extLst>
        </xdr:cNvPr>
        <xdr:cNvSpPr txBox="1"/>
      </xdr:nvSpPr>
      <xdr:spPr>
        <a:xfrm>
          <a:off x="8515427" y="701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161561</xdr:rowOff>
    </xdr:from>
    <xdr:ext cx="469744" cy="259045"/>
    <xdr:sp macro="" textlink="">
      <xdr:nvSpPr>
        <xdr:cNvPr id="145" name="n_3mainValue【図書館】&#10;一人当たり面積">
          <a:extLst>
            <a:ext uri="{FF2B5EF4-FFF2-40B4-BE49-F238E27FC236}">
              <a16:creationId xmlns:a16="http://schemas.microsoft.com/office/drawing/2014/main" id="{22E0B9EE-A50F-4C89-8C21-9E09E9DA0AC8}"/>
            </a:ext>
          </a:extLst>
        </xdr:cNvPr>
        <xdr:cNvSpPr txBox="1"/>
      </xdr:nvSpPr>
      <xdr:spPr>
        <a:xfrm>
          <a:off x="7626427" y="701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163847</xdr:rowOff>
    </xdr:from>
    <xdr:ext cx="469744" cy="259045"/>
    <xdr:sp macro="" textlink="">
      <xdr:nvSpPr>
        <xdr:cNvPr id="146" name="n_4mainValue【図書館】&#10;一人当たり面積">
          <a:extLst>
            <a:ext uri="{FF2B5EF4-FFF2-40B4-BE49-F238E27FC236}">
              <a16:creationId xmlns:a16="http://schemas.microsoft.com/office/drawing/2014/main" id="{BE77BE42-FD78-427F-9B0E-8E662A7070CA}"/>
            </a:ext>
          </a:extLst>
        </xdr:cNvPr>
        <xdr:cNvSpPr txBox="1"/>
      </xdr:nvSpPr>
      <xdr:spPr>
        <a:xfrm>
          <a:off x="6737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6725B39-B349-4E39-BAD0-B93C43FA820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7D62B6B-1EA1-4E82-B47A-F3ABE793B1A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5EF1F1B1-088D-40AB-B411-33B572D040B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7856272-A0F3-479B-A784-635B1B80403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9EACFE4-E08E-4277-9919-71C47113F03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6CD5D41-6188-4880-9E73-189968BDFDD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459119F-A713-4809-9EF0-5663AB72FB5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441DF87-7C3D-41E9-9E81-414EEBEC51F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5CB316F-7C61-45BD-8050-045890DB694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E90F50E2-6DA7-414C-89D0-DE0B3FA10ED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DA811CF-D2E2-48A0-BD65-B9CCAD05511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FE662C9E-FE9B-4A4D-B74B-9F86CEA12F4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D8089CD7-6BB7-48E3-B10E-908C7611B33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EB3FC95-A032-4A2E-92A8-FA39203197C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33459F24-FB68-4AB3-A19A-8DE6D8B2598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8B2AC3F-84AA-42EE-BE07-B8C171B4025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C2E9F5A3-8281-4428-A049-EF6BF082726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6273BC7E-484F-44DD-B42D-82906417F48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934BBA5D-EA98-4413-91EA-9404E8C1998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4101A62F-DD4E-468D-8B8E-1B3E80AC26B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DFD4D8BA-7040-4627-8A6A-60EE11E2BB39}"/>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ABD37F2-E774-49F3-938C-74FC90D4B34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1B76C870-1A9B-4A1B-AAA3-EBE31FF1800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140D4EC4-DCAE-414E-ADEB-E94BC13E5B76}"/>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54B68F75-5EB3-4317-A211-E49B3F57363D}"/>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76629E25-360D-4F8B-9EA5-05510E9828C4}"/>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FB85E21F-FD26-4E45-996E-982E4C4E4386}"/>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9254C5AD-280F-46C0-9D82-EE35BFE9F61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265C1CA9-A396-4BE3-980C-EA769EA57DD6}"/>
            </a:ext>
          </a:extLst>
        </xdr:cNvPr>
        <xdr:cNvSpPr txBox="1"/>
      </xdr:nvSpPr>
      <xdr:spPr>
        <a:xfrm>
          <a:off x="4673600" y="10334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528D84AF-E85D-49B9-9482-D189EC027571}"/>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204E6B07-B82A-4670-9D08-9E71976F990B}"/>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3F21E334-3101-404E-BB95-B8ADA9B13093}"/>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21E0EB27-465D-4205-B6C0-7CB5C2987647}"/>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0EF37B3A-123F-4D1C-995E-80A0698D39B5}"/>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BD479C0-46BA-40A3-BE4E-00233F4EC32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B93D9B4-8179-421F-9A68-804FC833ADC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7B63460-4511-42F7-9E06-CADFBEDB363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D3BA025-7FBA-41AE-87FD-9BC3BF0F0D0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6CDADD6-8B2C-4CAD-AA27-FC15425E45A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161290</xdr:rowOff>
    </xdr:from>
    <xdr:to>
      <xdr:col>24</xdr:col>
      <xdr:colOff>114300</xdr:colOff>
      <xdr:row>60</xdr:row>
      <xdr:rowOff>91440</xdr:rowOff>
    </xdr:to>
    <xdr:sp macro="" textlink="">
      <xdr:nvSpPr>
        <xdr:cNvPr id="186" name="楕円 185">
          <a:extLst>
            <a:ext uri="{FF2B5EF4-FFF2-40B4-BE49-F238E27FC236}">
              <a16:creationId xmlns:a16="http://schemas.microsoft.com/office/drawing/2014/main" id="{2BF209CB-4131-40BB-B302-8BDBB77E6650}"/>
            </a:ext>
          </a:extLst>
        </xdr:cNvPr>
        <xdr:cNvSpPr/>
      </xdr:nvSpPr>
      <xdr:spPr>
        <a:xfrm>
          <a:off x="4584700" y="1027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12717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ABABA84C-3E2B-47FF-889F-081821617A03}"/>
            </a:ext>
          </a:extLst>
        </xdr:cNvPr>
        <xdr:cNvSpPr txBox="1"/>
      </xdr:nvSpPr>
      <xdr:spPr>
        <a:xfrm>
          <a:off x="4673600" y="10128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133350</xdr:rowOff>
    </xdr:from>
    <xdr:to>
      <xdr:col>20</xdr:col>
      <xdr:colOff>38100</xdr:colOff>
      <xdr:row>60</xdr:row>
      <xdr:rowOff>63500</xdr:rowOff>
    </xdr:to>
    <xdr:sp macro="" textlink="">
      <xdr:nvSpPr>
        <xdr:cNvPr id="188" name="楕円 187">
          <a:extLst>
            <a:ext uri="{FF2B5EF4-FFF2-40B4-BE49-F238E27FC236}">
              <a16:creationId xmlns:a16="http://schemas.microsoft.com/office/drawing/2014/main" id="{1ED207F3-D63A-4A40-8461-E9DE1271D704}"/>
            </a:ext>
          </a:extLst>
        </xdr:cNvPr>
        <xdr:cNvSpPr/>
      </xdr:nvSpPr>
      <xdr:spPr>
        <a:xfrm>
          <a:off x="37465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12700</xdr:rowOff>
    </xdr:from>
    <xdr:to>
      <xdr:col>24</xdr:col>
      <xdr:colOff>63500</xdr:colOff>
      <xdr:row>60</xdr:row>
      <xdr:rowOff>40640</xdr:rowOff>
    </xdr:to>
    <xdr:cxnSp macro="">
      <xdr:nvCxnSpPr>
        <xdr:cNvPr id="189" name="直線コネクタ 188">
          <a:extLst>
            <a:ext uri="{FF2B5EF4-FFF2-40B4-BE49-F238E27FC236}">
              <a16:creationId xmlns:a16="http://schemas.microsoft.com/office/drawing/2014/main" id="{F30B09DF-2F1A-4D31-B63C-29A3F6465E4B}"/>
            </a:ext>
          </a:extLst>
        </xdr:cNvPr>
        <xdr:cNvCxnSpPr/>
      </xdr:nvCxnSpPr>
      <xdr:spPr>
        <a:xfrm>
          <a:off x="3797300" y="1029970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105410</xdr:rowOff>
    </xdr:from>
    <xdr:to>
      <xdr:col>15</xdr:col>
      <xdr:colOff>101600</xdr:colOff>
      <xdr:row>60</xdr:row>
      <xdr:rowOff>35560</xdr:rowOff>
    </xdr:to>
    <xdr:sp macro="" textlink="">
      <xdr:nvSpPr>
        <xdr:cNvPr id="190" name="楕円 189">
          <a:extLst>
            <a:ext uri="{FF2B5EF4-FFF2-40B4-BE49-F238E27FC236}">
              <a16:creationId xmlns:a16="http://schemas.microsoft.com/office/drawing/2014/main" id="{E8BBF170-B619-4E0C-90C2-4367533B5CAB}"/>
            </a:ext>
          </a:extLst>
        </xdr:cNvPr>
        <xdr:cNvSpPr/>
      </xdr:nvSpPr>
      <xdr:spPr>
        <a:xfrm>
          <a:off x="2857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156210</xdr:rowOff>
    </xdr:from>
    <xdr:to>
      <xdr:col>19</xdr:col>
      <xdr:colOff>177800</xdr:colOff>
      <xdr:row>60</xdr:row>
      <xdr:rowOff>12700</xdr:rowOff>
    </xdr:to>
    <xdr:cxnSp macro="">
      <xdr:nvCxnSpPr>
        <xdr:cNvPr id="191" name="直線コネクタ 190">
          <a:extLst>
            <a:ext uri="{FF2B5EF4-FFF2-40B4-BE49-F238E27FC236}">
              <a16:creationId xmlns:a16="http://schemas.microsoft.com/office/drawing/2014/main" id="{5E8D9BFF-37C7-4E88-9FC2-B28963C9022E}"/>
            </a:ext>
          </a:extLst>
        </xdr:cNvPr>
        <xdr:cNvCxnSpPr/>
      </xdr:nvCxnSpPr>
      <xdr:spPr>
        <a:xfrm>
          <a:off x="2908300" y="1027176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139700</xdr:rowOff>
    </xdr:from>
    <xdr:to>
      <xdr:col>10</xdr:col>
      <xdr:colOff>165100</xdr:colOff>
      <xdr:row>60</xdr:row>
      <xdr:rowOff>69850</xdr:rowOff>
    </xdr:to>
    <xdr:sp macro="" textlink="">
      <xdr:nvSpPr>
        <xdr:cNvPr id="192" name="楕円 191">
          <a:extLst>
            <a:ext uri="{FF2B5EF4-FFF2-40B4-BE49-F238E27FC236}">
              <a16:creationId xmlns:a16="http://schemas.microsoft.com/office/drawing/2014/main" id="{F3D9B29A-546A-4B51-A0E0-21BFDE47C95A}"/>
            </a:ext>
          </a:extLst>
        </xdr:cNvPr>
        <xdr:cNvSpPr/>
      </xdr:nvSpPr>
      <xdr:spPr>
        <a:xfrm>
          <a:off x="1968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156210</xdr:rowOff>
    </xdr:from>
    <xdr:to>
      <xdr:col>15</xdr:col>
      <xdr:colOff>50800</xdr:colOff>
      <xdr:row>60</xdr:row>
      <xdr:rowOff>19050</xdr:rowOff>
    </xdr:to>
    <xdr:cxnSp macro="">
      <xdr:nvCxnSpPr>
        <xdr:cNvPr id="193" name="直線コネクタ 192">
          <a:extLst>
            <a:ext uri="{FF2B5EF4-FFF2-40B4-BE49-F238E27FC236}">
              <a16:creationId xmlns:a16="http://schemas.microsoft.com/office/drawing/2014/main" id="{65501D7C-8AA1-407A-8552-3FF841B3BA93}"/>
            </a:ext>
          </a:extLst>
        </xdr:cNvPr>
        <xdr:cNvCxnSpPr/>
      </xdr:nvCxnSpPr>
      <xdr:spPr>
        <a:xfrm flipV="1">
          <a:off x="2019300" y="102717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111760</xdr:rowOff>
    </xdr:from>
    <xdr:to>
      <xdr:col>6</xdr:col>
      <xdr:colOff>38100</xdr:colOff>
      <xdr:row>60</xdr:row>
      <xdr:rowOff>41910</xdr:rowOff>
    </xdr:to>
    <xdr:sp macro="" textlink="">
      <xdr:nvSpPr>
        <xdr:cNvPr id="194" name="楕円 193">
          <a:extLst>
            <a:ext uri="{FF2B5EF4-FFF2-40B4-BE49-F238E27FC236}">
              <a16:creationId xmlns:a16="http://schemas.microsoft.com/office/drawing/2014/main" id="{773E6DD6-B8AD-42A9-A074-77A0D7FBAE4C}"/>
            </a:ext>
          </a:extLst>
        </xdr:cNvPr>
        <xdr:cNvSpPr/>
      </xdr:nvSpPr>
      <xdr:spPr>
        <a:xfrm>
          <a:off x="1079500" y="1022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162560</xdr:rowOff>
    </xdr:from>
    <xdr:to>
      <xdr:col>10</xdr:col>
      <xdr:colOff>114300</xdr:colOff>
      <xdr:row>60</xdr:row>
      <xdr:rowOff>19050</xdr:rowOff>
    </xdr:to>
    <xdr:cxnSp macro="">
      <xdr:nvCxnSpPr>
        <xdr:cNvPr id="195" name="直線コネクタ 194">
          <a:extLst>
            <a:ext uri="{FF2B5EF4-FFF2-40B4-BE49-F238E27FC236}">
              <a16:creationId xmlns:a16="http://schemas.microsoft.com/office/drawing/2014/main" id="{ED6596AE-D93E-45E1-A7B7-A7FE0E9A7C1F}"/>
            </a:ext>
          </a:extLst>
        </xdr:cNvPr>
        <xdr:cNvCxnSpPr/>
      </xdr:nvCxnSpPr>
      <xdr:spPr>
        <a:xfrm>
          <a:off x="1130300" y="1027811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196" name="n_1aveValue【体育館・プール】&#10;有形固定資産減価償却率">
          <a:extLst>
            <a:ext uri="{FF2B5EF4-FFF2-40B4-BE49-F238E27FC236}">
              <a16:creationId xmlns:a16="http://schemas.microsoft.com/office/drawing/2014/main" id="{0805F9E7-F567-4F59-8448-51EB00D40B09}"/>
            </a:ext>
          </a:extLst>
        </xdr:cNvPr>
        <xdr:cNvSpPr txBox="1"/>
      </xdr:nvSpPr>
      <xdr:spPr>
        <a:xfrm>
          <a:off x="3582044" y="1047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197" name="n_2aveValue【体育館・プール】&#10;有形固定資産減価償却率">
          <a:extLst>
            <a:ext uri="{FF2B5EF4-FFF2-40B4-BE49-F238E27FC236}">
              <a16:creationId xmlns:a16="http://schemas.microsoft.com/office/drawing/2014/main" id="{2215518C-8B6A-4FE9-A4F2-E6EFE3953A8C}"/>
            </a:ext>
          </a:extLst>
        </xdr:cNvPr>
        <xdr:cNvSpPr txBox="1"/>
      </xdr:nvSpPr>
      <xdr:spPr>
        <a:xfrm>
          <a:off x="2705744" y="1048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98" name="n_3aveValue【体育館・プール】&#10;有形固定資産減価償却率">
          <a:extLst>
            <a:ext uri="{FF2B5EF4-FFF2-40B4-BE49-F238E27FC236}">
              <a16:creationId xmlns:a16="http://schemas.microsoft.com/office/drawing/2014/main" id="{58C40826-1769-4334-BB38-E65BF8673F97}"/>
            </a:ext>
          </a:extLst>
        </xdr:cNvPr>
        <xdr:cNvSpPr txBox="1"/>
      </xdr:nvSpPr>
      <xdr:spPr>
        <a:xfrm>
          <a:off x="1816744" y="1045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99" name="n_4aveValue【体育館・プール】&#10;有形固定資産減価償却率">
          <a:extLst>
            <a:ext uri="{FF2B5EF4-FFF2-40B4-BE49-F238E27FC236}">
              <a16:creationId xmlns:a16="http://schemas.microsoft.com/office/drawing/2014/main" id="{382D245B-3BE5-4142-9988-893A4F44E9E4}"/>
            </a:ext>
          </a:extLst>
        </xdr:cNvPr>
        <xdr:cNvSpPr txBox="1"/>
      </xdr:nvSpPr>
      <xdr:spPr>
        <a:xfrm>
          <a:off x="927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80027</xdr:rowOff>
    </xdr:from>
    <xdr:ext cx="405111" cy="259045"/>
    <xdr:sp macro="" textlink="">
      <xdr:nvSpPr>
        <xdr:cNvPr id="200" name="n_1mainValue【体育館・プール】&#10;有形固定資産減価償却率">
          <a:extLst>
            <a:ext uri="{FF2B5EF4-FFF2-40B4-BE49-F238E27FC236}">
              <a16:creationId xmlns:a16="http://schemas.microsoft.com/office/drawing/2014/main" id="{943190D5-5CC4-49BC-8C9B-4279649162D8}"/>
            </a:ext>
          </a:extLst>
        </xdr:cNvPr>
        <xdr:cNvSpPr txBox="1"/>
      </xdr:nvSpPr>
      <xdr:spPr>
        <a:xfrm>
          <a:off x="3582044" y="1002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201" name="n_2mainValue【体育館・プール】&#10;有形固定資産減価償却率">
          <a:extLst>
            <a:ext uri="{FF2B5EF4-FFF2-40B4-BE49-F238E27FC236}">
              <a16:creationId xmlns:a16="http://schemas.microsoft.com/office/drawing/2014/main" id="{9FA25DDE-52D3-4C45-A7EF-6C1BA7B39E4D}"/>
            </a:ext>
          </a:extLst>
        </xdr:cNvPr>
        <xdr:cNvSpPr txBox="1"/>
      </xdr:nvSpPr>
      <xdr:spPr>
        <a:xfrm>
          <a:off x="2705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86377</xdr:rowOff>
    </xdr:from>
    <xdr:ext cx="405111" cy="259045"/>
    <xdr:sp macro="" textlink="">
      <xdr:nvSpPr>
        <xdr:cNvPr id="202" name="n_3mainValue【体育館・プール】&#10;有形固定資産減価償却率">
          <a:extLst>
            <a:ext uri="{FF2B5EF4-FFF2-40B4-BE49-F238E27FC236}">
              <a16:creationId xmlns:a16="http://schemas.microsoft.com/office/drawing/2014/main" id="{6A0E673C-CF8D-4BC5-88A9-91AEE43BBE7D}"/>
            </a:ext>
          </a:extLst>
        </xdr:cNvPr>
        <xdr:cNvSpPr txBox="1"/>
      </xdr:nvSpPr>
      <xdr:spPr>
        <a:xfrm>
          <a:off x="1816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58437</xdr:rowOff>
    </xdr:from>
    <xdr:ext cx="405111" cy="259045"/>
    <xdr:sp macro="" textlink="">
      <xdr:nvSpPr>
        <xdr:cNvPr id="203" name="n_4mainValue【体育館・プール】&#10;有形固定資産減価償却率">
          <a:extLst>
            <a:ext uri="{FF2B5EF4-FFF2-40B4-BE49-F238E27FC236}">
              <a16:creationId xmlns:a16="http://schemas.microsoft.com/office/drawing/2014/main" id="{23A68E54-FB33-47B3-89F8-3695AD91563B}"/>
            </a:ext>
          </a:extLst>
        </xdr:cNvPr>
        <xdr:cNvSpPr txBox="1"/>
      </xdr:nvSpPr>
      <xdr:spPr>
        <a:xfrm>
          <a:off x="927744" y="1000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57660EDC-101F-4A40-AA44-EBA63EF44E8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7F8FE762-E7B8-401E-B966-DA6BF33A848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254FD9C0-BE2A-4FC1-9D2C-7DEBAEFC1BA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F93DFC2B-1C0C-4B04-BF98-1D41159B8EA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B5BDEC3E-684B-4EF3-8E53-05BE6FE41F4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55718872-72B7-4BF0-ACEC-A1423E20CF3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14095138-16E1-4F69-861E-64749E3A7E2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451C80E-FEA0-4F19-A356-FE1DDF401A5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6C1508A-9502-4913-A39B-1D9A65E67A1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A40FF9FB-6BB5-472B-9EFD-8918DF7907D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682AB9AC-F07E-42FA-9038-B2CFCFBB6599}"/>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D47E93C7-93A9-494C-828D-1B6A0354AE72}"/>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266D8DAA-57D8-4256-B63F-AC219A91DA0E}"/>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F6597CF3-9A17-48BD-AA01-B4E18C12D71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3B121BA9-0561-4882-A931-F7F978F89184}"/>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8F2791C5-B555-4178-BC6C-1BF90A4FBA35}"/>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D24C0C8-91CF-4FE0-A45A-402A5527269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43EA49E7-BBAB-4F32-917D-D20B713BDD51}"/>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5F6519A5-54E4-4668-8996-35D7B9521D5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9679D213-180A-4E08-A310-84BD28FC3AB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CB9FC62E-C7B9-4BAC-B68F-314E359826B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A8335A7E-4739-4C69-B72F-C6C767859804}"/>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7BC93797-0689-46F0-AD3B-686F1DBB1BFE}"/>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87F35702-7194-4B0C-8A89-86276F13560A}"/>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49E077AE-CDA8-4262-886D-5F540A67909E}"/>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A4F51752-3183-4C70-8549-A0A4C71D38D9}"/>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230" name="【体育館・プール】&#10;一人当たり面積平均値テキスト">
          <a:extLst>
            <a:ext uri="{FF2B5EF4-FFF2-40B4-BE49-F238E27FC236}">
              <a16:creationId xmlns:a16="http://schemas.microsoft.com/office/drawing/2014/main" id="{C0D8AD60-8595-4E46-8DB1-55DF4129A76B}"/>
            </a:ext>
          </a:extLst>
        </xdr:cNvPr>
        <xdr:cNvSpPr txBox="1"/>
      </xdr:nvSpPr>
      <xdr:spPr>
        <a:xfrm>
          <a:off x="10515600" y="1030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40B017F0-88C0-4067-96C1-7F9D76835B2A}"/>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F7188F23-8B7B-4DCD-A9DE-E6BCBE4C01FD}"/>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7C48FDEA-16FC-4DE2-819E-A95EC31D675A}"/>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BA8FC735-7C04-48E2-A79A-C68E832C9440}"/>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8076C7BA-4E4A-4061-8808-7DEE9370B218}"/>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5C912B7-762D-41B5-93F5-571231A4830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512089A-F85D-4E49-9880-5564EA10E7F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FF53F0D-AC68-4450-BC44-6978A574D0D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E188B4B-7D17-4A39-AADE-72960D3917B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8D99723-79A4-4A73-AC5D-01248102E95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64871</xdr:rowOff>
    </xdr:from>
    <xdr:to>
      <xdr:col>55</xdr:col>
      <xdr:colOff>50800</xdr:colOff>
      <xdr:row>55</xdr:row>
      <xdr:rowOff>166471</xdr:rowOff>
    </xdr:to>
    <xdr:sp macro="" textlink="">
      <xdr:nvSpPr>
        <xdr:cNvPr id="241" name="楕円 240">
          <a:extLst>
            <a:ext uri="{FF2B5EF4-FFF2-40B4-BE49-F238E27FC236}">
              <a16:creationId xmlns:a16="http://schemas.microsoft.com/office/drawing/2014/main" id="{1876E4AB-8347-4516-BFC9-0A1F4EE732CC}"/>
            </a:ext>
          </a:extLst>
        </xdr:cNvPr>
        <xdr:cNvSpPr/>
      </xdr:nvSpPr>
      <xdr:spPr>
        <a:xfrm>
          <a:off x="10426700" y="949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54</xdr:row>
      <xdr:rowOff>151248</xdr:rowOff>
    </xdr:from>
    <xdr:ext cx="469744" cy="259045"/>
    <xdr:sp macro="" textlink="">
      <xdr:nvSpPr>
        <xdr:cNvPr id="242" name="【体育館・プール】&#10;一人当たり面積該当値テキスト">
          <a:extLst>
            <a:ext uri="{FF2B5EF4-FFF2-40B4-BE49-F238E27FC236}">
              <a16:creationId xmlns:a16="http://schemas.microsoft.com/office/drawing/2014/main" id="{D67292A5-7A68-47E3-84DF-DACED6145B3B}"/>
            </a:ext>
          </a:extLst>
        </xdr:cNvPr>
        <xdr:cNvSpPr txBox="1"/>
      </xdr:nvSpPr>
      <xdr:spPr>
        <a:xfrm>
          <a:off x="10515600" y="940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78587</xdr:rowOff>
    </xdr:from>
    <xdr:to>
      <xdr:col>50</xdr:col>
      <xdr:colOff>165100</xdr:colOff>
      <xdr:row>56</xdr:row>
      <xdr:rowOff>8737</xdr:rowOff>
    </xdr:to>
    <xdr:sp macro="" textlink="">
      <xdr:nvSpPr>
        <xdr:cNvPr id="243" name="楕円 242">
          <a:extLst>
            <a:ext uri="{FF2B5EF4-FFF2-40B4-BE49-F238E27FC236}">
              <a16:creationId xmlns:a16="http://schemas.microsoft.com/office/drawing/2014/main" id="{DFD58B44-E89A-4FBF-83FD-460C01C5D693}"/>
            </a:ext>
          </a:extLst>
        </xdr:cNvPr>
        <xdr:cNvSpPr/>
      </xdr:nvSpPr>
      <xdr:spPr>
        <a:xfrm>
          <a:off x="9588500" y="950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115671</xdr:rowOff>
    </xdr:from>
    <xdr:to>
      <xdr:col>55</xdr:col>
      <xdr:colOff>0</xdr:colOff>
      <xdr:row>55</xdr:row>
      <xdr:rowOff>129387</xdr:rowOff>
    </xdr:to>
    <xdr:cxnSp macro="">
      <xdr:nvCxnSpPr>
        <xdr:cNvPr id="244" name="直線コネクタ 243">
          <a:extLst>
            <a:ext uri="{FF2B5EF4-FFF2-40B4-BE49-F238E27FC236}">
              <a16:creationId xmlns:a16="http://schemas.microsoft.com/office/drawing/2014/main" id="{5A7CDE78-F088-4C0A-8502-BF12EC0F7CE6}"/>
            </a:ext>
          </a:extLst>
        </xdr:cNvPr>
        <xdr:cNvCxnSpPr/>
      </xdr:nvCxnSpPr>
      <xdr:spPr>
        <a:xfrm flipV="1">
          <a:off x="9639300" y="9545421"/>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92304</xdr:rowOff>
    </xdr:from>
    <xdr:to>
      <xdr:col>46</xdr:col>
      <xdr:colOff>38100</xdr:colOff>
      <xdr:row>56</xdr:row>
      <xdr:rowOff>22454</xdr:rowOff>
    </xdr:to>
    <xdr:sp macro="" textlink="">
      <xdr:nvSpPr>
        <xdr:cNvPr id="245" name="楕円 244">
          <a:extLst>
            <a:ext uri="{FF2B5EF4-FFF2-40B4-BE49-F238E27FC236}">
              <a16:creationId xmlns:a16="http://schemas.microsoft.com/office/drawing/2014/main" id="{1331845E-077A-42BF-9625-DCA6A6C93E4E}"/>
            </a:ext>
          </a:extLst>
        </xdr:cNvPr>
        <xdr:cNvSpPr/>
      </xdr:nvSpPr>
      <xdr:spPr>
        <a:xfrm>
          <a:off x="8699500" y="952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129387</xdr:rowOff>
    </xdr:from>
    <xdr:to>
      <xdr:col>50</xdr:col>
      <xdr:colOff>114300</xdr:colOff>
      <xdr:row>55</xdr:row>
      <xdr:rowOff>143104</xdr:rowOff>
    </xdr:to>
    <xdr:cxnSp macro="">
      <xdr:nvCxnSpPr>
        <xdr:cNvPr id="246" name="直線コネクタ 245">
          <a:extLst>
            <a:ext uri="{FF2B5EF4-FFF2-40B4-BE49-F238E27FC236}">
              <a16:creationId xmlns:a16="http://schemas.microsoft.com/office/drawing/2014/main" id="{7CE6E7B0-5FF9-4BA9-884B-7F4C19B0274B}"/>
            </a:ext>
          </a:extLst>
        </xdr:cNvPr>
        <xdr:cNvCxnSpPr/>
      </xdr:nvCxnSpPr>
      <xdr:spPr>
        <a:xfrm flipV="1">
          <a:off x="8750300" y="9559137"/>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93218</xdr:rowOff>
    </xdr:from>
    <xdr:to>
      <xdr:col>41</xdr:col>
      <xdr:colOff>101600</xdr:colOff>
      <xdr:row>56</xdr:row>
      <xdr:rowOff>23368</xdr:rowOff>
    </xdr:to>
    <xdr:sp macro="" textlink="">
      <xdr:nvSpPr>
        <xdr:cNvPr id="247" name="楕円 246">
          <a:extLst>
            <a:ext uri="{FF2B5EF4-FFF2-40B4-BE49-F238E27FC236}">
              <a16:creationId xmlns:a16="http://schemas.microsoft.com/office/drawing/2014/main" id="{47A1B678-DDDC-46E1-A096-B079E4EF19CD}"/>
            </a:ext>
          </a:extLst>
        </xdr:cNvPr>
        <xdr:cNvSpPr/>
      </xdr:nvSpPr>
      <xdr:spPr>
        <a:xfrm>
          <a:off x="7810500" y="952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143104</xdr:rowOff>
    </xdr:from>
    <xdr:to>
      <xdr:col>45</xdr:col>
      <xdr:colOff>177800</xdr:colOff>
      <xdr:row>55</xdr:row>
      <xdr:rowOff>144018</xdr:rowOff>
    </xdr:to>
    <xdr:cxnSp macro="">
      <xdr:nvCxnSpPr>
        <xdr:cNvPr id="248" name="直線コネクタ 247">
          <a:extLst>
            <a:ext uri="{FF2B5EF4-FFF2-40B4-BE49-F238E27FC236}">
              <a16:creationId xmlns:a16="http://schemas.microsoft.com/office/drawing/2014/main" id="{B66CB0C4-BA5A-49C0-8B73-343B94F5B305}"/>
            </a:ext>
          </a:extLst>
        </xdr:cNvPr>
        <xdr:cNvCxnSpPr/>
      </xdr:nvCxnSpPr>
      <xdr:spPr>
        <a:xfrm flipV="1">
          <a:off x="7861300" y="9572854"/>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94132</xdr:rowOff>
    </xdr:from>
    <xdr:to>
      <xdr:col>36</xdr:col>
      <xdr:colOff>165100</xdr:colOff>
      <xdr:row>56</xdr:row>
      <xdr:rowOff>24282</xdr:rowOff>
    </xdr:to>
    <xdr:sp macro="" textlink="">
      <xdr:nvSpPr>
        <xdr:cNvPr id="249" name="楕円 248">
          <a:extLst>
            <a:ext uri="{FF2B5EF4-FFF2-40B4-BE49-F238E27FC236}">
              <a16:creationId xmlns:a16="http://schemas.microsoft.com/office/drawing/2014/main" id="{4C994AFA-8AB8-4B9A-B147-7835590D1A83}"/>
            </a:ext>
          </a:extLst>
        </xdr:cNvPr>
        <xdr:cNvSpPr/>
      </xdr:nvSpPr>
      <xdr:spPr>
        <a:xfrm>
          <a:off x="6921500" y="952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55</xdr:row>
      <xdr:rowOff>144018</xdr:rowOff>
    </xdr:from>
    <xdr:to>
      <xdr:col>41</xdr:col>
      <xdr:colOff>50800</xdr:colOff>
      <xdr:row>55</xdr:row>
      <xdr:rowOff>144932</xdr:rowOff>
    </xdr:to>
    <xdr:cxnSp macro="">
      <xdr:nvCxnSpPr>
        <xdr:cNvPr id="250" name="直線コネクタ 249">
          <a:extLst>
            <a:ext uri="{FF2B5EF4-FFF2-40B4-BE49-F238E27FC236}">
              <a16:creationId xmlns:a16="http://schemas.microsoft.com/office/drawing/2014/main" id="{F12B09D0-E106-4C9B-9E2D-BBE30579B38E}"/>
            </a:ext>
          </a:extLst>
        </xdr:cNvPr>
        <xdr:cNvCxnSpPr/>
      </xdr:nvCxnSpPr>
      <xdr:spPr>
        <a:xfrm flipV="1">
          <a:off x="6972300" y="957376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251" name="n_1aveValue【体育館・プール】&#10;一人当たり面積">
          <a:extLst>
            <a:ext uri="{FF2B5EF4-FFF2-40B4-BE49-F238E27FC236}">
              <a16:creationId xmlns:a16="http://schemas.microsoft.com/office/drawing/2014/main" id="{146F8B45-A88F-4F77-90FA-D851A31D07FA}"/>
            </a:ext>
          </a:extLst>
        </xdr:cNvPr>
        <xdr:cNvSpPr txBox="1"/>
      </xdr:nvSpPr>
      <xdr:spPr>
        <a:xfrm>
          <a:off x="9391727" y="1044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252" name="n_2aveValue【体育館・プール】&#10;一人当たり面積">
          <a:extLst>
            <a:ext uri="{FF2B5EF4-FFF2-40B4-BE49-F238E27FC236}">
              <a16:creationId xmlns:a16="http://schemas.microsoft.com/office/drawing/2014/main" id="{00D5AC0C-5B70-4C18-89EB-76AFA72AC484}"/>
            </a:ext>
          </a:extLst>
        </xdr:cNvPr>
        <xdr:cNvSpPr txBox="1"/>
      </xdr:nvSpPr>
      <xdr:spPr>
        <a:xfrm>
          <a:off x="8515427" y="104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253" name="n_3aveValue【体育館・プール】&#10;一人当たり面積">
          <a:extLst>
            <a:ext uri="{FF2B5EF4-FFF2-40B4-BE49-F238E27FC236}">
              <a16:creationId xmlns:a16="http://schemas.microsoft.com/office/drawing/2014/main" id="{C0C6B780-46AB-4CF5-A0D7-1DBA2DDD65AA}"/>
            </a:ext>
          </a:extLst>
        </xdr:cNvPr>
        <xdr:cNvSpPr txBox="1"/>
      </xdr:nvSpPr>
      <xdr:spPr>
        <a:xfrm>
          <a:off x="7626427" y="104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152569</xdr:rowOff>
    </xdr:from>
    <xdr:ext cx="469744" cy="259045"/>
    <xdr:sp macro="" textlink="">
      <xdr:nvSpPr>
        <xdr:cNvPr id="254" name="n_4aveValue【体育館・プール】&#10;一人当たり面積">
          <a:extLst>
            <a:ext uri="{FF2B5EF4-FFF2-40B4-BE49-F238E27FC236}">
              <a16:creationId xmlns:a16="http://schemas.microsoft.com/office/drawing/2014/main" id="{D1FA504D-EBA5-46B7-BD15-0E787C1FF1D2}"/>
            </a:ext>
          </a:extLst>
        </xdr:cNvPr>
        <xdr:cNvSpPr txBox="1"/>
      </xdr:nvSpPr>
      <xdr:spPr>
        <a:xfrm>
          <a:off x="6737427" y="1043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25264</xdr:rowOff>
    </xdr:from>
    <xdr:ext cx="469744" cy="259045"/>
    <xdr:sp macro="" textlink="">
      <xdr:nvSpPr>
        <xdr:cNvPr id="255" name="n_1mainValue【体育館・プール】&#10;一人当たり面積">
          <a:extLst>
            <a:ext uri="{FF2B5EF4-FFF2-40B4-BE49-F238E27FC236}">
              <a16:creationId xmlns:a16="http://schemas.microsoft.com/office/drawing/2014/main" id="{94BABA46-8916-43AB-B4EC-F2A46CCAD6F2}"/>
            </a:ext>
          </a:extLst>
        </xdr:cNvPr>
        <xdr:cNvSpPr txBox="1"/>
      </xdr:nvSpPr>
      <xdr:spPr>
        <a:xfrm>
          <a:off x="9391727" y="928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38981</xdr:rowOff>
    </xdr:from>
    <xdr:ext cx="469744" cy="259045"/>
    <xdr:sp macro="" textlink="">
      <xdr:nvSpPr>
        <xdr:cNvPr id="256" name="n_2mainValue【体育館・プール】&#10;一人当たり面積">
          <a:extLst>
            <a:ext uri="{FF2B5EF4-FFF2-40B4-BE49-F238E27FC236}">
              <a16:creationId xmlns:a16="http://schemas.microsoft.com/office/drawing/2014/main" id="{9BFEEB01-D7EC-4272-94AD-88CC2671B2F2}"/>
            </a:ext>
          </a:extLst>
        </xdr:cNvPr>
        <xdr:cNvSpPr txBox="1"/>
      </xdr:nvSpPr>
      <xdr:spPr>
        <a:xfrm>
          <a:off x="8515427" y="9297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39895</xdr:rowOff>
    </xdr:from>
    <xdr:ext cx="469744" cy="259045"/>
    <xdr:sp macro="" textlink="">
      <xdr:nvSpPr>
        <xdr:cNvPr id="257" name="n_3mainValue【体育館・プール】&#10;一人当たり面積">
          <a:extLst>
            <a:ext uri="{FF2B5EF4-FFF2-40B4-BE49-F238E27FC236}">
              <a16:creationId xmlns:a16="http://schemas.microsoft.com/office/drawing/2014/main" id="{E2220D36-BAF4-4A00-82BB-3B5AB26FA17A}"/>
            </a:ext>
          </a:extLst>
        </xdr:cNvPr>
        <xdr:cNvSpPr txBox="1"/>
      </xdr:nvSpPr>
      <xdr:spPr>
        <a:xfrm>
          <a:off x="7626427" y="9298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40809</xdr:rowOff>
    </xdr:from>
    <xdr:ext cx="469744" cy="259045"/>
    <xdr:sp macro="" textlink="">
      <xdr:nvSpPr>
        <xdr:cNvPr id="258" name="n_4mainValue【体育館・プール】&#10;一人当たり面積">
          <a:extLst>
            <a:ext uri="{FF2B5EF4-FFF2-40B4-BE49-F238E27FC236}">
              <a16:creationId xmlns:a16="http://schemas.microsoft.com/office/drawing/2014/main" id="{31FEDDE6-CD71-4FA4-9FAF-D4679C9CB908}"/>
            </a:ext>
          </a:extLst>
        </xdr:cNvPr>
        <xdr:cNvSpPr txBox="1"/>
      </xdr:nvSpPr>
      <xdr:spPr>
        <a:xfrm>
          <a:off x="6737427" y="929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B5AB1B39-F9BA-425F-9397-527E252DBA0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D3C68759-3316-491B-8AB5-984AE24BC6F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E6338BA-D96F-4EF6-819D-DEEA28BCF70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8C8D0286-0A94-4F86-9769-1C3025161A4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932782DB-65F4-4197-BEDE-0F7AF0D8DE3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E6D9FDE0-A03E-45AD-9BC0-796A4D32517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393F34E-1016-4418-9AD2-02F32DD9253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3B7DBAF1-3E1E-4916-AE2D-1B40576CD2E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CA89959F-07B2-4C45-A141-AF9093CC396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B52A124C-EB26-4CAD-9229-8315B413189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16EE2CA2-440C-46E4-B83E-0941699BC42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820231E7-77AA-4D7C-BDEF-945A5FD21F8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076C2F6D-0329-4AE0-91D0-F78045BF53E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E9BB71BB-7877-4389-B553-062C27375BE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E390A7FD-C3D0-489F-A173-1F492E9F8FD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02D80F8B-EB94-4ED5-9DE3-45D6758AC45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D5B243BE-09E4-4B6B-95F2-EA1AD6A46B5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5BA72B3F-D632-42EB-8DA8-8EF3D647624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60373D59-BECA-4048-9182-2651AB117B1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40D42D21-1272-4C52-A17B-E92BD911658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9D180FA2-088C-4063-A6AA-9EED02CD471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F3024B71-2953-4896-A0FE-188E1B58DD8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C3AF6DF7-E0B2-4CC0-933F-7FADDE5714D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19601162-94B1-4FDD-8B6E-AAAF30AB266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BDD42B75-0829-4371-9E1C-5F831349CF16}"/>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F0275E39-4B2F-47BC-B81A-205792AA8F4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AA52B421-6838-4F97-A00A-7FB05C06DB1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769BF8BA-83FE-4194-9AC2-D640FA8F6D85}"/>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7896EE7C-1BF0-4E85-97AC-A233280E8C58}"/>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1F7DA91D-AA13-4651-83FB-D8D181425314}"/>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40417144-DCB3-4F60-99BB-B005C319A7B5}"/>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17D6AEB3-B2C0-4D7F-B68A-A6E5D557DEF3}"/>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F5D7A97D-9EF6-4173-9A9B-F2AE8BBCDBAB}"/>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6560D84F-1DA6-40D2-81A8-2848E90D218C}"/>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988C6AFC-F029-4B1A-B9B6-F7757DE03B38}"/>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60A699D2-53B8-4225-8637-8909632A99F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D1CAE0B-AA48-4362-A895-57B524F5C9E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BB96E1B-80A4-422C-9819-6AE0E01858B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311963D-F659-420A-B9A8-FE3936E5580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8A95B6F-BC3A-4D39-BC94-D5A5F13CF8A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132080</xdr:rowOff>
    </xdr:from>
    <xdr:to>
      <xdr:col>24</xdr:col>
      <xdr:colOff>114300</xdr:colOff>
      <xdr:row>86</xdr:row>
      <xdr:rowOff>62230</xdr:rowOff>
    </xdr:to>
    <xdr:sp macro="" textlink="">
      <xdr:nvSpPr>
        <xdr:cNvPr id="299" name="楕円 298">
          <a:extLst>
            <a:ext uri="{FF2B5EF4-FFF2-40B4-BE49-F238E27FC236}">
              <a16:creationId xmlns:a16="http://schemas.microsoft.com/office/drawing/2014/main" id="{DD3FA8D7-8921-40C3-A22D-9B1F856CDC4C}"/>
            </a:ext>
          </a:extLst>
        </xdr:cNvPr>
        <xdr:cNvSpPr/>
      </xdr:nvSpPr>
      <xdr:spPr>
        <a:xfrm>
          <a:off x="45847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47007</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3BCA5893-ABF3-4036-93D9-EF212ED5D0EF}"/>
            </a:ext>
          </a:extLst>
        </xdr:cNvPr>
        <xdr:cNvSpPr txBox="1"/>
      </xdr:nvSpPr>
      <xdr:spPr>
        <a:xfrm>
          <a:off x="4673600" y="1462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90170</xdr:rowOff>
    </xdr:from>
    <xdr:to>
      <xdr:col>20</xdr:col>
      <xdr:colOff>38100</xdr:colOff>
      <xdr:row>86</xdr:row>
      <xdr:rowOff>20320</xdr:rowOff>
    </xdr:to>
    <xdr:sp macro="" textlink="">
      <xdr:nvSpPr>
        <xdr:cNvPr id="301" name="楕円 300">
          <a:extLst>
            <a:ext uri="{FF2B5EF4-FFF2-40B4-BE49-F238E27FC236}">
              <a16:creationId xmlns:a16="http://schemas.microsoft.com/office/drawing/2014/main" id="{6E293885-765C-4DB4-ACC1-F53109F4444B}"/>
            </a:ext>
          </a:extLst>
        </xdr:cNvPr>
        <xdr:cNvSpPr/>
      </xdr:nvSpPr>
      <xdr:spPr>
        <a:xfrm>
          <a:off x="3746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140970</xdr:rowOff>
    </xdr:from>
    <xdr:to>
      <xdr:col>24</xdr:col>
      <xdr:colOff>63500</xdr:colOff>
      <xdr:row>86</xdr:row>
      <xdr:rowOff>11430</xdr:rowOff>
    </xdr:to>
    <xdr:cxnSp macro="">
      <xdr:nvCxnSpPr>
        <xdr:cNvPr id="302" name="直線コネクタ 301">
          <a:extLst>
            <a:ext uri="{FF2B5EF4-FFF2-40B4-BE49-F238E27FC236}">
              <a16:creationId xmlns:a16="http://schemas.microsoft.com/office/drawing/2014/main" id="{9D4076C4-80AC-4D62-A1E5-415DA9E4FC5A}"/>
            </a:ext>
          </a:extLst>
        </xdr:cNvPr>
        <xdr:cNvCxnSpPr/>
      </xdr:nvCxnSpPr>
      <xdr:spPr>
        <a:xfrm>
          <a:off x="3797300" y="147142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48261</xdr:rowOff>
    </xdr:from>
    <xdr:to>
      <xdr:col>15</xdr:col>
      <xdr:colOff>101600</xdr:colOff>
      <xdr:row>85</xdr:row>
      <xdr:rowOff>149861</xdr:rowOff>
    </xdr:to>
    <xdr:sp macro="" textlink="">
      <xdr:nvSpPr>
        <xdr:cNvPr id="303" name="楕円 302">
          <a:extLst>
            <a:ext uri="{FF2B5EF4-FFF2-40B4-BE49-F238E27FC236}">
              <a16:creationId xmlns:a16="http://schemas.microsoft.com/office/drawing/2014/main" id="{BA411C98-8513-4F29-AA7D-F9A5BE2451C3}"/>
            </a:ext>
          </a:extLst>
        </xdr:cNvPr>
        <xdr:cNvSpPr/>
      </xdr:nvSpPr>
      <xdr:spPr>
        <a:xfrm>
          <a:off x="2857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99061</xdr:rowOff>
    </xdr:from>
    <xdr:to>
      <xdr:col>19</xdr:col>
      <xdr:colOff>177800</xdr:colOff>
      <xdr:row>85</xdr:row>
      <xdr:rowOff>140970</xdr:rowOff>
    </xdr:to>
    <xdr:cxnSp macro="">
      <xdr:nvCxnSpPr>
        <xdr:cNvPr id="304" name="直線コネクタ 303">
          <a:extLst>
            <a:ext uri="{FF2B5EF4-FFF2-40B4-BE49-F238E27FC236}">
              <a16:creationId xmlns:a16="http://schemas.microsoft.com/office/drawing/2014/main" id="{0F2E78EE-C444-4895-9E6D-D0BB2942D47A}"/>
            </a:ext>
          </a:extLst>
        </xdr:cNvPr>
        <xdr:cNvCxnSpPr/>
      </xdr:nvCxnSpPr>
      <xdr:spPr>
        <a:xfrm>
          <a:off x="2908300" y="146723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6350</xdr:rowOff>
    </xdr:from>
    <xdr:to>
      <xdr:col>10</xdr:col>
      <xdr:colOff>165100</xdr:colOff>
      <xdr:row>85</xdr:row>
      <xdr:rowOff>107950</xdr:rowOff>
    </xdr:to>
    <xdr:sp macro="" textlink="">
      <xdr:nvSpPr>
        <xdr:cNvPr id="305" name="楕円 304">
          <a:extLst>
            <a:ext uri="{FF2B5EF4-FFF2-40B4-BE49-F238E27FC236}">
              <a16:creationId xmlns:a16="http://schemas.microsoft.com/office/drawing/2014/main" id="{F2A4187A-6FA3-49FF-AA24-F716A7748931}"/>
            </a:ext>
          </a:extLst>
        </xdr:cNvPr>
        <xdr:cNvSpPr/>
      </xdr:nvSpPr>
      <xdr:spPr>
        <a:xfrm>
          <a:off x="1968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57150</xdr:rowOff>
    </xdr:from>
    <xdr:to>
      <xdr:col>15</xdr:col>
      <xdr:colOff>50800</xdr:colOff>
      <xdr:row>85</xdr:row>
      <xdr:rowOff>99061</xdr:rowOff>
    </xdr:to>
    <xdr:cxnSp macro="">
      <xdr:nvCxnSpPr>
        <xdr:cNvPr id="306" name="直線コネクタ 305">
          <a:extLst>
            <a:ext uri="{FF2B5EF4-FFF2-40B4-BE49-F238E27FC236}">
              <a16:creationId xmlns:a16="http://schemas.microsoft.com/office/drawing/2014/main" id="{A4E295BE-FE7B-4579-B675-005B6B853611}"/>
            </a:ext>
          </a:extLst>
        </xdr:cNvPr>
        <xdr:cNvCxnSpPr/>
      </xdr:nvCxnSpPr>
      <xdr:spPr>
        <a:xfrm>
          <a:off x="2019300" y="146304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135889</xdr:rowOff>
    </xdr:from>
    <xdr:to>
      <xdr:col>6</xdr:col>
      <xdr:colOff>38100</xdr:colOff>
      <xdr:row>85</xdr:row>
      <xdr:rowOff>66039</xdr:rowOff>
    </xdr:to>
    <xdr:sp macro="" textlink="">
      <xdr:nvSpPr>
        <xdr:cNvPr id="307" name="楕円 306">
          <a:extLst>
            <a:ext uri="{FF2B5EF4-FFF2-40B4-BE49-F238E27FC236}">
              <a16:creationId xmlns:a16="http://schemas.microsoft.com/office/drawing/2014/main" id="{A252CCB1-F7A9-4B9A-8C0C-E746687910E9}"/>
            </a:ext>
          </a:extLst>
        </xdr:cNvPr>
        <xdr:cNvSpPr/>
      </xdr:nvSpPr>
      <xdr:spPr>
        <a:xfrm>
          <a:off x="1079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15239</xdr:rowOff>
    </xdr:from>
    <xdr:to>
      <xdr:col>10</xdr:col>
      <xdr:colOff>114300</xdr:colOff>
      <xdr:row>85</xdr:row>
      <xdr:rowOff>57150</xdr:rowOff>
    </xdr:to>
    <xdr:cxnSp macro="">
      <xdr:nvCxnSpPr>
        <xdr:cNvPr id="308" name="直線コネクタ 307">
          <a:extLst>
            <a:ext uri="{FF2B5EF4-FFF2-40B4-BE49-F238E27FC236}">
              <a16:creationId xmlns:a16="http://schemas.microsoft.com/office/drawing/2014/main" id="{A6883C54-A88B-4D44-8D0D-1942C5F8F303}"/>
            </a:ext>
          </a:extLst>
        </xdr:cNvPr>
        <xdr:cNvCxnSpPr/>
      </xdr:nvCxnSpPr>
      <xdr:spPr>
        <a:xfrm>
          <a:off x="1130300" y="145884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309" name="n_1aveValue【福祉施設】&#10;有形固定資産減価償却率">
          <a:extLst>
            <a:ext uri="{FF2B5EF4-FFF2-40B4-BE49-F238E27FC236}">
              <a16:creationId xmlns:a16="http://schemas.microsoft.com/office/drawing/2014/main" id="{48D28F4E-BF38-4BF8-9AD8-CE5EF8324C27}"/>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310" name="n_2aveValue【福祉施設】&#10;有形固定資産減価償却率">
          <a:extLst>
            <a:ext uri="{FF2B5EF4-FFF2-40B4-BE49-F238E27FC236}">
              <a16:creationId xmlns:a16="http://schemas.microsoft.com/office/drawing/2014/main" id="{DF1EE01F-864A-4857-8543-8FBC1FC93B1D}"/>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11" name="n_3aveValue【福祉施設】&#10;有形固定資産減価償却率">
          <a:extLst>
            <a:ext uri="{FF2B5EF4-FFF2-40B4-BE49-F238E27FC236}">
              <a16:creationId xmlns:a16="http://schemas.microsoft.com/office/drawing/2014/main" id="{06C184F9-ADDF-410F-902A-6C3D36201FD1}"/>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312" name="n_4aveValue【福祉施設】&#10;有形固定資産減価償却率">
          <a:extLst>
            <a:ext uri="{FF2B5EF4-FFF2-40B4-BE49-F238E27FC236}">
              <a16:creationId xmlns:a16="http://schemas.microsoft.com/office/drawing/2014/main" id="{0B301B55-42DF-45E0-88EE-707ADD6C007C}"/>
            </a:ext>
          </a:extLst>
        </xdr:cNvPr>
        <xdr:cNvSpPr txBox="1"/>
      </xdr:nvSpPr>
      <xdr:spPr>
        <a:xfrm>
          <a:off x="927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11447</xdr:rowOff>
    </xdr:from>
    <xdr:ext cx="405111" cy="259045"/>
    <xdr:sp macro="" textlink="">
      <xdr:nvSpPr>
        <xdr:cNvPr id="313" name="n_1mainValue【福祉施設】&#10;有形固定資産減価償却率">
          <a:extLst>
            <a:ext uri="{FF2B5EF4-FFF2-40B4-BE49-F238E27FC236}">
              <a16:creationId xmlns:a16="http://schemas.microsoft.com/office/drawing/2014/main" id="{58FDE8E4-9A53-4F91-AFF3-FE45A62A2273}"/>
            </a:ext>
          </a:extLst>
        </xdr:cNvPr>
        <xdr:cNvSpPr txBox="1"/>
      </xdr:nvSpPr>
      <xdr:spPr>
        <a:xfrm>
          <a:off x="3582044" y="1475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140988</xdr:rowOff>
    </xdr:from>
    <xdr:ext cx="405111" cy="259045"/>
    <xdr:sp macro="" textlink="">
      <xdr:nvSpPr>
        <xdr:cNvPr id="314" name="n_2mainValue【福祉施設】&#10;有形固定資産減価償却率">
          <a:extLst>
            <a:ext uri="{FF2B5EF4-FFF2-40B4-BE49-F238E27FC236}">
              <a16:creationId xmlns:a16="http://schemas.microsoft.com/office/drawing/2014/main" id="{9CC17E37-E2C5-4A9E-A973-E55B63762B02}"/>
            </a:ext>
          </a:extLst>
        </xdr:cNvPr>
        <xdr:cNvSpPr txBox="1"/>
      </xdr:nvSpPr>
      <xdr:spPr>
        <a:xfrm>
          <a:off x="2705744"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99077</xdr:rowOff>
    </xdr:from>
    <xdr:ext cx="405111" cy="259045"/>
    <xdr:sp macro="" textlink="">
      <xdr:nvSpPr>
        <xdr:cNvPr id="315" name="n_3mainValue【福祉施設】&#10;有形固定資産減価償却率">
          <a:extLst>
            <a:ext uri="{FF2B5EF4-FFF2-40B4-BE49-F238E27FC236}">
              <a16:creationId xmlns:a16="http://schemas.microsoft.com/office/drawing/2014/main" id="{8996A18B-09E0-4E14-A9C2-7DEAF25336C6}"/>
            </a:ext>
          </a:extLst>
        </xdr:cNvPr>
        <xdr:cNvSpPr txBox="1"/>
      </xdr:nvSpPr>
      <xdr:spPr>
        <a:xfrm>
          <a:off x="18167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57166</xdr:rowOff>
    </xdr:from>
    <xdr:ext cx="405111" cy="259045"/>
    <xdr:sp macro="" textlink="">
      <xdr:nvSpPr>
        <xdr:cNvPr id="316" name="n_4mainValue【福祉施設】&#10;有形固定資産減価償却率">
          <a:extLst>
            <a:ext uri="{FF2B5EF4-FFF2-40B4-BE49-F238E27FC236}">
              <a16:creationId xmlns:a16="http://schemas.microsoft.com/office/drawing/2014/main" id="{CC8AAD5C-9E82-4D3D-8B3B-F759192C621A}"/>
            </a:ext>
          </a:extLst>
        </xdr:cNvPr>
        <xdr:cNvSpPr txBox="1"/>
      </xdr:nvSpPr>
      <xdr:spPr>
        <a:xfrm>
          <a:off x="9277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13C63871-9667-4AAB-A5A2-5FAB3B00C9B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BC0CCB0A-A94C-437B-B1BB-6C4190CC6C9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1506C837-1D3E-4BCD-B066-01ED77A7225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4825C318-E3D1-4101-970E-195F8CCCBA0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C46C1ED9-B3C9-4CB4-A57E-7F3206C2D32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BC72E225-EA68-4842-8268-52892EE9B17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9C1C25F8-5C8D-45C7-90D7-244AF580907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6842172C-59C8-48A4-BCD3-DF8FDCED912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E7E94106-AF51-42BA-8375-8AC398A4522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7B070F91-E93E-4D2C-993D-A9978975D13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A51A7264-38F0-4A9D-BF0F-0F13DDDC0C5A}"/>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9D490421-E241-4EE2-BC5A-1E24E8FD2E9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251E3114-5526-407D-919D-12FF5C3E57B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7D873293-F298-495F-B253-57CB1AB8BCD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3EE3356F-5540-4EBD-B8D4-37FFB990DC2C}"/>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1E8C94A2-718D-458F-9C4E-6E1918483E58}"/>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3285BFFC-06D2-4182-855E-EBDEC622113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8F71FD7B-8243-4605-B852-D518231F876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B6B4530B-EC1E-4069-BBCE-0A43341307F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8114C8F2-536C-4344-BA6A-C2B9C0352F1E}"/>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96A04C72-DE71-4BB3-AF41-7463E9B0E176}"/>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38AAC664-FF56-4675-9E96-95FFB95B3493}"/>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D897AF43-7109-4453-BA33-066C9076A6C2}"/>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C784239C-BD6D-41C1-B032-C66A48B4E02B}"/>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341" name="【福祉施設】&#10;一人当たり面積平均値テキスト">
          <a:extLst>
            <a:ext uri="{FF2B5EF4-FFF2-40B4-BE49-F238E27FC236}">
              <a16:creationId xmlns:a16="http://schemas.microsoft.com/office/drawing/2014/main" id="{65FC63C7-7C37-4B6F-90A1-D5CD601042AB}"/>
            </a:ext>
          </a:extLst>
        </xdr:cNvPr>
        <xdr:cNvSpPr txBox="1"/>
      </xdr:nvSpPr>
      <xdr:spPr>
        <a:xfrm>
          <a:off x="10515600" y="14253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FF1EB76C-B4E9-46AB-B876-54C74FEE3C2C}"/>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26FAA1A6-3B1E-4C08-AFCB-723B66169162}"/>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33D84F8D-7E24-4B51-9B4F-9B7FA7F0358F}"/>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4B39A091-0ED0-4C5C-B297-EE0744212B7B}"/>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0560406B-3198-4475-83B1-042C0922D8C9}"/>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3F07E099-784F-4211-9AC6-000EF3B6CF0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8187D1FC-21E1-4435-AA09-86EA9B66788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B7E6B1AE-22E0-4E09-BB49-FE8792875CA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52D670A-A740-4F61-B1C5-34238E34EEC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EA3E746-EAA6-42DA-A8C8-0F462CFE1EF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83883</xdr:rowOff>
    </xdr:from>
    <xdr:to>
      <xdr:col>55</xdr:col>
      <xdr:colOff>50800</xdr:colOff>
      <xdr:row>85</xdr:row>
      <xdr:rowOff>14033</xdr:rowOff>
    </xdr:to>
    <xdr:sp macro="" textlink="">
      <xdr:nvSpPr>
        <xdr:cNvPr id="352" name="楕円 351">
          <a:extLst>
            <a:ext uri="{FF2B5EF4-FFF2-40B4-BE49-F238E27FC236}">
              <a16:creationId xmlns:a16="http://schemas.microsoft.com/office/drawing/2014/main" id="{C104FD62-BDB2-4D2C-BB33-BD5F67ED1474}"/>
            </a:ext>
          </a:extLst>
        </xdr:cNvPr>
        <xdr:cNvSpPr/>
      </xdr:nvSpPr>
      <xdr:spPr>
        <a:xfrm>
          <a:off x="10426700" y="1448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170260</xdr:rowOff>
    </xdr:from>
    <xdr:ext cx="469744" cy="259045"/>
    <xdr:sp macro="" textlink="">
      <xdr:nvSpPr>
        <xdr:cNvPr id="353" name="【福祉施設】&#10;一人当たり面積該当値テキスト">
          <a:extLst>
            <a:ext uri="{FF2B5EF4-FFF2-40B4-BE49-F238E27FC236}">
              <a16:creationId xmlns:a16="http://schemas.microsoft.com/office/drawing/2014/main" id="{0CC3F5D1-C2B6-432A-8F52-313188D7C3F7}"/>
            </a:ext>
          </a:extLst>
        </xdr:cNvPr>
        <xdr:cNvSpPr txBox="1"/>
      </xdr:nvSpPr>
      <xdr:spPr>
        <a:xfrm>
          <a:off x="10515600" y="1440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85026</xdr:rowOff>
    </xdr:from>
    <xdr:to>
      <xdr:col>50</xdr:col>
      <xdr:colOff>165100</xdr:colOff>
      <xdr:row>85</xdr:row>
      <xdr:rowOff>15176</xdr:rowOff>
    </xdr:to>
    <xdr:sp macro="" textlink="">
      <xdr:nvSpPr>
        <xdr:cNvPr id="354" name="楕円 353">
          <a:extLst>
            <a:ext uri="{FF2B5EF4-FFF2-40B4-BE49-F238E27FC236}">
              <a16:creationId xmlns:a16="http://schemas.microsoft.com/office/drawing/2014/main" id="{2532F347-1E6B-4091-A181-07888B33F592}"/>
            </a:ext>
          </a:extLst>
        </xdr:cNvPr>
        <xdr:cNvSpPr/>
      </xdr:nvSpPr>
      <xdr:spPr>
        <a:xfrm>
          <a:off x="9588500" y="1448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134683</xdr:rowOff>
    </xdr:from>
    <xdr:to>
      <xdr:col>55</xdr:col>
      <xdr:colOff>0</xdr:colOff>
      <xdr:row>84</xdr:row>
      <xdr:rowOff>135826</xdr:rowOff>
    </xdr:to>
    <xdr:cxnSp macro="">
      <xdr:nvCxnSpPr>
        <xdr:cNvPr id="355" name="直線コネクタ 354">
          <a:extLst>
            <a:ext uri="{FF2B5EF4-FFF2-40B4-BE49-F238E27FC236}">
              <a16:creationId xmlns:a16="http://schemas.microsoft.com/office/drawing/2014/main" id="{6B8A2643-924A-4855-A4B4-37B1392D4135}"/>
            </a:ext>
          </a:extLst>
        </xdr:cNvPr>
        <xdr:cNvCxnSpPr/>
      </xdr:nvCxnSpPr>
      <xdr:spPr>
        <a:xfrm flipV="1">
          <a:off x="9639300" y="14536483"/>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86170</xdr:rowOff>
    </xdr:from>
    <xdr:to>
      <xdr:col>46</xdr:col>
      <xdr:colOff>38100</xdr:colOff>
      <xdr:row>85</xdr:row>
      <xdr:rowOff>16320</xdr:rowOff>
    </xdr:to>
    <xdr:sp macro="" textlink="">
      <xdr:nvSpPr>
        <xdr:cNvPr id="356" name="楕円 355">
          <a:extLst>
            <a:ext uri="{FF2B5EF4-FFF2-40B4-BE49-F238E27FC236}">
              <a16:creationId xmlns:a16="http://schemas.microsoft.com/office/drawing/2014/main" id="{5D5EAF65-A34F-4577-86C3-7ADF9A9B5F57}"/>
            </a:ext>
          </a:extLst>
        </xdr:cNvPr>
        <xdr:cNvSpPr/>
      </xdr:nvSpPr>
      <xdr:spPr>
        <a:xfrm>
          <a:off x="8699500" y="1448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135826</xdr:rowOff>
    </xdr:from>
    <xdr:to>
      <xdr:col>50</xdr:col>
      <xdr:colOff>114300</xdr:colOff>
      <xdr:row>84</xdr:row>
      <xdr:rowOff>136970</xdr:rowOff>
    </xdr:to>
    <xdr:cxnSp macro="">
      <xdr:nvCxnSpPr>
        <xdr:cNvPr id="357" name="直線コネクタ 356">
          <a:extLst>
            <a:ext uri="{FF2B5EF4-FFF2-40B4-BE49-F238E27FC236}">
              <a16:creationId xmlns:a16="http://schemas.microsoft.com/office/drawing/2014/main" id="{FA33998C-53BD-4E1E-8704-A4EDE54220E8}"/>
            </a:ext>
          </a:extLst>
        </xdr:cNvPr>
        <xdr:cNvCxnSpPr/>
      </xdr:nvCxnSpPr>
      <xdr:spPr>
        <a:xfrm flipV="1">
          <a:off x="8750300" y="14537626"/>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86170</xdr:rowOff>
    </xdr:from>
    <xdr:to>
      <xdr:col>41</xdr:col>
      <xdr:colOff>101600</xdr:colOff>
      <xdr:row>85</xdr:row>
      <xdr:rowOff>16320</xdr:rowOff>
    </xdr:to>
    <xdr:sp macro="" textlink="">
      <xdr:nvSpPr>
        <xdr:cNvPr id="358" name="楕円 357">
          <a:extLst>
            <a:ext uri="{FF2B5EF4-FFF2-40B4-BE49-F238E27FC236}">
              <a16:creationId xmlns:a16="http://schemas.microsoft.com/office/drawing/2014/main" id="{7F9C8999-8801-4B6C-BE40-3A0C26587686}"/>
            </a:ext>
          </a:extLst>
        </xdr:cNvPr>
        <xdr:cNvSpPr/>
      </xdr:nvSpPr>
      <xdr:spPr>
        <a:xfrm>
          <a:off x="7810500" y="1448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136970</xdr:rowOff>
    </xdr:from>
    <xdr:to>
      <xdr:col>45</xdr:col>
      <xdr:colOff>177800</xdr:colOff>
      <xdr:row>84</xdr:row>
      <xdr:rowOff>136970</xdr:rowOff>
    </xdr:to>
    <xdr:cxnSp macro="">
      <xdr:nvCxnSpPr>
        <xdr:cNvPr id="359" name="直線コネクタ 358">
          <a:extLst>
            <a:ext uri="{FF2B5EF4-FFF2-40B4-BE49-F238E27FC236}">
              <a16:creationId xmlns:a16="http://schemas.microsoft.com/office/drawing/2014/main" id="{CA655C31-D422-4172-B9F8-1CD9B68CAB57}"/>
            </a:ext>
          </a:extLst>
        </xdr:cNvPr>
        <xdr:cNvCxnSpPr/>
      </xdr:nvCxnSpPr>
      <xdr:spPr>
        <a:xfrm>
          <a:off x="7861300" y="14538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86170</xdr:rowOff>
    </xdr:from>
    <xdr:to>
      <xdr:col>36</xdr:col>
      <xdr:colOff>165100</xdr:colOff>
      <xdr:row>85</xdr:row>
      <xdr:rowOff>16320</xdr:rowOff>
    </xdr:to>
    <xdr:sp macro="" textlink="">
      <xdr:nvSpPr>
        <xdr:cNvPr id="360" name="楕円 359">
          <a:extLst>
            <a:ext uri="{FF2B5EF4-FFF2-40B4-BE49-F238E27FC236}">
              <a16:creationId xmlns:a16="http://schemas.microsoft.com/office/drawing/2014/main" id="{6420EF3F-D87B-4DF2-9D8D-AAD037CB7708}"/>
            </a:ext>
          </a:extLst>
        </xdr:cNvPr>
        <xdr:cNvSpPr/>
      </xdr:nvSpPr>
      <xdr:spPr>
        <a:xfrm>
          <a:off x="6921500" y="1448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136970</xdr:rowOff>
    </xdr:from>
    <xdr:to>
      <xdr:col>41</xdr:col>
      <xdr:colOff>50800</xdr:colOff>
      <xdr:row>84</xdr:row>
      <xdr:rowOff>136970</xdr:rowOff>
    </xdr:to>
    <xdr:cxnSp macro="">
      <xdr:nvCxnSpPr>
        <xdr:cNvPr id="361" name="直線コネクタ 360">
          <a:extLst>
            <a:ext uri="{FF2B5EF4-FFF2-40B4-BE49-F238E27FC236}">
              <a16:creationId xmlns:a16="http://schemas.microsoft.com/office/drawing/2014/main" id="{6100F2B9-F00E-451D-A1EA-B31C6B4703AC}"/>
            </a:ext>
          </a:extLst>
        </xdr:cNvPr>
        <xdr:cNvCxnSpPr/>
      </xdr:nvCxnSpPr>
      <xdr:spPr>
        <a:xfrm>
          <a:off x="6972300" y="14538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362" name="n_1aveValue【福祉施設】&#10;一人当たり面積">
          <a:extLst>
            <a:ext uri="{FF2B5EF4-FFF2-40B4-BE49-F238E27FC236}">
              <a16:creationId xmlns:a16="http://schemas.microsoft.com/office/drawing/2014/main" id="{DE29419D-9D7C-4EDE-9B23-ECEDC79BE6AE}"/>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363" name="n_2aveValue【福祉施設】&#10;一人当たり面積">
          <a:extLst>
            <a:ext uri="{FF2B5EF4-FFF2-40B4-BE49-F238E27FC236}">
              <a16:creationId xmlns:a16="http://schemas.microsoft.com/office/drawing/2014/main" id="{E37B6B2E-AC12-4B8E-A2D2-DE8AE9510B58}"/>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364" name="n_3aveValue【福祉施設】&#10;一人当たり面積">
          <a:extLst>
            <a:ext uri="{FF2B5EF4-FFF2-40B4-BE49-F238E27FC236}">
              <a16:creationId xmlns:a16="http://schemas.microsoft.com/office/drawing/2014/main" id="{D568D9C1-9CD4-4645-A21D-0A5B458BEF25}"/>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365" name="n_4aveValue【福祉施設】&#10;一人当たり面積">
          <a:extLst>
            <a:ext uri="{FF2B5EF4-FFF2-40B4-BE49-F238E27FC236}">
              <a16:creationId xmlns:a16="http://schemas.microsoft.com/office/drawing/2014/main" id="{2869F2B4-5A08-4CB4-B03C-47B8B695DA61}"/>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6303</xdr:rowOff>
    </xdr:from>
    <xdr:ext cx="469744" cy="259045"/>
    <xdr:sp macro="" textlink="">
      <xdr:nvSpPr>
        <xdr:cNvPr id="366" name="n_1mainValue【福祉施設】&#10;一人当たり面積">
          <a:extLst>
            <a:ext uri="{FF2B5EF4-FFF2-40B4-BE49-F238E27FC236}">
              <a16:creationId xmlns:a16="http://schemas.microsoft.com/office/drawing/2014/main" id="{8C65EA6E-80D6-4DBB-AEC0-E32739D6D514}"/>
            </a:ext>
          </a:extLst>
        </xdr:cNvPr>
        <xdr:cNvSpPr txBox="1"/>
      </xdr:nvSpPr>
      <xdr:spPr>
        <a:xfrm>
          <a:off x="9391727" y="14579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7447</xdr:rowOff>
    </xdr:from>
    <xdr:ext cx="469744" cy="259045"/>
    <xdr:sp macro="" textlink="">
      <xdr:nvSpPr>
        <xdr:cNvPr id="367" name="n_2mainValue【福祉施設】&#10;一人当たり面積">
          <a:extLst>
            <a:ext uri="{FF2B5EF4-FFF2-40B4-BE49-F238E27FC236}">
              <a16:creationId xmlns:a16="http://schemas.microsoft.com/office/drawing/2014/main" id="{EBDE6B76-6F8A-43F1-A2B1-B3DF393EFC0A}"/>
            </a:ext>
          </a:extLst>
        </xdr:cNvPr>
        <xdr:cNvSpPr txBox="1"/>
      </xdr:nvSpPr>
      <xdr:spPr>
        <a:xfrm>
          <a:off x="8515427" y="1458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7447</xdr:rowOff>
    </xdr:from>
    <xdr:ext cx="469744" cy="259045"/>
    <xdr:sp macro="" textlink="">
      <xdr:nvSpPr>
        <xdr:cNvPr id="368" name="n_3mainValue【福祉施設】&#10;一人当たり面積">
          <a:extLst>
            <a:ext uri="{FF2B5EF4-FFF2-40B4-BE49-F238E27FC236}">
              <a16:creationId xmlns:a16="http://schemas.microsoft.com/office/drawing/2014/main" id="{EA4068FD-3144-44E1-B20E-8C173858C93C}"/>
            </a:ext>
          </a:extLst>
        </xdr:cNvPr>
        <xdr:cNvSpPr txBox="1"/>
      </xdr:nvSpPr>
      <xdr:spPr>
        <a:xfrm>
          <a:off x="7626427" y="1458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7447</xdr:rowOff>
    </xdr:from>
    <xdr:ext cx="469744" cy="259045"/>
    <xdr:sp macro="" textlink="">
      <xdr:nvSpPr>
        <xdr:cNvPr id="369" name="n_4mainValue【福祉施設】&#10;一人当たり面積">
          <a:extLst>
            <a:ext uri="{FF2B5EF4-FFF2-40B4-BE49-F238E27FC236}">
              <a16:creationId xmlns:a16="http://schemas.microsoft.com/office/drawing/2014/main" id="{FAD4A4BC-0030-44B9-B886-F16E01E02958}"/>
            </a:ext>
          </a:extLst>
        </xdr:cNvPr>
        <xdr:cNvSpPr txBox="1"/>
      </xdr:nvSpPr>
      <xdr:spPr>
        <a:xfrm>
          <a:off x="6737427" y="1458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0F0B1129-DB40-4512-BD8B-B59D813C496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1B747404-B264-440D-8E69-0C5D561FE55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8AB38A03-13F7-484E-AB24-FD376D1A989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C10F6EC7-D13A-4D7F-8637-45AFD19B71A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241E2B1D-DA66-4D26-8B4E-4C003711999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823DF8E7-C25A-4201-9623-2A82DDB9BA9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6BD9D23D-5EC7-4367-B691-10D941B3830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4C650FFA-F229-4D37-995F-24FE09329A9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8" name="正方形/長方形 377">
          <a:extLst>
            <a:ext uri="{FF2B5EF4-FFF2-40B4-BE49-F238E27FC236}">
              <a16:creationId xmlns:a16="http://schemas.microsoft.com/office/drawing/2014/main" id="{DE913A33-E89C-4A6E-A5AA-041A162271A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9" name="正方形/長方形 378">
          <a:extLst>
            <a:ext uri="{FF2B5EF4-FFF2-40B4-BE49-F238E27FC236}">
              <a16:creationId xmlns:a16="http://schemas.microsoft.com/office/drawing/2014/main" id="{945236F4-2421-452C-80BC-C9A6C141064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0" name="正方形/長方形 379">
          <a:extLst>
            <a:ext uri="{FF2B5EF4-FFF2-40B4-BE49-F238E27FC236}">
              <a16:creationId xmlns:a16="http://schemas.microsoft.com/office/drawing/2014/main" id="{1ACB230C-6CA4-4743-A705-C9C0983DFA5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1" name="正方形/長方形 380">
          <a:extLst>
            <a:ext uri="{FF2B5EF4-FFF2-40B4-BE49-F238E27FC236}">
              <a16:creationId xmlns:a16="http://schemas.microsoft.com/office/drawing/2014/main" id="{695E9FF8-E071-418B-92B4-0DA780C57F0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2" name="正方形/長方形 381">
          <a:extLst>
            <a:ext uri="{FF2B5EF4-FFF2-40B4-BE49-F238E27FC236}">
              <a16:creationId xmlns:a16="http://schemas.microsoft.com/office/drawing/2014/main" id="{DE92CAC7-961E-4FCE-9311-D99140F7378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3" name="正方形/長方形 382">
          <a:extLst>
            <a:ext uri="{FF2B5EF4-FFF2-40B4-BE49-F238E27FC236}">
              <a16:creationId xmlns:a16="http://schemas.microsoft.com/office/drawing/2014/main" id="{07F6073F-00AB-4246-B567-B6BCC41EA9F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4" name="正方形/長方形 383">
          <a:extLst>
            <a:ext uri="{FF2B5EF4-FFF2-40B4-BE49-F238E27FC236}">
              <a16:creationId xmlns:a16="http://schemas.microsoft.com/office/drawing/2014/main" id="{173A831E-8414-4247-B076-4B1681440BE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5" name="正方形/長方形 384">
          <a:extLst>
            <a:ext uri="{FF2B5EF4-FFF2-40B4-BE49-F238E27FC236}">
              <a16:creationId xmlns:a16="http://schemas.microsoft.com/office/drawing/2014/main" id="{F1AFBFD8-F8B8-48D4-A835-57C05E2082B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6" name="正方形/長方形 385">
          <a:extLst>
            <a:ext uri="{FF2B5EF4-FFF2-40B4-BE49-F238E27FC236}">
              <a16:creationId xmlns:a16="http://schemas.microsoft.com/office/drawing/2014/main" id="{E451F7EA-48CB-4722-B224-7BBBC4B0A04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7" name="正方形/長方形 386">
          <a:extLst>
            <a:ext uri="{FF2B5EF4-FFF2-40B4-BE49-F238E27FC236}">
              <a16:creationId xmlns:a16="http://schemas.microsoft.com/office/drawing/2014/main" id="{2289C65B-00B7-4B5D-8A6F-ACEC37127E4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8" name="正方形/長方形 387">
          <a:extLst>
            <a:ext uri="{FF2B5EF4-FFF2-40B4-BE49-F238E27FC236}">
              <a16:creationId xmlns:a16="http://schemas.microsoft.com/office/drawing/2014/main" id="{E508BF55-3F6D-4DCE-9401-3CDE45A35B7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9" name="正方形/長方形 388">
          <a:extLst>
            <a:ext uri="{FF2B5EF4-FFF2-40B4-BE49-F238E27FC236}">
              <a16:creationId xmlns:a16="http://schemas.microsoft.com/office/drawing/2014/main" id="{F80BBA15-7A95-4E98-BBF8-2F980F44417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0" name="正方形/長方形 389">
          <a:extLst>
            <a:ext uri="{FF2B5EF4-FFF2-40B4-BE49-F238E27FC236}">
              <a16:creationId xmlns:a16="http://schemas.microsoft.com/office/drawing/2014/main" id="{BB5ACE3E-01F9-42E7-AA64-3B095DFB891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1" name="正方形/長方形 390">
          <a:extLst>
            <a:ext uri="{FF2B5EF4-FFF2-40B4-BE49-F238E27FC236}">
              <a16:creationId xmlns:a16="http://schemas.microsoft.com/office/drawing/2014/main" id="{861A5879-AC4D-47A4-816A-E9E88BA072F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2" name="正方形/長方形 391">
          <a:extLst>
            <a:ext uri="{FF2B5EF4-FFF2-40B4-BE49-F238E27FC236}">
              <a16:creationId xmlns:a16="http://schemas.microsoft.com/office/drawing/2014/main" id="{FFF08FD4-81F8-48CD-9577-8A880B9514C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3" name="正方形/長方形 392">
          <a:extLst>
            <a:ext uri="{FF2B5EF4-FFF2-40B4-BE49-F238E27FC236}">
              <a16:creationId xmlns:a16="http://schemas.microsoft.com/office/drawing/2014/main" id="{D308AB62-0E37-4708-80CC-83806CE18CC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4" name="テキスト ボックス 393">
          <a:extLst>
            <a:ext uri="{FF2B5EF4-FFF2-40B4-BE49-F238E27FC236}">
              <a16:creationId xmlns:a16="http://schemas.microsoft.com/office/drawing/2014/main" id="{10098E75-D3FB-41FB-9AAE-215AF0993FB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5" name="直線コネクタ 394">
          <a:extLst>
            <a:ext uri="{FF2B5EF4-FFF2-40B4-BE49-F238E27FC236}">
              <a16:creationId xmlns:a16="http://schemas.microsoft.com/office/drawing/2014/main" id="{6E1D5186-EED0-41A4-8123-845622FA8B7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6" name="テキスト ボックス 395">
          <a:extLst>
            <a:ext uri="{FF2B5EF4-FFF2-40B4-BE49-F238E27FC236}">
              <a16:creationId xmlns:a16="http://schemas.microsoft.com/office/drawing/2014/main" id="{0381259C-38AF-4E8B-A308-D0E1522AA92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7" name="直線コネクタ 396">
          <a:extLst>
            <a:ext uri="{FF2B5EF4-FFF2-40B4-BE49-F238E27FC236}">
              <a16:creationId xmlns:a16="http://schemas.microsoft.com/office/drawing/2014/main" id="{D8EDE460-7DC2-417E-912B-A4F742582DA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8" name="テキスト ボックス 397">
          <a:extLst>
            <a:ext uri="{FF2B5EF4-FFF2-40B4-BE49-F238E27FC236}">
              <a16:creationId xmlns:a16="http://schemas.microsoft.com/office/drawing/2014/main" id="{03E8AB20-B4C4-47CA-8434-9818F147658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9" name="直線コネクタ 398">
          <a:extLst>
            <a:ext uri="{FF2B5EF4-FFF2-40B4-BE49-F238E27FC236}">
              <a16:creationId xmlns:a16="http://schemas.microsoft.com/office/drawing/2014/main" id="{DE8A33C0-02EB-4AB2-8C1E-A09E3A70FA7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0" name="テキスト ボックス 399">
          <a:extLst>
            <a:ext uri="{FF2B5EF4-FFF2-40B4-BE49-F238E27FC236}">
              <a16:creationId xmlns:a16="http://schemas.microsoft.com/office/drawing/2014/main" id="{D004ACE4-73D7-466D-8AA0-6F63DB9F848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1" name="直線コネクタ 400">
          <a:extLst>
            <a:ext uri="{FF2B5EF4-FFF2-40B4-BE49-F238E27FC236}">
              <a16:creationId xmlns:a16="http://schemas.microsoft.com/office/drawing/2014/main" id="{680A1DDC-96A8-47E4-A457-3F306876272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2" name="テキスト ボックス 401">
          <a:extLst>
            <a:ext uri="{FF2B5EF4-FFF2-40B4-BE49-F238E27FC236}">
              <a16:creationId xmlns:a16="http://schemas.microsoft.com/office/drawing/2014/main" id="{99E2D8DA-A06E-47FC-BB75-A93B7B736F2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3" name="直線コネクタ 402">
          <a:extLst>
            <a:ext uri="{FF2B5EF4-FFF2-40B4-BE49-F238E27FC236}">
              <a16:creationId xmlns:a16="http://schemas.microsoft.com/office/drawing/2014/main" id="{020C3F7F-8201-49B4-BBEF-C26694CFE45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4" name="テキスト ボックス 403">
          <a:extLst>
            <a:ext uri="{FF2B5EF4-FFF2-40B4-BE49-F238E27FC236}">
              <a16:creationId xmlns:a16="http://schemas.microsoft.com/office/drawing/2014/main" id="{2D51C04F-E714-4F2B-BBA2-0374A6592E8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5" name="直線コネクタ 404">
          <a:extLst>
            <a:ext uri="{FF2B5EF4-FFF2-40B4-BE49-F238E27FC236}">
              <a16:creationId xmlns:a16="http://schemas.microsoft.com/office/drawing/2014/main" id="{04DD591A-9072-4981-ADA1-5A070CB6659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06" name="テキスト ボックス 405">
          <a:extLst>
            <a:ext uri="{FF2B5EF4-FFF2-40B4-BE49-F238E27FC236}">
              <a16:creationId xmlns:a16="http://schemas.microsoft.com/office/drawing/2014/main" id="{744D46A8-2AE0-4094-A86F-16845C4B2387}"/>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7" name="直線コネクタ 406">
          <a:extLst>
            <a:ext uri="{FF2B5EF4-FFF2-40B4-BE49-F238E27FC236}">
              <a16:creationId xmlns:a16="http://schemas.microsoft.com/office/drawing/2014/main" id="{61522732-BB1F-459F-8A65-F697DE7EE49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8" name="【一般廃棄物処理施設】&#10;有形固定資産減価償却率グラフ枠">
          <a:extLst>
            <a:ext uri="{FF2B5EF4-FFF2-40B4-BE49-F238E27FC236}">
              <a16:creationId xmlns:a16="http://schemas.microsoft.com/office/drawing/2014/main" id="{6FA43051-0083-4FBA-93DB-6FF904BF21E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09" name="直線コネクタ 408">
          <a:extLst>
            <a:ext uri="{FF2B5EF4-FFF2-40B4-BE49-F238E27FC236}">
              <a16:creationId xmlns:a16="http://schemas.microsoft.com/office/drawing/2014/main" id="{ADC26799-F2E1-476B-85CC-8164DBB3B68D}"/>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0" name="【一般廃棄物処理施設】&#10;有形固定資産減価償却率最小値テキスト">
          <a:extLst>
            <a:ext uri="{FF2B5EF4-FFF2-40B4-BE49-F238E27FC236}">
              <a16:creationId xmlns:a16="http://schemas.microsoft.com/office/drawing/2014/main" id="{2A15462D-A87A-41D8-9C90-E77522A4B44C}"/>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1" name="直線コネクタ 410">
          <a:extLst>
            <a:ext uri="{FF2B5EF4-FFF2-40B4-BE49-F238E27FC236}">
              <a16:creationId xmlns:a16="http://schemas.microsoft.com/office/drawing/2014/main" id="{F63761A2-48B6-44C6-85D6-0E4A48F18E43}"/>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2" name="【一般廃棄物処理施設】&#10;有形固定資産減価償却率最大値テキスト">
          <a:extLst>
            <a:ext uri="{FF2B5EF4-FFF2-40B4-BE49-F238E27FC236}">
              <a16:creationId xmlns:a16="http://schemas.microsoft.com/office/drawing/2014/main" id="{3517F5E4-B07B-4353-9AFE-457174A45EC7}"/>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3" name="直線コネクタ 412">
          <a:extLst>
            <a:ext uri="{FF2B5EF4-FFF2-40B4-BE49-F238E27FC236}">
              <a16:creationId xmlns:a16="http://schemas.microsoft.com/office/drawing/2014/main" id="{2269D7F2-AE4A-4823-9C32-82A8061F1ABA}"/>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414" name="【一般廃棄物処理施設】&#10;有形固定資産減価償却率平均値テキスト">
          <a:extLst>
            <a:ext uri="{FF2B5EF4-FFF2-40B4-BE49-F238E27FC236}">
              <a16:creationId xmlns:a16="http://schemas.microsoft.com/office/drawing/2014/main" id="{0A5C21A7-70E8-48B4-8F4F-AA87E600C21F}"/>
            </a:ext>
          </a:extLst>
        </xdr:cNvPr>
        <xdr:cNvSpPr txBox="1"/>
      </xdr:nvSpPr>
      <xdr:spPr>
        <a:xfrm>
          <a:off x="1635760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415" name="フローチャート: 判断 414">
          <a:extLst>
            <a:ext uri="{FF2B5EF4-FFF2-40B4-BE49-F238E27FC236}">
              <a16:creationId xmlns:a16="http://schemas.microsoft.com/office/drawing/2014/main" id="{924950F8-E6DB-45BD-8917-76E11AF11FC6}"/>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416" name="フローチャート: 判断 415">
          <a:extLst>
            <a:ext uri="{FF2B5EF4-FFF2-40B4-BE49-F238E27FC236}">
              <a16:creationId xmlns:a16="http://schemas.microsoft.com/office/drawing/2014/main" id="{AA2BB33C-16EB-45AC-8912-C48A0CF830E7}"/>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417" name="フローチャート: 判断 416">
          <a:extLst>
            <a:ext uri="{FF2B5EF4-FFF2-40B4-BE49-F238E27FC236}">
              <a16:creationId xmlns:a16="http://schemas.microsoft.com/office/drawing/2014/main" id="{56CFAF6F-6947-4C07-A070-2A49DC64EEB6}"/>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418" name="フローチャート: 判断 417">
          <a:extLst>
            <a:ext uri="{FF2B5EF4-FFF2-40B4-BE49-F238E27FC236}">
              <a16:creationId xmlns:a16="http://schemas.microsoft.com/office/drawing/2014/main" id="{D5995085-BB63-4EFA-988E-589549301D81}"/>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19" name="フローチャート: 判断 418">
          <a:extLst>
            <a:ext uri="{FF2B5EF4-FFF2-40B4-BE49-F238E27FC236}">
              <a16:creationId xmlns:a16="http://schemas.microsoft.com/office/drawing/2014/main" id="{622DD97A-D91E-43C4-9C99-D2F58D910129}"/>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A4E29387-679A-4ACC-B4D8-CC3052158C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5E045029-3E14-45F8-A507-A47685A23ED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DC068A60-C067-454F-95C0-841EBBFE476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68EA7CFE-B632-46A2-A3EE-CCB79D10E5E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6E44777E-C358-4C6B-91D9-CFB5B0EDCE1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140970</xdr:rowOff>
    </xdr:from>
    <xdr:to>
      <xdr:col>85</xdr:col>
      <xdr:colOff>177800</xdr:colOff>
      <xdr:row>40</xdr:row>
      <xdr:rowOff>71120</xdr:rowOff>
    </xdr:to>
    <xdr:sp macro="" textlink="">
      <xdr:nvSpPr>
        <xdr:cNvPr id="425" name="楕円 424">
          <a:extLst>
            <a:ext uri="{FF2B5EF4-FFF2-40B4-BE49-F238E27FC236}">
              <a16:creationId xmlns:a16="http://schemas.microsoft.com/office/drawing/2014/main" id="{B3465E53-D6AA-449B-BEDE-24ACE905B774}"/>
            </a:ext>
          </a:extLst>
        </xdr:cNvPr>
        <xdr:cNvSpPr/>
      </xdr:nvSpPr>
      <xdr:spPr>
        <a:xfrm>
          <a:off x="162687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55897</xdr:rowOff>
    </xdr:from>
    <xdr:ext cx="405111" cy="259045"/>
    <xdr:sp macro="" textlink="">
      <xdr:nvSpPr>
        <xdr:cNvPr id="426" name="【一般廃棄物処理施設】&#10;有形固定資産減価償却率該当値テキスト">
          <a:extLst>
            <a:ext uri="{FF2B5EF4-FFF2-40B4-BE49-F238E27FC236}">
              <a16:creationId xmlns:a16="http://schemas.microsoft.com/office/drawing/2014/main" id="{EF07E246-B3F9-4E63-8E4D-032AC03D2477}"/>
            </a:ext>
          </a:extLst>
        </xdr:cNvPr>
        <xdr:cNvSpPr txBox="1"/>
      </xdr:nvSpPr>
      <xdr:spPr>
        <a:xfrm>
          <a:off x="16357600" y="6742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120650</xdr:rowOff>
    </xdr:from>
    <xdr:to>
      <xdr:col>81</xdr:col>
      <xdr:colOff>101600</xdr:colOff>
      <xdr:row>40</xdr:row>
      <xdr:rowOff>50800</xdr:rowOff>
    </xdr:to>
    <xdr:sp macro="" textlink="">
      <xdr:nvSpPr>
        <xdr:cNvPr id="427" name="楕円 426">
          <a:extLst>
            <a:ext uri="{FF2B5EF4-FFF2-40B4-BE49-F238E27FC236}">
              <a16:creationId xmlns:a16="http://schemas.microsoft.com/office/drawing/2014/main" id="{0875824A-689A-43BA-BC56-5FBA5D012D89}"/>
            </a:ext>
          </a:extLst>
        </xdr:cNvPr>
        <xdr:cNvSpPr/>
      </xdr:nvSpPr>
      <xdr:spPr>
        <a:xfrm>
          <a:off x="15430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0</xdr:rowOff>
    </xdr:from>
    <xdr:to>
      <xdr:col>85</xdr:col>
      <xdr:colOff>127000</xdr:colOff>
      <xdr:row>40</xdr:row>
      <xdr:rowOff>20320</xdr:rowOff>
    </xdr:to>
    <xdr:cxnSp macro="">
      <xdr:nvCxnSpPr>
        <xdr:cNvPr id="428" name="直線コネクタ 427">
          <a:extLst>
            <a:ext uri="{FF2B5EF4-FFF2-40B4-BE49-F238E27FC236}">
              <a16:creationId xmlns:a16="http://schemas.microsoft.com/office/drawing/2014/main" id="{9AC5417F-E37D-462F-B738-6010BA98DD47}"/>
            </a:ext>
          </a:extLst>
        </xdr:cNvPr>
        <xdr:cNvCxnSpPr/>
      </xdr:nvCxnSpPr>
      <xdr:spPr>
        <a:xfrm>
          <a:off x="15481300" y="685800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95250</xdr:rowOff>
    </xdr:from>
    <xdr:to>
      <xdr:col>76</xdr:col>
      <xdr:colOff>165100</xdr:colOff>
      <xdr:row>40</xdr:row>
      <xdr:rowOff>25400</xdr:rowOff>
    </xdr:to>
    <xdr:sp macro="" textlink="">
      <xdr:nvSpPr>
        <xdr:cNvPr id="429" name="楕円 428">
          <a:extLst>
            <a:ext uri="{FF2B5EF4-FFF2-40B4-BE49-F238E27FC236}">
              <a16:creationId xmlns:a16="http://schemas.microsoft.com/office/drawing/2014/main" id="{4EC747F2-C6B4-4AB3-B7E0-AD46308542F8}"/>
            </a:ext>
          </a:extLst>
        </xdr:cNvPr>
        <xdr:cNvSpPr/>
      </xdr:nvSpPr>
      <xdr:spPr>
        <a:xfrm>
          <a:off x="14541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146050</xdr:rowOff>
    </xdr:from>
    <xdr:to>
      <xdr:col>81</xdr:col>
      <xdr:colOff>50800</xdr:colOff>
      <xdr:row>40</xdr:row>
      <xdr:rowOff>0</xdr:rowOff>
    </xdr:to>
    <xdr:cxnSp macro="">
      <xdr:nvCxnSpPr>
        <xdr:cNvPr id="430" name="直線コネクタ 429">
          <a:extLst>
            <a:ext uri="{FF2B5EF4-FFF2-40B4-BE49-F238E27FC236}">
              <a16:creationId xmlns:a16="http://schemas.microsoft.com/office/drawing/2014/main" id="{DA8A1FEB-0C63-433E-8790-E81E2786E777}"/>
            </a:ext>
          </a:extLst>
        </xdr:cNvPr>
        <xdr:cNvCxnSpPr/>
      </xdr:nvCxnSpPr>
      <xdr:spPr>
        <a:xfrm>
          <a:off x="14592300" y="6832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64770</xdr:rowOff>
    </xdr:from>
    <xdr:to>
      <xdr:col>72</xdr:col>
      <xdr:colOff>38100</xdr:colOff>
      <xdr:row>39</xdr:row>
      <xdr:rowOff>166370</xdr:rowOff>
    </xdr:to>
    <xdr:sp macro="" textlink="">
      <xdr:nvSpPr>
        <xdr:cNvPr id="431" name="楕円 430">
          <a:extLst>
            <a:ext uri="{FF2B5EF4-FFF2-40B4-BE49-F238E27FC236}">
              <a16:creationId xmlns:a16="http://schemas.microsoft.com/office/drawing/2014/main" id="{5757A225-5536-465E-B0D8-67133AEB710C}"/>
            </a:ext>
          </a:extLst>
        </xdr:cNvPr>
        <xdr:cNvSpPr/>
      </xdr:nvSpPr>
      <xdr:spPr>
        <a:xfrm>
          <a:off x="136525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115570</xdr:rowOff>
    </xdr:from>
    <xdr:to>
      <xdr:col>76</xdr:col>
      <xdr:colOff>114300</xdr:colOff>
      <xdr:row>39</xdr:row>
      <xdr:rowOff>146050</xdr:rowOff>
    </xdr:to>
    <xdr:cxnSp macro="">
      <xdr:nvCxnSpPr>
        <xdr:cNvPr id="432" name="直線コネクタ 431">
          <a:extLst>
            <a:ext uri="{FF2B5EF4-FFF2-40B4-BE49-F238E27FC236}">
              <a16:creationId xmlns:a16="http://schemas.microsoft.com/office/drawing/2014/main" id="{72A1B7DA-A1F4-4FC9-90B3-D264E73D5B69}"/>
            </a:ext>
          </a:extLst>
        </xdr:cNvPr>
        <xdr:cNvCxnSpPr/>
      </xdr:nvCxnSpPr>
      <xdr:spPr>
        <a:xfrm>
          <a:off x="13703300" y="6802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27940</xdr:rowOff>
    </xdr:from>
    <xdr:to>
      <xdr:col>67</xdr:col>
      <xdr:colOff>101600</xdr:colOff>
      <xdr:row>39</xdr:row>
      <xdr:rowOff>129540</xdr:rowOff>
    </xdr:to>
    <xdr:sp macro="" textlink="">
      <xdr:nvSpPr>
        <xdr:cNvPr id="433" name="楕円 432">
          <a:extLst>
            <a:ext uri="{FF2B5EF4-FFF2-40B4-BE49-F238E27FC236}">
              <a16:creationId xmlns:a16="http://schemas.microsoft.com/office/drawing/2014/main" id="{1ED71422-EED6-472E-B9AE-35CF07C81E29}"/>
            </a:ext>
          </a:extLst>
        </xdr:cNvPr>
        <xdr:cNvSpPr/>
      </xdr:nvSpPr>
      <xdr:spPr>
        <a:xfrm>
          <a:off x="12763500" y="671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78740</xdr:rowOff>
    </xdr:from>
    <xdr:to>
      <xdr:col>71</xdr:col>
      <xdr:colOff>177800</xdr:colOff>
      <xdr:row>39</xdr:row>
      <xdr:rowOff>115570</xdr:rowOff>
    </xdr:to>
    <xdr:cxnSp macro="">
      <xdr:nvCxnSpPr>
        <xdr:cNvPr id="434" name="直線コネクタ 433">
          <a:extLst>
            <a:ext uri="{FF2B5EF4-FFF2-40B4-BE49-F238E27FC236}">
              <a16:creationId xmlns:a16="http://schemas.microsoft.com/office/drawing/2014/main" id="{327AC45B-8AAD-451E-9575-CA8B782ED4CA}"/>
            </a:ext>
          </a:extLst>
        </xdr:cNvPr>
        <xdr:cNvCxnSpPr/>
      </xdr:nvCxnSpPr>
      <xdr:spPr>
        <a:xfrm>
          <a:off x="12814300" y="6765290"/>
          <a:ext cx="889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435" name="n_1aveValue【一般廃棄物処理施設】&#10;有形固定資産減価償却率">
          <a:extLst>
            <a:ext uri="{FF2B5EF4-FFF2-40B4-BE49-F238E27FC236}">
              <a16:creationId xmlns:a16="http://schemas.microsoft.com/office/drawing/2014/main" id="{A383BF36-9CC4-4B50-9211-9B4E98AF32E5}"/>
            </a:ext>
          </a:extLst>
        </xdr:cNvPr>
        <xdr:cNvSpPr txBox="1"/>
      </xdr:nvSpPr>
      <xdr:spPr>
        <a:xfrm>
          <a:off x="15266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436" name="n_2aveValue【一般廃棄物処理施設】&#10;有形固定資産減価償却率">
          <a:extLst>
            <a:ext uri="{FF2B5EF4-FFF2-40B4-BE49-F238E27FC236}">
              <a16:creationId xmlns:a16="http://schemas.microsoft.com/office/drawing/2014/main" id="{D697F5F2-09ED-4FBD-AFA5-C9E44CCF4F78}"/>
            </a:ext>
          </a:extLst>
        </xdr:cNvPr>
        <xdr:cNvSpPr txBox="1"/>
      </xdr:nvSpPr>
      <xdr:spPr>
        <a:xfrm>
          <a:off x="143897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437" name="n_3aveValue【一般廃棄物処理施設】&#10;有形固定資産減価償却率">
          <a:extLst>
            <a:ext uri="{FF2B5EF4-FFF2-40B4-BE49-F238E27FC236}">
              <a16:creationId xmlns:a16="http://schemas.microsoft.com/office/drawing/2014/main" id="{7B49C9B1-F4BE-4F87-8CE0-05AEA0BE0850}"/>
            </a:ext>
          </a:extLst>
        </xdr:cNvPr>
        <xdr:cNvSpPr txBox="1"/>
      </xdr:nvSpPr>
      <xdr:spPr>
        <a:xfrm>
          <a:off x="13500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38" name="n_4aveValue【一般廃棄物処理施設】&#10;有形固定資産減価償却率">
          <a:extLst>
            <a:ext uri="{FF2B5EF4-FFF2-40B4-BE49-F238E27FC236}">
              <a16:creationId xmlns:a16="http://schemas.microsoft.com/office/drawing/2014/main" id="{D091A66A-4E80-48D4-B189-334089D7C30B}"/>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41927</xdr:rowOff>
    </xdr:from>
    <xdr:ext cx="405111" cy="259045"/>
    <xdr:sp macro="" textlink="">
      <xdr:nvSpPr>
        <xdr:cNvPr id="439" name="n_1mainValue【一般廃棄物処理施設】&#10;有形固定資産減価償却率">
          <a:extLst>
            <a:ext uri="{FF2B5EF4-FFF2-40B4-BE49-F238E27FC236}">
              <a16:creationId xmlns:a16="http://schemas.microsoft.com/office/drawing/2014/main" id="{782BEADE-D7A9-49B2-8E37-799E26DC7A42}"/>
            </a:ext>
          </a:extLst>
        </xdr:cNvPr>
        <xdr:cNvSpPr txBox="1"/>
      </xdr:nvSpPr>
      <xdr:spPr>
        <a:xfrm>
          <a:off x="15266044" y="689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16527</xdr:rowOff>
    </xdr:from>
    <xdr:ext cx="405111" cy="259045"/>
    <xdr:sp macro="" textlink="">
      <xdr:nvSpPr>
        <xdr:cNvPr id="440" name="n_2mainValue【一般廃棄物処理施設】&#10;有形固定資産減価償却率">
          <a:extLst>
            <a:ext uri="{FF2B5EF4-FFF2-40B4-BE49-F238E27FC236}">
              <a16:creationId xmlns:a16="http://schemas.microsoft.com/office/drawing/2014/main" id="{5F5ECF73-02F5-4692-9760-2011A8EC1C5B}"/>
            </a:ext>
          </a:extLst>
        </xdr:cNvPr>
        <xdr:cNvSpPr txBox="1"/>
      </xdr:nvSpPr>
      <xdr:spPr>
        <a:xfrm>
          <a:off x="14389744" y="687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157497</xdr:rowOff>
    </xdr:from>
    <xdr:ext cx="405111" cy="259045"/>
    <xdr:sp macro="" textlink="">
      <xdr:nvSpPr>
        <xdr:cNvPr id="441" name="n_3mainValue【一般廃棄物処理施設】&#10;有形固定資産減価償却率">
          <a:extLst>
            <a:ext uri="{FF2B5EF4-FFF2-40B4-BE49-F238E27FC236}">
              <a16:creationId xmlns:a16="http://schemas.microsoft.com/office/drawing/2014/main" id="{1C26E8E1-7A06-493F-8BB8-F9BF639D9144}"/>
            </a:ext>
          </a:extLst>
        </xdr:cNvPr>
        <xdr:cNvSpPr txBox="1"/>
      </xdr:nvSpPr>
      <xdr:spPr>
        <a:xfrm>
          <a:off x="13500744" y="684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120667</xdr:rowOff>
    </xdr:from>
    <xdr:ext cx="405111" cy="259045"/>
    <xdr:sp macro="" textlink="">
      <xdr:nvSpPr>
        <xdr:cNvPr id="442" name="n_4mainValue【一般廃棄物処理施設】&#10;有形固定資産減価償却率">
          <a:extLst>
            <a:ext uri="{FF2B5EF4-FFF2-40B4-BE49-F238E27FC236}">
              <a16:creationId xmlns:a16="http://schemas.microsoft.com/office/drawing/2014/main" id="{45618116-E9A0-4A7D-8B95-C0775E899978}"/>
            </a:ext>
          </a:extLst>
        </xdr:cNvPr>
        <xdr:cNvSpPr txBox="1"/>
      </xdr:nvSpPr>
      <xdr:spPr>
        <a:xfrm>
          <a:off x="12611744" y="6807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BDD9DC4B-AD04-4985-82DD-FC207A99D25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380B3575-78D8-46C0-96AF-C4AA6635381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D9EB0A28-3E52-44E0-8365-8F9FE6FDCA4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D36B2CD2-7956-4E7E-A1BF-22BF28F1802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A543197C-D884-4459-B531-5DAFEB75229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F5EC0A75-A9B4-48E4-BEB8-B7C477C4B99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43B684E3-C4AE-435E-AFE2-759DA9D986E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931A1711-868D-4FD6-A592-7C81AC8E921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E9733B01-060F-41CA-B1F3-C1DCAE6099C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DFB8DFED-4BCE-4C27-83F1-D54800AF178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3" name="直線コネクタ 452">
          <a:extLst>
            <a:ext uri="{FF2B5EF4-FFF2-40B4-BE49-F238E27FC236}">
              <a16:creationId xmlns:a16="http://schemas.microsoft.com/office/drawing/2014/main" id="{168DFF73-8A46-4C3A-BFF9-28F5C859A9DF}"/>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54" name="テキスト ボックス 453">
          <a:extLst>
            <a:ext uri="{FF2B5EF4-FFF2-40B4-BE49-F238E27FC236}">
              <a16:creationId xmlns:a16="http://schemas.microsoft.com/office/drawing/2014/main" id="{445A95B5-A8BC-453D-8342-7F2F2A25F826}"/>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5" name="直線コネクタ 454">
          <a:extLst>
            <a:ext uri="{FF2B5EF4-FFF2-40B4-BE49-F238E27FC236}">
              <a16:creationId xmlns:a16="http://schemas.microsoft.com/office/drawing/2014/main" id="{916DABD3-9D81-4BC2-94B4-31BB6297206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56" name="テキスト ボックス 455">
          <a:extLst>
            <a:ext uri="{FF2B5EF4-FFF2-40B4-BE49-F238E27FC236}">
              <a16:creationId xmlns:a16="http://schemas.microsoft.com/office/drawing/2014/main" id="{0BACA68E-81F0-4B47-9A02-9326536EF0FE}"/>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7" name="直線コネクタ 456">
          <a:extLst>
            <a:ext uri="{FF2B5EF4-FFF2-40B4-BE49-F238E27FC236}">
              <a16:creationId xmlns:a16="http://schemas.microsoft.com/office/drawing/2014/main" id="{3F27C453-EAB4-42FA-9BE3-BF08406C2382}"/>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58" name="テキスト ボックス 457">
          <a:extLst>
            <a:ext uri="{FF2B5EF4-FFF2-40B4-BE49-F238E27FC236}">
              <a16:creationId xmlns:a16="http://schemas.microsoft.com/office/drawing/2014/main" id="{99725126-A19E-45E2-A43F-3DD12D7BAF41}"/>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9" name="直線コネクタ 458">
          <a:extLst>
            <a:ext uri="{FF2B5EF4-FFF2-40B4-BE49-F238E27FC236}">
              <a16:creationId xmlns:a16="http://schemas.microsoft.com/office/drawing/2014/main" id="{3F63B817-BB92-428F-9137-BB0614AF132F}"/>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0" name="テキスト ボックス 459">
          <a:extLst>
            <a:ext uri="{FF2B5EF4-FFF2-40B4-BE49-F238E27FC236}">
              <a16:creationId xmlns:a16="http://schemas.microsoft.com/office/drawing/2014/main" id="{2E6B0665-5308-480E-9530-69DD6A8CEBEB}"/>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1" name="直線コネクタ 460">
          <a:extLst>
            <a:ext uri="{FF2B5EF4-FFF2-40B4-BE49-F238E27FC236}">
              <a16:creationId xmlns:a16="http://schemas.microsoft.com/office/drawing/2014/main" id="{62B41FAB-2BCD-46B4-880E-D15C6FF39792}"/>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62" name="テキスト ボックス 461">
          <a:extLst>
            <a:ext uri="{FF2B5EF4-FFF2-40B4-BE49-F238E27FC236}">
              <a16:creationId xmlns:a16="http://schemas.microsoft.com/office/drawing/2014/main" id="{1A748CBC-3ECF-4C20-8A80-E27B558C4437}"/>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3" name="直線コネクタ 462">
          <a:extLst>
            <a:ext uri="{FF2B5EF4-FFF2-40B4-BE49-F238E27FC236}">
              <a16:creationId xmlns:a16="http://schemas.microsoft.com/office/drawing/2014/main" id="{C6A89AC6-C9D5-4C35-8F52-1375AAA99EC8}"/>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64" name="テキスト ボックス 463">
          <a:extLst>
            <a:ext uri="{FF2B5EF4-FFF2-40B4-BE49-F238E27FC236}">
              <a16:creationId xmlns:a16="http://schemas.microsoft.com/office/drawing/2014/main" id="{AAB07343-F372-4D9A-8DF0-BC40E72FBDEE}"/>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E0537E27-E44C-47D5-BF09-75E0FE62C63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6" name="テキスト ボックス 465">
          <a:extLst>
            <a:ext uri="{FF2B5EF4-FFF2-40B4-BE49-F238E27FC236}">
              <a16:creationId xmlns:a16="http://schemas.microsoft.com/office/drawing/2014/main" id="{9A5B6F33-A563-462C-91E2-980F4933F3F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一般廃棄物処理施設】&#10;一人当たり有形固定資産（償却資産）額グラフ枠">
          <a:extLst>
            <a:ext uri="{FF2B5EF4-FFF2-40B4-BE49-F238E27FC236}">
              <a16:creationId xmlns:a16="http://schemas.microsoft.com/office/drawing/2014/main" id="{822D64F7-FF2B-4FEC-9215-82FFB7DB169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468" name="直線コネクタ 467">
          <a:extLst>
            <a:ext uri="{FF2B5EF4-FFF2-40B4-BE49-F238E27FC236}">
              <a16:creationId xmlns:a16="http://schemas.microsoft.com/office/drawing/2014/main" id="{036B60F3-A171-4348-A06D-D42FA7A8C7D2}"/>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469" name="【一般廃棄物処理施設】&#10;一人当たり有形固定資産（償却資産）額最小値テキスト">
          <a:extLst>
            <a:ext uri="{FF2B5EF4-FFF2-40B4-BE49-F238E27FC236}">
              <a16:creationId xmlns:a16="http://schemas.microsoft.com/office/drawing/2014/main" id="{BA11960E-68B1-4907-A2CE-A40036733FD1}"/>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470" name="直線コネクタ 469">
          <a:extLst>
            <a:ext uri="{FF2B5EF4-FFF2-40B4-BE49-F238E27FC236}">
              <a16:creationId xmlns:a16="http://schemas.microsoft.com/office/drawing/2014/main" id="{B1DD6F7D-84D5-4F23-ACBC-35DBF9D15A71}"/>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471" name="【一般廃棄物処理施設】&#10;一人当たり有形固定資産（償却資産）額最大値テキスト">
          <a:extLst>
            <a:ext uri="{FF2B5EF4-FFF2-40B4-BE49-F238E27FC236}">
              <a16:creationId xmlns:a16="http://schemas.microsoft.com/office/drawing/2014/main" id="{BED4BF33-AC38-4CED-8E1D-5EB6F069F1BD}"/>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472" name="直線コネクタ 471">
          <a:extLst>
            <a:ext uri="{FF2B5EF4-FFF2-40B4-BE49-F238E27FC236}">
              <a16:creationId xmlns:a16="http://schemas.microsoft.com/office/drawing/2014/main" id="{29F960CD-A7A1-41D1-B495-269155517129}"/>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473" name="【一般廃棄物処理施設】&#10;一人当たり有形固定資産（償却資産）額平均値テキスト">
          <a:extLst>
            <a:ext uri="{FF2B5EF4-FFF2-40B4-BE49-F238E27FC236}">
              <a16:creationId xmlns:a16="http://schemas.microsoft.com/office/drawing/2014/main" id="{763E7A03-A958-413E-B3DB-F6607361075A}"/>
            </a:ext>
          </a:extLst>
        </xdr:cNvPr>
        <xdr:cNvSpPr txBox="1"/>
      </xdr:nvSpPr>
      <xdr:spPr>
        <a:xfrm>
          <a:off x="22199600" y="6678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474" name="フローチャート: 判断 473">
          <a:extLst>
            <a:ext uri="{FF2B5EF4-FFF2-40B4-BE49-F238E27FC236}">
              <a16:creationId xmlns:a16="http://schemas.microsoft.com/office/drawing/2014/main" id="{90EA1829-5340-46EE-9261-8F731E7E9380}"/>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475" name="フローチャート: 判断 474">
          <a:extLst>
            <a:ext uri="{FF2B5EF4-FFF2-40B4-BE49-F238E27FC236}">
              <a16:creationId xmlns:a16="http://schemas.microsoft.com/office/drawing/2014/main" id="{98C42394-40B2-4483-909B-07CB5DA14159}"/>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476" name="フローチャート: 判断 475">
          <a:extLst>
            <a:ext uri="{FF2B5EF4-FFF2-40B4-BE49-F238E27FC236}">
              <a16:creationId xmlns:a16="http://schemas.microsoft.com/office/drawing/2014/main" id="{B3963725-D067-45EE-90FE-031E690B8BF0}"/>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477" name="フローチャート: 判断 476">
          <a:extLst>
            <a:ext uri="{FF2B5EF4-FFF2-40B4-BE49-F238E27FC236}">
              <a16:creationId xmlns:a16="http://schemas.microsoft.com/office/drawing/2014/main" id="{71B2CF4C-FE8F-4E78-A119-881D91F1B942}"/>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478" name="フローチャート: 判断 477">
          <a:extLst>
            <a:ext uri="{FF2B5EF4-FFF2-40B4-BE49-F238E27FC236}">
              <a16:creationId xmlns:a16="http://schemas.microsoft.com/office/drawing/2014/main" id="{98835BE9-70F7-4AE1-93A4-56CB836C8061}"/>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9B2D0B44-164C-43A6-9A1C-BB40C952D10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2E6EC163-FC20-43CD-BE99-5D56989711A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DE6CC10E-6474-4D64-BC27-BD335555225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F27E868D-F0E3-479B-8016-FCD71C68A80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34C1669-9FBB-4BF7-9B6F-73C770F8B1D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63034</xdr:rowOff>
    </xdr:from>
    <xdr:to>
      <xdr:col>116</xdr:col>
      <xdr:colOff>114300</xdr:colOff>
      <xdr:row>37</xdr:row>
      <xdr:rowOff>164634</xdr:rowOff>
    </xdr:to>
    <xdr:sp macro="" textlink="">
      <xdr:nvSpPr>
        <xdr:cNvPr id="484" name="楕円 483">
          <a:extLst>
            <a:ext uri="{FF2B5EF4-FFF2-40B4-BE49-F238E27FC236}">
              <a16:creationId xmlns:a16="http://schemas.microsoft.com/office/drawing/2014/main" id="{82E964FB-E9DA-486F-86DB-BD3D1E0DD553}"/>
            </a:ext>
          </a:extLst>
        </xdr:cNvPr>
        <xdr:cNvSpPr/>
      </xdr:nvSpPr>
      <xdr:spPr>
        <a:xfrm>
          <a:off x="22110700" y="640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85911</xdr:rowOff>
    </xdr:from>
    <xdr:ext cx="599010" cy="259045"/>
    <xdr:sp macro="" textlink="">
      <xdr:nvSpPr>
        <xdr:cNvPr id="485" name="【一般廃棄物処理施設】&#10;一人当たり有形固定資産（償却資産）額該当値テキスト">
          <a:extLst>
            <a:ext uri="{FF2B5EF4-FFF2-40B4-BE49-F238E27FC236}">
              <a16:creationId xmlns:a16="http://schemas.microsoft.com/office/drawing/2014/main" id="{A928F8ED-9C86-4786-997F-FFBB9A031D73}"/>
            </a:ext>
          </a:extLst>
        </xdr:cNvPr>
        <xdr:cNvSpPr txBox="1"/>
      </xdr:nvSpPr>
      <xdr:spPr>
        <a:xfrm>
          <a:off x="22199600" y="6258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70986</xdr:rowOff>
    </xdr:from>
    <xdr:to>
      <xdr:col>112</xdr:col>
      <xdr:colOff>38100</xdr:colOff>
      <xdr:row>38</xdr:row>
      <xdr:rowOff>1136</xdr:rowOff>
    </xdr:to>
    <xdr:sp macro="" textlink="">
      <xdr:nvSpPr>
        <xdr:cNvPr id="486" name="楕円 485">
          <a:extLst>
            <a:ext uri="{FF2B5EF4-FFF2-40B4-BE49-F238E27FC236}">
              <a16:creationId xmlns:a16="http://schemas.microsoft.com/office/drawing/2014/main" id="{A76C8400-96E2-41DD-AEEA-7FE2B3AD7607}"/>
            </a:ext>
          </a:extLst>
        </xdr:cNvPr>
        <xdr:cNvSpPr/>
      </xdr:nvSpPr>
      <xdr:spPr>
        <a:xfrm>
          <a:off x="21272500" y="641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113834</xdr:rowOff>
    </xdr:from>
    <xdr:to>
      <xdr:col>116</xdr:col>
      <xdr:colOff>63500</xdr:colOff>
      <xdr:row>37</xdr:row>
      <xdr:rowOff>121786</xdr:rowOff>
    </xdr:to>
    <xdr:cxnSp macro="">
      <xdr:nvCxnSpPr>
        <xdr:cNvPr id="487" name="直線コネクタ 486">
          <a:extLst>
            <a:ext uri="{FF2B5EF4-FFF2-40B4-BE49-F238E27FC236}">
              <a16:creationId xmlns:a16="http://schemas.microsoft.com/office/drawing/2014/main" id="{AB6E2D47-2237-4B22-9277-62B81372536D}"/>
            </a:ext>
          </a:extLst>
        </xdr:cNvPr>
        <xdr:cNvCxnSpPr/>
      </xdr:nvCxnSpPr>
      <xdr:spPr>
        <a:xfrm flipV="1">
          <a:off x="21323300" y="6457484"/>
          <a:ext cx="838200" cy="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78785</xdr:rowOff>
    </xdr:from>
    <xdr:to>
      <xdr:col>107</xdr:col>
      <xdr:colOff>101600</xdr:colOff>
      <xdr:row>38</xdr:row>
      <xdr:rowOff>8934</xdr:rowOff>
    </xdr:to>
    <xdr:sp macro="" textlink="">
      <xdr:nvSpPr>
        <xdr:cNvPr id="488" name="楕円 487">
          <a:extLst>
            <a:ext uri="{FF2B5EF4-FFF2-40B4-BE49-F238E27FC236}">
              <a16:creationId xmlns:a16="http://schemas.microsoft.com/office/drawing/2014/main" id="{CEB277E5-8EB4-4804-832B-A86626BF8574}"/>
            </a:ext>
          </a:extLst>
        </xdr:cNvPr>
        <xdr:cNvSpPr/>
      </xdr:nvSpPr>
      <xdr:spPr>
        <a:xfrm>
          <a:off x="20383500" y="64224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121786</xdr:rowOff>
    </xdr:from>
    <xdr:to>
      <xdr:col>111</xdr:col>
      <xdr:colOff>177800</xdr:colOff>
      <xdr:row>37</xdr:row>
      <xdr:rowOff>129585</xdr:rowOff>
    </xdr:to>
    <xdr:cxnSp macro="">
      <xdr:nvCxnSpPr>
        <xdr:cNvPr id="489" name="直線コネクタ 488">
          <a:extLst>
            <a:ext uri="{FF2B5EF4-FFF2-40B4-BE49-F238E27FC236}">
              <a16:creationId xmlns:a16="http://schemas.microsoft.com/office/drawing/2014/main" id="{0E69BB18-79F4-4DC9-9209-2EDEADEBC043}"/>
            </a:ext>
          </a:extLst>
        </xdr:cNvPr>
        <xdr:cNvCxnSpPr/>
      </xdr:nvCxnSpPr>
      <xdr:spPr>
        <a:xfrm flipV="1">
          <a:off x="20434300" y="6465436"/>
          <a:ext cx="889000" cy="7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79317</xdr:rowOff>
    </xdr:from>
    <xdr:to>
      <xdr:col>102</xdr:col>
      <xdr:colOff>165100</xdr:colOff>
      <xdr:row>38</xdr:row>
      <xdr:rowOff>9467</xdr:rowOff>
    </xdr:to>
    <xdr:sp macro="" textlink="">
      <xdr:nvSpPr>
        <xdr:cNvPr id="490" name="楕円 489">
          <a:extLst>
            <a:ext uri="{FF2B5EF4-FFF2-40B4-BE49-F238E27FC236}">
              <a16:creationId xmlns:a16="http://schemas.microsoft.com/office/drawing/2014/main" id="{DD334DE1-2F7A-49A5-8F87-EFBB419BC4A2}"/>
            </a:ext>
          </a:extLst>
        </xdr:cNvPr>
        <xdr:cNvSpPr/>
      </xdr:nvSpPr>
      <xdr:spPr>
        <a:xfrm>
          <a:off x="19494500" y="642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129585</xdr:rowOff>
    </xdr:from>
    <xdr:to>
      <xdr:col>107</xdr:col>
      <xdr:colOff>50800</xdr:colOff>
      <xdr:row>37</xdr:row>
      <xdr:rowOff>130117</xdr:rowOff>
    </xdr:to>
    <xdr:cxnSp macro="">
      <xdr:nvCxnSpPr>
        <xdr:cNvPr id="491" name="直線コネクタ 490">
          <a:extLst>
            <a:ext uri="{FF2B5EF4-FFF2-40B4-BE49-F238E27FC236}">
              <a16:creationId xmlns:a16="http://schemas.microsoft.com/office/drawing/2014/main" id="{4F055357-A853-4DA0-9C3A-93BCC83B8B5C}"/>
            </a:ext>
          </a:extLst>
        </xdr:cNvPr>
        <xdr:cNvCxnSpPr/>
      </xdr:nvCxnSpPr>
      <xdr:spPr>
        <a:xfrm flipV="1">
          <a:off x="19545300" y="6473235"/>
          <a:ext cx="889000" cy="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80114</xdr:rowOff>
    </xdr:from>
    <xdr:to>
      <xdr:col>98</xdr:col>
      <xdr:colOff>38100</xdr:colOff>
      <xdr:row>38</xdr:row>
      <xdr:rowOff>10264</xdr:rowOff>
    </xdr:to>
    <xdr:sp macro="" textlink="">
      <xdr:nvSpPr>
        <xdr:cNvPr id="492" name="楕円 491">
          <a:extLst>
            <a:ext uri="{FF2B5EF4-FFF2-40B4-BE49-F238E27FC236}">
              <a16:creationId xmlns:a16="http://schemas.microsoft.com/office/drawing/2014/main" id="{54BDFFC0-DC53-4796-84DF-CF5AF66E1002}"/>
            </a:ext>
          </a:extLst>
        </xdr:cNvPr>
        <xdr:cNvSpPr/>
      </xdr:nvSpPr>
      <xdr:spPr>
        <a:xfrm>
          <a:off x="18605500" y="642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130117</xdr:rowOff>
    </xdr:from>
    <xdr:to>
      <xdr:col>102</xdr:col>
      <xdr:colOff>114300</xdr:colOff>
      <xdr:row>37</xdr:row>
      <xdr:rowOff>130914</xdr:rowOff>
    </xdr:to>
    <xdr:cxnSp macro="">
      <xdr:nvCxnSpPr>
        <xdr:cNvPr id="493" name="直線コネクタ 492">
          <a:extLst>
            <a:ext uri="{FF2B5EF4-FFF2-40B4-BE49-F238E27FC236}">
              <a16:creationId xmlns:a16="http://schemas.microsoft.com/office/drawing/2014/main" id="{4FEA6900-C3F8-4911-921A-E856107F8D4F}"/>
            </a:ext>
          </a:extLst>
        </xdr:cNvPr>
        <xdr:cNvCxnSpPr/>
      </xdr:nvCxnSpPr>
      <xdr:spPr>
        <a:xfrm flipV="1">
          <a:off x="18656300" y="6473767"/>
          <a:ext cx="889000" cy="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494" name="n_1aveValue【一般廃棄物処理施設】&#10;一人当たり有形固定資産（償却資産）額">
          <a:extLst>
            <a:ext uri="{FF2B5EF4-FFF2-40B4-BE49-F238E27FC236}">
              <a16:creationId xmlns:a16="http://schemas.microsoft.com/office/drawing/2014/main" id="{73D5CC4E-C2AE-4137-8E9D-826B2F127063}"/>
            </a:ext>
          </a:extLst>
        </xdr:cNvPr>
        <xdr:cNvSpPr txBox="1"/>
      </xdr:nvSpPr>
      <xdr:spPr>
        <a:xfrm>
          <a:off x="21011095" y="677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495" name="n_2aveValue【一般廃棄物処理施設】&#10;一人当たり有形固定資産（償却資産）額">
          <a:extLst>
            <a:ext uri="{FF2B5EF4-FFF2-40B4-BE49-F238E27FC236}">
              <a16:creationId xmlns:a16="http://schemas.microsoft.com/office/drawing/2014/main" id="{4DB00C6F-0AEA-451F-9E4E-1760B55CB5C0}"/>
            </a:ext>
          </a:extLst>
        </xdr:cNvPr>
        <xdr:cNvSpPr txBox="1"/>
      </xdr:nvSpPr>
      <xdr:spPr>
        <a:xfrm>
          <a:off x="20134795" y="6838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148720</xdr:rowOff>
    </xdr:from>
    <xdr:ext cx="599010" cy="259045"/>
    <xdr:sp macro="" textlink="">
      <xdr:nvSpPr>
        <xdr:cNvPr id="496" name="n_3aveValue【一般廃棄物処理施設】&#10;一人当たり有形固定資産（償却資産）額">
          <a:extLst>
            <a:ext uri="{FF2B5EF4-FFF2-40B4-BE49-F238E27FC236}">
              <a16:creationId xmlns:a16="http://schemas.microsoft.com/office/drawing/2014/main" id="{AF030085-755F-4ED6-8DE5-BECC506117EE}"/>
            </a:ext>
          </a:extLst>
        </xdr:cNvPr>
        <xdr:cNvSpPr txBox="1"/>
      </xdr:nvSpPr>
      <xdr:spPr>
        <a:xfrm>
          <a:off x="19245795" y="683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169373</xdr:rowOff>
    </xdr:from>
    <xdr:ext cx="599010" cy="259045"/>
    <xdr:sp macro="" textlink="">
      <xdr:nvSpPr>
        <xdr:cNvPr id="497" name="n_4aveValue【一般廃棄物処理施設】&#10;一人当たり有形固定資産（償却資産）額">
          <a:extLst>
            <a:ext uri="{FF2B5EF4-FFF2-40B4-BE49-F238E27FC236}">
              <a16:creationId xmlns:a16="http://schemas.microsoft.com/office/drawing/2014/main" id="{914B8BC8-8A09-43E6-98CD-A0E1FC0C31BC}"/>
            </a:ext>
          </a:extLst>
        </xdr:cNvPr>
        <xdr:cNvSpPr txBox="1"/>
      </xdr:nvSpPr>
      <xdr:spPr>
        <a:xfrm>
          <a:off x="18356795" y="6855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17663</xdr:rowOff>
    </xdr:from>
    <xdr:ext cx="599010" cy="259045"/>
    <xdr:sp macro="" textlink="">
      <xdr:nvSpPr>
        <xdr:cNvPr id="498" name="n_1mainValue【一般廃棄物処理施設】&#10;一人当たり有形固定資産（償却資産）額">
          <a:extLst>
            <a:ext uri="{FF2B5EF4-FFF2-40B4-BE49-F238E27FC236}">
              <a16:creationId xmlns:a16="http://schemas.microsoft.com/office/drawing/2014/main" id="{FA13193C-CD0D-4EEF-AE6F-E06812705A5F}"/>
            </a:ext>
          </a:extLst>
        </xdr:cNvPr>
        <xdr:cNvSpPr txBox="1"/>
      </xdr:nvSpPr>
      <xdr:spPr>
        <a:xfrm>
          <a:off x="21011095" y="6189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25462</xdr:rowOff>
    </xdr:from>
    <xdr:ext cx="599010" cy="259045"/>
    <xdr:sp macro="" textlink="">
      <xdr:nvSpPr>
        <xdr:cNvPr id="499" name="n_2mainValue【一般廃棄物処理施設】&#10;一人当たり有形固定資産（償却資産）額">
          <a:extLst>
            <a:ext uri="{FF2B5EF4-FFF2-40B4-BE49-F238E27FC236}">
              <a16:creationId xmlns:a16="http://schemas.microsoft.com/office/drawing/2014/main" id="{F31E4096-D435-4425-B749-8C0286ACEA95}"/>
            </a:ext>
          </a:extLst>
        </xdr:cNvPr>
        <xdr:cNvSpPr txBox="1"/>
      </xdr:nvSpPr>
      <xdr:spPr>
        <a:xfrm>
          <a:off x="20134795" y="619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25994</xdr:rowOff>
    </xdr:from>
    <xdr:ext cx="599010" cy="259045"/>
    <xdr:sp macro="" textlink="">
      <xdr:nvSpPr>
        <xdr:cNvPr id="500" name="n_3mainValue【一般廃棄物処理施設】&#10;一人当たり有形固定資産（償却資産）額">
          <a:extLst>
            <a:ext uri="{FF2B5EF4-FFF2-40B4-BE49-F238E27FC236}">
              <a16:creationId xmlns:a16="http://schemas.microsoft.com/office/drawing/2014/main" id="{61F21564-6EED-4705-B77B-232742FD65D7}"/>
            </a:ext>
          </a:extLst>
        </xdr:cNvPr>
        <xdr:cNvSpPr txBox="1"/>
      </xdr:nvSpPr>
      <xdr:spPr>
        <a:xfrm>
          <a:off x="19245795" y="6198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26791</xdr:rowOff>
    </xdr:from>
    <xdr:ext cx="599010" cy="259045"/>
    <xdr:sp macro="" textlink="">
      <xdr:nvSpPr>
        <xdr:cNvPr id="501" name="n_4mainValue【一般廃棄物処理施設】&#10;一人当たり有形固定資産（償却資産）額">
          <a:extLst>
            <a:ext uri="{FF2B5EF4-FFF2-40B4-BE49-F238E27FC236}">
              <a16:creationId xmlns:a16="http://schemas.microsoft.com/office/drawing/2014/main" id="{117779E9-7F4A-4FA9-9E42-F618073B9711}"/>
            </a:ext>
          </a:extLst>
        </xdr:cNvPr>
        <xdr:cNvSpPr txBox="1"/>
      </xdr:nvSpPr>
      <xdr:spPr>
        <a:xfrm>
          <a:off x="18356795" y="619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2DC1A588-E086-438A-9E8A-7182D298262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BBA8FD7E-3885-4139-A992-54AECF32B4D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8565A3B4-C735-4C7E-9A8D-E88D2343664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FC483375-06A4-44C4-9F6F-7B3CEAB4F64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8889D353-F4D5-486D-B8F6-77541E1F9C6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43C8D17E-BDA7-4AD4-A389-3DE2985C75A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37E81DE1-C46B-4697-BADA-88919F57B2E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6BEAEC60-CD61-43CD-9CE6-058A6FBE315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69B3D062-7277-445F-906D-1D708553E37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E63A32A5-DFD2-41D2-BF81-55B97D8B9E8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428A27CD-B1DA-4017-950E-D4C20583D2E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a:extLst>
            <a:ext uri="{FF2B5EF4-FFF2-40B4-BE49-F238E27FC236}">
              <a16:creationId xmlns:a16="http://schemas.microsoft.com/office/drawing/2014/main" id="{FD6EB77A-EB86-4940-9F9E-49D50F57620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4" name="テキスト ボックス 513">
          <a:extLst>
            <a:ext uri="{FF2B5EF4-FFF2-40B4-BE49-F238E27FC236}">
              <a16:creationId xmlns:a16="http://schemas.microsoft.com/office/drawing/2014/main" id="{5C59DF5A-0194-4B9D-8D31-97F7F2AAF64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a:extLst>
            <a:ext uri="{FF2B5EF4-FFF2-40B4-BE49-F238E27FC236}">
              <a16:creationId xmlns:a16="http://schemas.microsoft.com/office/drawing/2014/main" id="{8354CD34-5AFE-47AE-BD17-7B94062CE14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a:extLst>
            <a:ext uri="{FF2B5EF4-FFF2-40B4-BE49-F238E27FC236}">
              <a16:creationId xmlns:a16="http://schemas.microsoft.com/office/drawing/2014/main" id="{7EB8ECD9-09A3-47A2-873A-2E005366880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a:extLst>
            <a:ext uri="{FF2B5EF4-FFF2-40B4-BE49-F238E27FC236}">
              <a16:creationId xmlns:a16="http://schemas.microsoft.com/office/drawing/2014/main" id="{DFBA9A33-B55B-4414-9391-30D71D6BEFB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a:extLst>
            <a:ext uri="{FF2B5EF4-FFF2-40B4-BE49-F238E27FC236}">
              <a16:creationId xmlns:a16="http://schemas.microsoft.com/office/drawing/2014/main" id="{29C0192E-86EB-4CB5-BBC0-B2068318BA5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a:extLst>
            <a:ext uri="{FF2B5EF4-FFF2-40B4-BE49-F238E27FC236}">
              <a16:creationId xmlns:a16="http://schemas.microsoft.com/office/drawing/2014/main" id="{51D4CEA2-3F95-4D3A-A4ED-1CFF3E65951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a:extLst>
            <a:ext uri="{FF2B5EF4-FFF2-40B4-BE49-F238E27FC236}">
              <a16:creationId xmlns:a16="http://schemas.microsoft.com/office/drawing/2014/main" id="{C755639E-9B8F-4FA5-9906-33F20F59583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a:extLst>
            <a:ext uri="{FF2B5EF4-FFF2-40B4-BE49-F238E27FC236}">
              <a16:creationId xmlns:a16="http://schemas.microsoft.com/office/drawing/2014/main" id="{0036D4B6-DAE9-483F-8B27-A19ED9849FB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a:extLst>
            <a:ext uri="{FF2B5EF4-FFF2-40B4-BE49-F238E27FC236}">
              <a16:creationId xmlns:a16="http://schemas.microsoft.com/office/drawing/2014/main" id="{5AB666D0-8767-40A8-A4C8-C608419D0CA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a:extLst>
            <a:ext uri="{FF2B5EF4-FFF2-40B4-BE49-F238E27FC236}">
              <a16:creationId xmlns:a16="http://schemas.microsoft.com/office/drawing/2014/main" id="{1CCF8D38-7B29-4F16-8321-9A7D47F2F4E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4" name="テキスト ボックス 523">
          <a:extLst>
            <a:ext uri="{FF2B5EF4-FFF2-40B4-BE49-F238E27FC236}">
              <a16:creationId xmlns:a16="http://schemas.microsoft.com/office/drawing/2014/main" id="{0D0D02E1-20C7-4608-80D0-28B854EB7D9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12E3CC67-7412-4F0C-A3AC-41DA5C1DD18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360B8BFD-FA45-4D89-995C-1B0B1BAF3FD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527" name="直線コネクタ 526">
          <a:extLst>
            <a:ext uri="{FF2B5EF4-FFF2-40B4-BE49-F238E27FC236}">
              <a16:creationId xmlns:a16="http://schemas.microsoft.com/office/drawing/2014/main" id="{49A83473-E2FA-414F-BF68-5E3AB3954AA3}"/>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A06D5710-EC52-4D18-B9AA-291737F1339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29" name="直線コネクタ 528">
          <a:extLst>
            <a:ext uri="{FF2B5EF4-FFF2-40B4-BE49-F238E27FC236}">
              <a16:creationId xmlns:a16="http://schemas.microsoft.com/office/drawing/2014/main" id="{972724A4-0A65-40AA-9B06-439A9C514C9A}"/>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530" name="【保健センター・保健所】&#10;有形固定資産減価償却率最大値テキスト">
          <a:extLst>
            <a:ext uri="{FF2B5EF4-FFF2-40B4-BE49-F238E27FC236}">
              <a16:creationId xmlns:a16="http://schemas.microsoft.com/office/drawing/2014/main" id="{19151D59-4144-4C05-B070-7D5B88A60FE1}"/>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531" name="直線コネクタ 530">
          <a:extLst>
            <a:ext uri="{FF2B5EF4-FFF2-40B4-BE49-F238E27FC236}">
              <a16:creationId xmlns:a16="http://schemas.microsoft.com/office/drawing/2014/main" id="{D792516A-D47D-4CD4-8B3E-D5FCD248A2F1}"/>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5B2A33B2-62B3-4981-894D-E3D896AEDC61}"/>
            </a:ext>
          </a:extLst>
        </xdr:cNvPr>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33" name="フローチャート: 判断 532">
          <a:extLst>
            <a:ext uri="{FF2B5EF4-FFF2-40B4-BE49-F238E27FC236}">
              <a16:creationId xmlns:a16="http://schemas.microsoft.com/office/drawing/2014/main" id="{4796701B-64CC-4479-9575-3C489EC67180}"/>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534" name="フローチャート: 判断 533">
          <a:extLst>
            <a:ext uri="{FF2B5EF4-FFF2-40B4-BE49-F238E27FC236}">
              <a16:creationId xmlns:a16="http://schemas.microsoft.com/office/drawing/2014/main" id="{D9F74776-99DB-48C1-96E8-889EFF3A6639}"/>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535" name="フローチャート: 判断 534">
          <a:extLst>
            <a:ext uri="{FF2B5EF4-FFF2-40B4-BE49-F238E27FC236}">
              <a16:creationId xmlns:a16="http://schemas.microsoft.com/office/drawing/2014/main" id="{E089D5AC-667E-4BDF-BCFC-5564B4702761}"/>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536" name="フローチャート: 判断 535">
          <a:extLst>
            <a:ext uri="{FF2B5EF4-FFF2-40B4-BE49-F238E27FC236}">
              <a16:creationId xmlns:a16="http://schemas.microsoft.com/office/drawing/2014/main" id="{2E6C1643-B637-49D4-A457-B1462816D06C}"/>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537" name="フローチャート: 判断 536">
          <a:extLst>
            <a:ext uri="{FF2B5EF4-FFF2-40B4-BE49-F238E27FC236}">
              <a16:creationId xmlns:a16="http://schemas.microsoft.com/office/drawing/2014/main" id="{2C66C395-A85D-4CCE-A56D-7C6604010424}"/>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5AC4EA8B-7DDC-4305-B57C-2731F7BFBEB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6DB324D-0E5F-4BBF-9651-A0C0F9D35E6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56C45572-4D8B-46E0-9368-B7B97B80103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3490827B-91C2-4F60-9CCD-30D76B1894F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B5B11096-D4F8-40F4-87B9-63E8B1B6F63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30843</xdr:rowOff>
    </xdr:from>
    <xdr:to>
      <xdr:col>85</xdr:col>
      <xdr:colOff>177800</xdr:colOff>
      <xdr:row>60</xdr:row>
      <xdr:rowOff>132443</xdr:rowOff>
    </xdr:to>
    <xdr:sp macro="" textlink="">
      <xdr:nvSpPr>
        <xdr:cNvPr id="543" name="楕円 542">
          <a:extLst>
            <a:ext uri="{FF2B5EF4-FFF2-40B4-BE49-F238E27FC236}">
              <a16:creationId xmlns:a16="http://schemas.microsoft.com/office/drawing/2014/main" id="{408475C3-FA12-401C-877B-97E7EE2EAD71}"/>
            </a:ext>
          </a:extLst>
        </xdr:cNvPr>
        <xdr:cNvSpPr/>
      </xdr:nvSpPr>
      <xdr:spPr>
        <a:xfrm>
          <a:off x="162687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53720</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7587214C-7BE8-470A-B323-DB32751CAF92}"/>
            </a:ext>
          </a:extLst>
        </xdr:cNvPr>
        <xdr:cNvSpPr txBox="1"/>
      </xdr:nvSpPr>
      <xdr:spPr>
        <a:xfrm>
          <a:off x="16357600" y="1016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166370</xdr:rowOff>
    </xdr:from>
    <xdr:to>
      <xdr:col>81</xdr:col>
      <xdr:colOff>101600</xdr:colOff>
      <xdr:row>60</xdr:row>
      <xdr:rowOff>96520</xdr:rowOff>
    </xdr:to>
    <xdr:sp macro="" textlink="">
      <xdr:nvSpPr>
        <xdr:cNvPr id="545" name="楕円 544">
          <a:extLst>
            <a:ext uri="{FF2B5EF4-FFF2-40B4-BE49-F238E27FC236}">
              <a16:creationId xmlns:a16="http://schemas.microsoft.com/office/drawing/2014/main" id="{990560CE-EF4B-43EA-9E1E-2D09FC5DE0FB}"/>
            </a:ext>
          </a:extLst>
        </xdr:cNvPr>
        <xdr:cNvSpPr/>
      </xdr:nvSpPr>
      <xdr:spPr>
        <a:xfrm>
          <a:off x="15430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45720</xdr:rowOff>
    </xdr:from>
    <xdr:to>
      <xdr:col>85</xdr:col>
      <xdr:colOff>127000</xdr:colOff>
      <xdr:row>60</xdr:row>
      <xdr:rowOff>81643</xdr:rowOff>
    </xdr:to>
    <xdr:cxnSp macro="">
      <xdr:nvCxnSpPr>
        <xdr:cNvPr id="546" name="直線コネクタ 545">
          <a:extLst>
            <a:ext uri="{FF2B5EF4-FFF2-40B4-BE49-F238E27FC236}">
              <a16:creationId xmlns:a16="http://schemas.microsoft.com/office/drawing/2014/main" id="{7D7E5784-A947-4B66-92F6-B9EE9EDBD787}"/>
            </a:ext>
          </a:extLst>
        </xdr:cNvPr>
        <xdr:cNvCxnSpPr/>
      </xdr:nvCxnSpPr>
      <xdr:spPr>
        <a:xfrm>
          <a:off x="15481300" y="1033272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130447</xdr:rowOff>
    </xdr:from>
    <xdr:to>
      <xdr:col>76</xdr:col>
      <xdr:colOff>165100</xdr:colOff>
      <xdr:row>60</xdr:row>
      <xdr:rowOff>60597</xdr:rowOff>
    </xdr:to>
    <xdr:sp macro="" textlink="">
      <xdr:nvSpPr>
        <xdr:cNvPr id="547" name="楕円 546">
          <a:extLst>
            <a:ext uri="{FF2B5EF4-FFF2-40B4-BE49-F238E27FC236}">
              <a16:creationId xmlns:a16="http://schemas.microsoft.com/office/drawing/2014/main" id="{B071542C-85E9-4C43-8DA8-E19F3870895A}"/>
            </a:ext>
          </a:extLst>
        </xdr:cNvPr>
        <xdr:cNvSpPr/>
      </xdr:nvSpPr>
      <xdr:spPr>
        <a:xfrm>
          <a:off x="14541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9797</xdr:rowOff>
    </xdr:from>
    <xdr:to>
      <xdr:col>81</xdr:col>
      <xdr:colOff>50800</xdr:colOff>
      <xdr:row>60</xdr:row>
      <xdr:rowOff>45720</xdr:rowOff>
    </xdr:to>
    <xdr:cxnSp macro="">
      <xdr:nvCxnSpPr>
        <xdr:cNvPr id="548" name="直線コネクタ 547">
          <a:extLst>
            <a:ext uri="{FF2B5EF4-FFF2-40B4-BE49-F238E27FC236}">
              <a16:creationId xmlns:a16="http://schemas.microsoft.com/office/drawing/2014/main" id="{5BA889E7-ABE8-415A-A6C8-5356CD29814B}"/>
            </a:ext>
          </a:extLst>
        </xdr:cNvPr>
        <xdr:cNvCxnSpPr/>
      </xdr:nvCxnSpPr>
      <xdr:spPr>
        <a:xfrm>
          <a:off x="14592300" y="1029679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9" name="楕円 548">
          <a:extLst>
            <a:ext uri="{FF2B5EF4-FFF2-40B4-BE49-F238E27FC236}">
              <a16:creationId xmlns:a16="http://schemas.microsoft.com/office/drawing/2014/main" id="{0854EE49-2D94-4382-A25C-C0DDCD06DA74}"/>
            </a:ext>
          </a:extLst>
        </xdr:cNvPr>
        <xdr:cNvSpPr/>
      </xdr:nvSpPr>
      <xdr:spPr>
        <a:xfrm>
          <a:off x="13652500" y="102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145324</xdr:rowOff>
    </xdr:from>
    <xdr:to>
      <xdr:col>76</xdr:col>
      <xdr:colOff>114300</xdr:colOff>
      <xdr:row>60</xdr:row>
      <xdr:rowOff>9797</xdr:rowOff>
    </xdr:to>
    <xdr:cxnSp macro="">
      <xdr:nvCxnSpPr>
        <xdr:cNvPr id="550" name="直線コネクタ 549">
          <a:extLst>
            <a:ext uri="{FF2B5EF4-FFF2-40B4-BE49-F238E27FC236}">
              <a16:creationId xmlns:a16="http://schemas.microsoft.com/office/drawing/2014/main" id="{E10493D6-61DE-4833-9B03-829CF8494F21}"/>
            </a:ext>
          </a:extLst>
        </xdr:cNvPr>
        <xdr:cNvCxnSpPr/>
      </xdr:nvCxnSpPr>
      <xdr:spPr>
        <a:xfrm>
          <a:off x="13703300" y="1026087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58601</xdr:rowOff>
    </xdr:from>
    <xdr:to>
      <xdr:col>67</xdr:col>
      <xdr:colOff>101600</xdr:colOff>
      <xdr:row>59</xdr:row>
      <xdr:rowOff>160201</xdr:rowOff>
    </xdr:to>
    <xdr:sp macro="" textlink="">
      <xdr:nvSpPr>
        <xdr:cNvPr id="551" name="楕円 550">
          <a:extLst>
            <a:ext uri="{FF2B5EF4-FFF2-40B4-BE49-F238E27FC236}">
              <a16:creationId xmlns:a16="http://schemas.microsoft.com/office/drawing/2014/main" id="{7435E571-5FD8-4367-8FCC-B186EC20D0A2}"/>
            </a:ext>
          </a:extLst>
        </xdr:cNvPr>
        <xdr:cNvSpPr/>
      </xdr:nvSpPr>
      <xdr:spPr>
        <a:xfrm>
          <a:off x="127635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109401</xdr:rowOff>
    </xdr:from>
    <xdr:to>
      <xdr:col>71</xdr:col>
      <xdr:colOff>177800</xdr:colOff>
      <xdr:row>59</xdr:row>
      <xdr:rowOff>145324</xdr:rowOff>
    </xdr:to>
    <xdr:cxnSp macro="">
      <xdr:nvCxnSpPr>
        <xdr:cNvPr id="552" name="直線コネクタ 551">
          <a:extLst>
            <a:ext uri="{FF2B5EF4-FFF2-40B4-BE49-F238E27FC236}">
              <a16:creationId xmlns:a16="http://schemas.microsoft.com/office/drawing/2014/main" id="{FC01E3BB-3071-4CAC-9318-0005BA4A408D}"/>
            </a:ext>
          </a:extLst>
        </xdr:cNvPr>
        <xdr:cNvCxnSpPr/>
      </xdr:nvCxnSpPr>
      <xdr:spPr>
        <a:xfrm>
          <a:off x="12814300" y="102249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87647</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F6260CD3-BD9E-4B69-A55F-977BCC19D23B}"/>
            </a:ext>
          </a:extLst>
        </xdr:cNvPr>
        <xdr:cNvSpPr txBox="1"/>
      </xdr:nvSpPr>
      <xdr:spPr>
        <a:xfrm>
          <a:off x="152660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D77CB6C3-D3CC-47D7-B269-78911F4AF07B}"/>
            </a:ext>
          </a:extLst>
        </xdr:cNvPr>
        <xdr:cNvSpPr txBox="1"/>
      </xdr:nvSpPr>
      <xdr:spPr>
        <a:xfrm>
          <a:off x="14389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9FC87BCB-C185-49D7-8A0B-752F012F02BE}"/>
            </a:ext>
          </a:extLst>
        </xdr:cNvPr>
        <xdr:cNvSpPr txBox="1"/>
      </xdr:nvSpPr>
      <xdr:spPr>
        <a:xfrm>
          <a:off x="13500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2D6887E7-635D-4247-9108-661E4F1FB978}"/>
            </a:ext>
          </a:extLst>
        </xdr:cNvPr>
        <xdr:cNvSpPr txBox="1"/>
      </xdr:nvSpPr>
      <xdr:spPr>
        <a:xfrm>
          <a:off x="12611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113047</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1C5F5A28-28BD-4858-B22E-BE4E01DD69E9}"/>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77124</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F2D3D62B-8D9D-4757-8E9F-420AA73D0610}"/>
            </a:ext>
          </a:extLst>
        </xdr:cNvPr>
        <xdr:cNvSpPr txBox="1"/>
      </xdr:nvSpPr>
      <xdr:spPr>
        <a:xfrm>
          <a:off x="143897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E82B0577-5FDF-4FFC-B12E-0551F0F220C3}"/>
            </a:ext>
          </a:extLst>
        </xdr:cNvPr>
        <xdr:cNvSpPr txBox="1"/>
      </xdr:nvSpPr>
      <xdr:spPr>
        <a:xfrm>
          <a:off x="13500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5278</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8C03ECBB-81A4-47AB-B7BF-0D4BC7945C8A}"/>
            </a:ext>
          </a:extLst>
        </xdr:cNvPr>
        <xdr:cNvSpPr txBox="1"/>
      </xdr:nvSpPr>
      <xdr:spPr>
        <a:xfrm>
          <a:off x="12611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4BEF4B03-2C67-40C6-876A-8928DBBFA1E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62FCFA4C-46F4-4572-8355-A81E29D75C7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BCDF9490-27F7-410D-9B0B-3B69918010B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1306E8BB-3B14-462F-A5AE-1603B74D575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9883C216-4361-482B-8BD1-79497F28C9A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E166F034-D63E-475F-A9BD-D070AC53B6E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4785BF07-14FD-40EF-9270-9477B0E172F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3BE79D4B-0823-4317-A18D-92C6D987012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A010A5E5-3FB3-41AD-93AA-276944961B8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A06CB3D6-9280-4153-9320-B7E9AC78AA5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66072D00-9ECE-4AA4-909F-06C3317A79B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166F9A6F-28AD-46A9-8FB2-780F6DEC7AF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C441A7EB-232C-4A40-990B-38C24D6732D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27F97D2A-E412-4466-AB12-0D382F4296C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C39A2C34-C1E4-4192-A623-606067663C2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61B37D72-6CB6-489C-A7F2-D898C92D8C4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A2943724-3D17-425D-9BD2-BC69026912F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3B6AC4AB-DA9F-474F-9F8C-97DE970BC9C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AAC95308-2EFD-4771-86E4-FB0FCADB8A1C}"/>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3CD2D816-D3B5-48D6-AAAF-4B74129E271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752A35FF-9D78-4069-B8BD-67F5844BCF9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5393A5B1-E85A-4BFD-AE78-6552457556B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FACAE337-4B02-427E-996E-A427C5EC229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584" name="直線コネクタ 583">
          <a:extLst>
            <a:ext uri="{FF2B5EF4-FFF2-40B4-BE49-F238E27FC236}">
              <a16:creationId xmlns:a16="http://schemas.microsoft.com/office/drawing/2014/main" id="{E47A278F-62D3-48F9-B7D1-57C3E4A96723}"/>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9957DC5D-826E-4BEC-8F8C-6B3504CF8AEC}"/>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586" name="直線コネクタ 585">
          <a:extLst>
            <a:ext uri="{FF2B5EF4-FFF2-40B4-BE49-F238E27FC236}">
              <a16:creationId xmlns:a16="http://schemas.microsoft.com/office/drawing/2014/main" id="{A5DE1D68-B577-4DB0-8A3B-33A1F2E5EEA3}"/>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A02BBF2F-8876-4CB0-96D4-03173E6EA5B9}"/>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588" name="直線コネクタ 587">
          <a:extLst>
            <a:ext uri="{FF2B5EF4-FFF2-40B4-BE49-F238E27FC236}">
              <a16:creationId xmlns:a16="http://schemas.microsoft.com/office/drawing/2014/main" id="{1D3C3B35-BA3D-467C-9BBA-9BE6C1639C74}"/>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E8B9CCFB-FBB3-4CCE-A923-DDBF0040CB37}"/>
            </a:ext>
          </a:extLst>
        </xdr:cNvPr>
        <xdr:cNvSpPr txBox="1"/>
      </xdr:nvSpPr>
      <xdr:spPr>
        <a:xfrm>
          <a:off x="22199600" y="10643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590" name="フローチャート: 判断 589">
          <a:extLst>
            <a:ext uri="{FF2B5EF4-FFF2-40B4-BE49-F238E27FC236}">
              <a16:creationId xmlns:a16="http://schemas.microsoft.com/office/drawing/2014/main" id="{83571875-DB1E-4240-B601-487BE6F0C237}"/>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591" name="フローチャート: 判断 590">
          <a:extLst>
            <a:ext uri="{FF2B5EF4-FFF2-40B4-BE49-F238E27FC236}">
              <a16:creationId xmlns:a16="http://schemas.microsoft.com/office/drawing/2014/main" id="{079A18EE-3A47-4FAD-A096-A43603FFAD71}"/>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592" name="フローチャート: 判断 591">
          <a:extLst>
            <a:ext uri="{FF2B5EF4-FFF2-40B4-BE49-F238E27FC236}">
              <a16:creationId xmlns:a16="http://schemas.microsoft.com/office/drawing/2014/main" id="{1355FBF6-B80C-4D03-B218-FBA04C70F157}"/>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593" name="フローチャート: 判断 592">
          <a:extLst>
            <a:ext uri="{FF2B5EF4-FFF2-40B4-BE49-F238E27FC236}">
              <a16:creationId xmlns:a16="http://schemas.microsoft.com/office/drawing/2014/main" id="{0580D8C3-75DF-42B3-92B9-4057318F7393}"/>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594" name="フローチャート: 判断 593">
          <a:extLst>
            <a:ext uri="{FF2B5EF4-FFF2-40B4-BE49-F238E27FC236}">
              <a16:creationId xmlns:a16="http://schemas.microsoft.com/office/drawing/2014/main" id="{984089A6-ADE7-4693-965D-68391590CCD5}"/>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64A58632-A980-4B9C-81DB-90ACA5E96DD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90599D81-701C-4A88-AC8A-7C5BB5CAA88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F2518A06-87B1-4EC8-8241-BBB9E4351BA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916F105F-5A59-42BA-8A71-19A0682C1DC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213D140-4374-4C0D-8762-AE6CE2A86FE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2540</xdr:rowOff>
    </xdr:from>
    <xdr:to>
      <xdr:col>116</xdr:col>
      <xdr:colOff>114300</xdr:colOff>
      <xdr:row>59</xdr:row>
      <xdr:rowOff>104140</xdr:rowOff>
    </xdr:to>
    <xdr:sp macro="" textlink="">
      <xdr:nvSpPr>
        <xdr:cNvPr id="600" name="楕円 599">
          <a:extLst>
            <a:ext uri="{FF2B5EF4-FFF2-40B4-BE49-F238E27FC236}">
              <a16:creationId xmlns:a16="http://schemas.microsoft.com/office/drawing/2014/main" id="{2E8753C4-45B2-40B3-A441-44B3C6CDFAC3}"/>
            </a:ext>
          </a:extLst>
        </xdr:cNvPr>
        <xdr:cNvSpPr/>
      </xdr:nvSpPr>
      <xdr:spPr>
        <a:xfrm>
          <a:off x="221107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25417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5E204D86-6066-471E-8B26-0740A1BE4D7A}"/>
            </a:ext>
          </a:extLst>
        </xdr:cNvPr>
        <xdr:cNvSpPr txBox="1"/>
      </xdr:nvSpPr>
      <xdr:spPr>
        <a:xfrm>
          <a:off x="22199600" y="996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10160</xdr:rowOff>
    </xdr:from>
    <xdr:to>
      <xdr:col>112</xdr:col>
      <xdr:colOff>38100</xdr:colOff>
      <xdr:row>59</xdr:row>
      <xdr:rowOff>111760</xdr:rowOff>
    </xdr:to>
    <xdr:sp macro="" textlink="">
      <xdr:nvSpPr>
        <xdr:cNvPr id="602" name="楕円 601">
          <a:extLst>
            <a:ext uri="{FF2B5EF4-FFF2-40B4-BE49-F238E27FC236}">
              <a16:creationId xmlns:a16="http://schemas.microsoft.com/office/drawing/2014/main" id="{AC9F46F0-889F-4791-83E4-7BAE7B33AA73}"/>
            </a:ext>
          </a:extLst>
        </xdr:cNvPr>
        <xdr:cNvSpPr/>
      </xdr:nvSpPr>
      <xdr:spPr>
        <a:xfrm>
          <a:off x="212725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53340</xdr:rowOff>
    </xdr:from>
    <xdr:to>
      <xdr:col>116</xdr:col>
      <xdr:colOff>63500</xdr:colOff>
      <xdr:row>59</xdr:row>
      <xdr:rowOff>60960</xdr:rowOff>
    </xdr:to>
    <xdr:cxnSp macro="">
      <xdr:nvCxnSpPr>
        <xdr:cNvPr id="603" name="直線コネクタ 602">
          <a:extLst>
            <a:ext uri="{FF2B5EF4-FFF2-40B4-BE49-F238E27FC236}">
              <a16:creationId xmlns:a16="http://schemas.microsoft.com/office/drawing/2014/main" id="{39569C81-7BB5-470C-A1F7-08DD7A278A38}"/>
            </a:ext>
          </a:extLst>
        </xdr:cNvPr>
        <xdr:cNvCxnSpPr/>
      </xdr:nvCxnSpPr>
      <xdr:spPr>
        <a:xfrm flipV="1">
          <a:off x="21323300" y="1016889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17780</xdr:rowOff>
    </xdr:from>
    <xdr:to>
      <xdr:col>107</xdr:col>
      <xdr:colOff>101600</xdr:colOff>
      <xdr:row>59</xdr:row>
      <xdr:rowOff>119380</xdr:rowOff>
    </xdr:to>
    <xdr:sp macro="" textlink="">
      <xdr:nvSpPr>
        <xdr:cNvPr id="604" name="楕円 603">
          <a:extLst>
            <a:ext uri="{FF2B5EF4-FFF2-40B4-BE49-F238E27FC236}">
              <a16:creationId xmlns:a16="http://schemas.microsoft.com/office/drawing/2014/main" id="{C241A870-3658-48DB-82B0-41F97AD566E8}"/>
            </a:ext>
          </a:extLst>
        </xdr:cNvPr>
        <xdr:cNvSpPr/>
      </xdr:nvSpPr>
      <xdr:spPr>
        <a:xfrm>
          <a:off x="20383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60960</xdr:rowOff>
    </xdr:from>
    <xdr:to>
      <xdr:col>111</xdr:col>
      <xdr:colOff>177800</xdr:colOff>
      <xdr:row>59</xdr:row>
      <xdr:rowOff>68580</xdr:rowOff>
    </xdr:to>
    <xdr:cxnSp macro="">
      <xdr:nvCxnSpPr>
        <xdr:cNvPr id="605" name="直線コネクタ 604">
          <a:extLst>
            <a:ext uri="{FF2B5EF4-FFF2-40B4-BE49-F238E27FC236}">
              <a16:creationId xmlns:a16="http://schemas.microsoft.com/office/drawing/2014/main" id="{DB5D8997-F81D-4DA7-903B-35AC125CCA5E}"/>
            </a:ext>
          </a:extLst>
        </xdr:cNvPr>
        <xdr:cNvCxnSpPr/>
      </xdr:nvCxnSpPr>
      <xdr:spPr>
        <a:xfrm flipV="1">
          <a:off x="20434300" y="101765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19685</xdr:rowOff>
    </xdr:from>
    <xdr:to>
      <xdr:col>102</xdr:col>
      <xdr:colOff>165100</xdr:colOff>
      <xdr:row>59</xdr:row>
      <xdr:rowOff>121285</xdr:rowOff>
    </xdr:to>
    <xdr:sp macro="" textlink="">
      <xdr:nvSpPr>
        <xdr:cNvPr id="606" name="楕円 605">
          <a:extLst>
            <a:ext uri="{FF2B5EF4-FFF2-40B4-BE49-F238E27FC236}">
              <a16:creationId xmlns:a16="http://schemas.microsoft.com/office/drawing/2014/main" id="{8E9E74CA-6149-4E63-9173-AAC6EAB18013}"/>
            </a:ext>
          </a:extLst>
        </xdr:cNvPr>
        <xdr:cNvSpPr/>
      </xdr:nvSpPr>
      <xdr:spPr>
        <a:xfrm>
          <a:off x="194945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68580</xdr:rowOff>
    </xdr:from>
    <xdr:to>
      <xdr:col>107</xdr:col>
      <xdr:colOff>50800</xdr:colOff>
      <xdr:row>59</xdr:row>
      <xdr:rowOff>70485</xdr:rowOff>
    </xdr:to>
    <xdr:cxnSp macro="">
      <xdr:nvCxnSpPr>
        <xdr:cNvPr id="607" name="直線コネクタ 606">
          <a:extLst>
            <a:ext uri="{FF2B5EF4-FFF2-40B4-BE49-F238E27FC236}">
              <a16:creationId xmlns:a16="http://schemas.microsoft.com/office/drawing/2014/main" id="{C37D7780-F6E7-433E-8C81-74DDAFAD6B3E}"/>
            </a:ext>
          </a:extLst>
        </xdr:cNvPr>
        <xdr:cNvCxnSpPr/>
      </xdr:nvCxnSpPr>
      <xdr:spPr>
        <a:xfrm flipV="1">
          <a:off x="19545300" y="101841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19685</xdr:rowOff>
    </xdr:from>
    <xdr:to>
      <xdr:col>98</xdr:col>
      <xdr:colOff>38100</xdr:colOff>
      <xdr:row>59</xdr:row>
      <xdr:rowOff>121285</xdr:rowOff>
    </xdr:to>
    <xdr:sp macro="" textlink="">
      <xdr:nvSpPr>
        <xdr:cNvPr id="608" name="楕円 607">
          <a:extLst>
            <a:ext uri="{FF2B5EF4-FFF2-40B4-BE49-F238E27FC236}">
              <a16:creationId xmlns:a16="http://schemas.microsoft.com/office/drawing/2014/main" id="{883EC6AD-3580-4B21-AD9B-482F822DDFEA}"/>
            </a:ext>
          </a:extLst>
        </xdr:cNvPr>
        <xdr:cNvSpPr/>
      </xdr:nvSpPr>
      <xdr:spPr>
        <a:xfrm>
          <a:off x="186055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70485</xdr:rowOff>
    </xdr:from>
    <xdr:to>
      <xdr:col>102</xdr:col>
      <xdr:colOff>114300</xdr:colOff>
      <xdr:row>59</xdr:row>
      <xdr:rowOff>70485</xdr:rowOff>
    </xdr:to>
    <xdr:cxnSp macro="">
      <xdr:nvCxnSpPr>
        <xdr:cNvPr id="609" name="直線コネクタ 608">
          <a:extLst>
            <a:ext uri="{FF2B5EF4-FFF2-40B4-BE49-F238E27FC236}">
              <a16:creationId xmlns:a16="http://schemas.microsoft.com/office/drawing/2014/main" id="{CFC4936D-7E44-4778-93C6-D17B4098B9A3}"/>
            </a:ext>
          </a:extLst>
        </xdr:cNvPr>
        <xdr:cNvCxnSpPr/>
      </xdr:nvCxnSpPr>
      <xdr:spPr>
        <a:xfrm>
          <a:off x="18656300" y="101860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macro="" textlink="">
      <xdr:nvSpPr>
        <xdr:cNvPr id="610" name="n_1aveValue【保健センター・保健所】&#10;一人当たり面積">
          <a:extLst>
            <a:ext uri="{FF2B5EF4-FFF2-40B4-BE49-F238E27FC236}">
              <a16:creationId xmlns:a16="http://schemas.microsoft.com/office/drawing/2014/main" id="{93C41CB0-1E96-47C0-A88A-F5F22CBE88DB}"/>
            </a:ext>
          </a:extLst>
        </xdr:cNvPr>
        <xdr:cNvSpPr txBox="1"/>
      </xdr:nvSpPr>
      <xdr:spPr>
        <a:xfrm>
          <a:off x="210757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macro="" textlink="">
      <xdr:nvSpPr>
        <xdr:cNvPr id="611" name="n_2aveValue【保健センター・保健所】&#10;一人当たり面積">
          <a:extLst>
            <a:ext uri="{FF2B5EF4-FFF2-40B4-BE49-F238E27FC236}">
              <a16:creationId xmlns:a16="http://schemas.microsoft.com/office/drawing/2014/main" id="{AE37573E-E6C7-4069-93CD-02F5A8C1B78D}"/>
            </a:ext>
          </a:extLst>
        </xdr:cNvPr>
        <xdr:cNvSpPr txBox="1"/>
      </xdr:nvSpPr>
      <xdr:spPr>
        <a:xfrm>
          <a:off x="20199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612" name="n_3aveValue【保健センター・保健所】&#10;一人当たり面積">
          <a:extLst>
            <a:ext uri="{FF2B5EF4-FFF2-40B4-BE49-F238E27FC236}">
              <a16:creationId xmlns:a16="http://schemas.microsoft.com/office/drawing/2014/main" id="{04F62D88-4547-46A1-8815-B7D8B56B3540}"/>
            </a:ext>
          </a:extLst>
        </xdr:cNvPr>
        <xdr:cNvSpPr txBox="1"/>
      </xdr:nvSpPr>
      <xdr:spPr>
        <a:xfrm>
          <a:off x="19310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165752</xdr:rowOff>
    </xdr:from>
    <xdr:ext cx="469744" cy="259045"/>
    <xdr:sp macro="" textlink="">
      <xdr:nvSpPr>
        <xdr:cNvPr id="613" name="n_4aveValue【保健センター・保健所】&#10;一人当たり面積">
          <a:extLst>
            <a:ext uri="{FF2B5EF4-FFF2-40B4-BE49-F238E27FC236}">
              <a16:creationId xmlns:a16="http://schemas.microsoft.com/office/drawing/2014/main" id="{200C63CA-9147-4735-AE3D-A39CB51AB576}"/>
            </a:ext>
          </a:extLst>
        </xdr:cNvPr>
        <xdr:cNvSpPr txBox="1"/>
      </xdr:nvSpPr>
      <xdr:spPr>
        <a:xfrm>
          <a:off x="18421427"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128287</xdr:rowOff>
    </xdr:from>
    <xdr:ext cx="469744" cy="259045"/>
    <xdr:sp macro="" textlink="">
      <xdr:nvSpPr>
        <xdr:cNvPr id="614" name="n_1mainValue【保健センター・保健所】&#10;一人当たり面積">
          <a:extLst>
            <a:ext uri="{FF2B5EF4-FFF2-40B4-BE49-F238E27FC236}">
              <a16:creationId xmlns:a16="http://schemas.microsoft.com/office/drawing/2014/main" id="{CF27A0C0-E4AD-41AC-82F1-B26FBBA68B4B}"/>
            </a:ext>
          </a:extLst>
        </xdr:cNvPr>
        <xdr:cNvSpPr txBox="1"/>
      </xdr:nvSpPr>
      <xdr:spPr>
        <a:xfrm>
          <a:off x="21075727" y="990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135907</xdr:rowOff>
    </xdr:from>
    <xdr:ext cx="469744" cy="259045"/>
    <xdr:sp macro="" textlink="">
      <xdr:nvSpPr>
        <xdr:cNvPr id="615" name="n_2mainValue【保健センター・保健所】&#10;一人当たり面積">
          <a:extLst>
            <a:ext uri="{FF2B5EF4-FFF2-40B4-BE49-F238E27FC236}">
              <a16:creationId xmlns:a16="http://schemas.microsoft.com/office/drawing/2014/main" id="{5292B925-52AC-4A8F-813C-DF26DE04F7CC}"/>
            </a:ext>
          </a:extLst>
        </xdr:cNvPr>
        <xdr:cNvSpPr txBox="1"/>
      </xdr:nvSpPr>
      <xdr:spPr>
        <a:xfrm>
          <a:off x="20199427" y="990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137812</xdr:rowOff>
    </xdr:from>
    <xdr:ext cx="469744" cy="259045"/>
    <xdr:sp macro="" textlink="">
      <xdr:nvSpPr>
        <xdr:cNvPr id="616" name="n_3mainValue【保健センター・保健所】&#10;一人当たり面積">
          <a:extLst>
            <a:ext uri="{FF2B5EF4-FFF2-40B4-BE49-F238E27FC236}">
              <a16:creationId xmlns:a16="http://schemas.microsoft.com/office/drawing/2014/main" id="{4EC5497E-C161-4DD8-9BDC-9A8B688B373B}"/>
            </a:ext>
          </a:extLst>
        </xdr:cNvPr>
        <xdr:cNvSpPr txBox="1"/>
      </xdr:nvSpPr>
      <xdr:spPr>
        <a:xfrm>
          <a:off x="19310427" y="99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137812</xdr:rowOff>
    </xdr:from>
    <xdr:ext cx="469744" cy="259045"/>
    <xdr:sp macro="" textlink="">
      <xdr:nvSpPr>
        <xdr:cNvPr id="617" name="n_4mainValue【保健センター・保健所】&#10;一人当たり面積">
          <a:extLst>
            <a:ext uri="{FF2B5EF4-FFF2-40B4-BE49-F238E27FC236}">
              <a16:creationId xmlns:a16="http://schemas.microsoft.com/office/drawing/2014/main" id="{0E7625C0-889D-4D20-AD27-773EF8EA478C}"/>
            </a:ext>
          </a:extLst>
        </xdr:cNvPr>
        <xdr:cNvSpPr txBox="1"/>
      </xdr:nvSpPr>
      <xdr:spPr>
        <a:xfrm>
          <a:off x="18421427" y="99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D4225A21-4F8F-46EC-819C-67A06E4E6EC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C2C67933-A6E3-4466-8A89-852BD492497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4E6B5B14-1672-4DE9-A8B7-3ACC814AE1A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13EFAF81-FC27-4B90-945A-FFF4BEE600D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2FE4A980-9666-4903-9514-C3E4AB4AF61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AB5CC63-AA55-40E7-B7B6-9A8D80576BF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3CFE75C5-8C5D-471E-91BC-CA809B8802B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3E256129-4888-436A-8DD4-FB9EC17863B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52A7DA28-07A9-4A12-8316-BC2C6008E63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AA922C40-2C5B-4681-BC69-AB3F24BDC3D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CB3A2424-250A-4697-9737-E109AA582EA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82A9FEE0-9E00-45CF-9355-51215B5FF82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75528904-3CD1-43A3-B681-5930B4E5B63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2DAF8A66-9296-4174-B419-9DEA0027565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32218A20-AF32-4278-BB2D-13E11F2D9D9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E7922B61-F8F0-4113-90B8-3E58B1F6A58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42724227-583E-4806-8C3E-6D7DCE7D55F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9CE82F31-3E61-404E-8DED-F91FAFBB0EE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5D04F869-9ABD-483D-9CC0-5297A62DFB1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F4CF02BA-CD76-4BFB-A639-02A4FC03233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C04EBEAD-0488-4030-A8C3-7BD3522186B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99026F2B-6028-47F4-9A07-18B75A09105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5D959FFA-52E5-4273-9E9C-60F82650496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AEA58B6C-1D35-46D4-801D-7F4FA99FCB4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642" name="直線コネクタ 641">
          <a:extLst>
            <a:ext uri="{FF2B5EF4-FFF2-40B4-BE49-F238E27FC236}">
              <a16:creationId xmlns:a16="http://schemas.microsoft.com/office/drawing/2014/main" id="{C8F99E6E-DF14-47D7-8448-43927797199D}"/>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643" name="【消防施設】&#10;有形固定資産減価償却率最小値テキスト">
          <a:extLst>
            <a:ext uri="{FF2B5EF4-FFF2-40B4-BE49-F238E27FC236}">
              <a16:creationId xmlns:a16="http://schemas.microsoft.com/office/drawing/2014/main" id="{0917A7FC-F7DC-4B34-BB53-8E077F07814F}"/>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644" name="直線コネクタ 643">
          <a:extLst>
            <a:ext uri="{FF2B5EF4-FFF2-40B4-BE49-F238E27FC236}">
              <a16:creationId xmlns:a16="http://schemas.microsoft.com/office/drawing/2014/main" id="{6EF5968F-4F26-4D79-87BE-AD848FDB13CF}"/>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8B2F3DFD-FA32-407B-B89B-7A9944F34E16}"/>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646" name="直線コネクタ 645">
          <a:extLst>
            <a:ext uri="{FF2B5EF4-FFF2-40B4-BE49-F238E27FC236}">
              <a16:creationId xmlns:a16="http://schemas.microsoft.com/office/drawing/2014/main" id="{E66A1203-ACE6-4C0A-A1E7-1C060587786F}"/>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ABD4EEAF-AA81-4CC4-9E6E-AD5C70C7A1AB}"/>
            </a:ext>
          </a:extLst>
        </xdr:cNvPr>
        <xdr:cNvSpPr txBox="1"/>
      </xdr:nvSpPr>
      <xdr:spPr>
        <a:xfrm>
          <a:off x="16357600" y="1394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648" name="フローチャート: 判断 647">
          <a:extLst>
            <a:ext uri="{FF2B5EF4-FFF2-40B4-BE49-F238E27FC236}">
              <a16:creationId xmlns:a16="http://schemas.microsoft.com/office/drawing/2014/main" id="{0F31229B-D36A-4C45-8767-3619CBB7AD9B}"/>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649" name="フローチャート: 判断 648">
          <a:extLst>
            <a:ext uri="{FF2B5EF4-FFF2-40B4-BE49-F238E27FC236}">
              <a16:creationId xmlns:a16="http://schemas.microsoft.com/office/drawing/2014/main" id="{A3259965-CFFF-4AC4-A9E7-21F339E40040}"/>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650" name="フローチャート: 判断 649">
          <a:extLst>
            <a:ext uri="{FF2B5EF4-FFF2-40B4-BE49-F238E27FC236}">
              <a16:creationId xmlns:a16="http://schemas.microsoft.com/office/drawing/2014/main" id="{793001D3-96B9-4884-B266-B18B65130EDC}"/>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651" name="フローチャート: 判断 650">
          <a:extLst>
            <a:ext uri="{FF2B5EF4-FFF2-40B4-BE49-F238E27FC236}">
              <a16:creationId xmlns:a16="http://schemas.microsoft.com/office/drawing/2014/main" id="{A9D2CE25-7B47-4532-8681-F1185C7C04AF}"/>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652" name="フローチャート: 判断 651">
          <a:extLst>
            <a:ext uri="{FF2B5EF4-FFF2-40B4-BE49-F238E27FC236}">
              <a16:creationId xmlns:a16="http://schemas.microsoft.com/office/drawing/2014/main" id="{2DFDABDE-F036-4074-B170-04E40D58151B}"/>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5DE4CE95-E549-44C5-94BD-5AE9EC17EF6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EE29E3E5-0BE8-41A6-AF05-C79ADBC0C4C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B76ACC62-CAC9-4767-9134-593664B77BC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275DCD95-03A3-45FD-8545-6694F372DD6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7A81AF15-7C80-4CA2-89C9-850C52850DD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84455</xdr:rowOff>
    </xdr:from>
    <xdr:to>
      <xdr:col>85</xdr:col>
      <xdr:colOff>177800</xdr:colOff>
      <xdr:row>84</xdr:row>
      <xdr:rowOff>14605</xdr:rowOff>
    </xdr:to>
    <xdr:sp macro="" textlink="">
      <xdr:nvSpPr>
        <xdr:cNvPr id="658" name="楕円 657">
          <a:extLst>
            <a:ext uri="{FF2B5EF4-FFF2-40B4-BE49-F238E27FC236}">
              <a16:creationId xmlns:a16="http://schemas.microsoft.com/office/drawing/2014/main" id="{3B5B10D6-7EAD-4746-A94F-FBE245831FE4}"/>
            </a:ext>
          </a:extLst>
        </xdr:cNvPr>
        <xdr:cNvSpPr/>
      </xdr:nvSpPr>
      <xdr:spPr>
        <a:xfrm>
          <a:off x="162687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62882</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98BD0A37-3B00-49E4-BEC0-5950F783BEE5}"/>
            </a:ext>
          </a:extLst>
        </xdr:cNvPr>
        <xdr:cNvSpPr txBox="1"/>
      </xdr:nvSpPr>
      <xdr:spPr>
        <a:xfrm>
          <a:off x="16357600"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46355</xdr:rowOff>
    </xdr:from>
    <xdr:to>
      <xdr:col>81</xdr:col>
      <xdr:colOff>101600</xdr:colOff>
      <xdr:row>83</xdr:row>
      <xdr:rowOff>147955</xdr:rowOff>
    </xdr:to>
    <xdr:sp macro="" textlink="">
      <xdr:nvSpPr>
        <xdr:cNvPr id="660" name="楕円 659">
          <a:extLst>
            <a:ext uri="{FF2B5EF4-FFF2-40B4-BE49-F238E27FC236}">
              <a16:creationId xmlns:a16="http://schemas.microsoft.com/office/drawing/2014/main" id="{EA66A53D-6444-4976-BEE5-D31D3DA1F738}"/>
            </a:ext>
          </a:extLst>
        </xdr:cNvPr>
        <xdr:cNvSpPr/>
      </xdr:nvSpPr>
      <xdr:spPr>
        <a:xfrm>
          <a:off x="154305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97155</xdr:rowOff>
    </xdr:from>
    <xdr:to>
      <xdr:col>85</xdr:col>
      <xdr:colOff>127000</xdr:colOff>
      <xdr:row>83</xdr:row>
      <xdr:rowOff>135255</xdr:rowOff>
    </xdr:to>
    <xdr:cxnSp macro="">
      <xdr:nvCxnSpPr>
        <xdr:cNvPr id="661" name="直線コネクタ 660">
          <a:extLst>
            <a:ext uri="{FF2B5EF4-FFF2-40B4-BE49-F238E27FC236}">
              <a16:creationId xmlns:a16="http://schemas.microsoft.com/office/drawing/2014/main" id="{9EA70A42-F765-4360-B699-7356E16C00AD}"/>
            </a:ext>
          </a:extLst>
        </xdr:cNvPr>
        <xdr:cNvCxnSpPr/>
      </xdr:nvCxnSpPr>
      <xdr:spPr>
        <a:xfrm>
          <a:off x="15481300" y="1432750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8255</xdr:rowOff>
    </xdr:from>
    <xdr:to>
      <xdr:col>76</xdr:col>
      <xdr:colOff>165100</xdr:colOff>
      <xdr:row>83</xdr:row>
      <xdr:rowOff>109855</xdr:rowOff>
    </xdr:to>
    <xdr:sp macro="" textlink="">
      <xdr:nvSpPr>
        <xdr:cNvPr id="662" name="楕円 661">
          <a:extLst>
            <a:ext uri="{FF2B5EF4-FFF2-40B4-BE49-F238E27FC236}">
              <a16:creationId xmlns:a16="http://schemas.microsoft.com/office/drawing/2014/main" id="{A57D75BF-E098-4B3D-BAB5-D6942D089166}"/>
            </a:ext>
          </a:extLst>
        </xdr:cNvPr>
        <xdr:cNvSpPr/>
      </xdr:nvSpPr>
      <xdr:spPr>
        <a:xfrm>
          <a:off x="14541500" y="142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59055</xdr:rowOff>
    </xdr:from>
    <xdr:to>
      <xdr:col>81</xdr:col>
      <xdr:colOff>50800</xdr:colOff>
      <xdr:row>83</xdr:row>
      <xdr:rowOff>97155</xdr:rowOff>
    </xdr:to>
    <xdr:cxnSp macro="">
      <xdr:nvCxnSpPr>
        <xdr:cNvPr id="663" name="直線コネクタ 662">
          <a:extLst>
            <a:ext uri="{FF2B5EF4-FFF2-40B4-BE49-F238E27FC236}">
              <a16:creationId xmlns:a16="http://schemas.microsoft.com/office/drawing/2014/main" id="{43FE21EB-DC61-4017-8DF3-8FCE6E746A1C}"/>
            </a:ext>
          </a:extLst>
        </xdr:cNvPr>
        <xdr:cNvCxnSpPr/>
      </xdr:nvCxnSpPr>
      <xdr:spPr>
        <a:xfrm>
          <a:off x="14592300" y="142894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141605</xdr:rowOff>
    </xdr:from>
    <xdr:to>
      <xdr:col>72</xdr:col>
      <xdr:colOff>38100</xdr:colOff>
      <xdr:row>83</xdr:row>
      <xdr:rowOff>71755</xdr:rowOff>
    </xdr:to>
    <xdr:sp macro="" textlink="">
      <xdr:nvSpPr>
        <xdr:cNvPr id="664" name="楕円 663">
          <a:extLst>
            <a:ext uri="{FF2B5EF4-FFF2-40B4-BE49-F238E27FC236}">
              <a16:creationId xmlns:a16="http://schemas.microsoft.com/office/drawing/2014/main" id="{A92134AB-F045-4756-96F7-726D150F2F2B}"/>
            </a:ext>
          </a:extLst>
        </xdr:cNvPr>
        <xdr:cNvSpPr/>
      </xdr:nvSpPr>
      <xdr:spPr>
        <a:xfrm>
          <a:off x="13652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20955</xdr:rowOff>
    </xdr:from>
    <xdr:to>
      <xdr:col>76</xdr:col>
      <xdr:colOff>114300</xdr:colOff>
      <xdr:row>83</xdr:row>
      <xdr:rowOff>59055</xdr:rowOff>
    </xdr:to>
    <xdr:cxnSp macro="">
      <xdr:nvCxnSpPr>
        <xdr:cNvPr id="665" name="直線コネクタ 664">
          <a:extLst>
            <a:ext uri="{FF2B5EF4-FFF2-40B4-BE49-F238E27FC236}">
              <a16:creationId xmlns:a16="http://schemas.microsoft.com/office/drawing/2014/main" id="{8A6225EB-FAF4-4E9B-B0B4-9C1674CAAB1C}"/>
            </a:ext>
          </a:extLst>
        </xdr:cNvPr>
        <xdr:cNvCxnSpPr/>
      </xdr:nvCxnSpPr>
      <xdr:spPr>
        <a:xfrm>
          <a:off x="13703300" y="142513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103505</xdr:rowOff>
    </xdr:from>
    <xdr:to>
      <xdr:col>67</xdr:col>
      <xdr:colOff>101600</xdr:colOff>
      <xdr:row>83</xdr:row>
      <xdr:rowOff>33655</xdr:rowOff>
    </xdr:to>
    <xdr:sp macro="" textlink="">
      <xdr:nvSpPr>
        <xdr:cNvPr id="666" name="楕円 665">
          <a:extLst>
            <a:ext uri="{FF2B5EF4-FFF2-40B4-BE49-F238E27FC236}">
              <a16:creationId xmlns:a16="http://schemas.microsoft.com/office/drawing/2014/main" id="{415F55D3-92F4-4C72-B357-CA462A0A05E6}"/>
            </a:ext>
          </a:extLst>
        </xdr:cNvPr>
        <xdr:cNvSpPr/>
      </xdr:nvSpPr>
      <xdr:spPr>
        <a:xfrm>
          <a:off x="12763500" y="141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154305</xdr:rowOff>
    </xdr:from>
    <xdr:to>
      <xdr:col>71</xdr:col>
      <xdr:colOff>177800</xdr:colOff>
      <xdr:row>83</xdr:row>
      <xdr:rowOff>20955</xdr:rowOff>
    </xdr:to>
    <xdr:cxnSp macro="">
      <xdr:nvCxnSpPr>
        <xdr:cNvPr id="667" name="直線コネクタ 666">
          <a:extLst>
            <a:ext uri="{FF2B5EF4-FFF2-40B4-BE49-F238E27FC236}">
              <a16:creationId xmlns:a16="http://schemas.microsoft.com/office/drawing/2014/main" id="{4858D54E-C945-4A9A-8EBB-EACCF4C9D998}"/>
            </a:ext>
          </a:extLst>
        </xdr:cNvPr>
        <xdr:cNvCxnSpPr/>
      </xdr:nvCxnSpPr>
      <xdr:spPr>
        <a:xfrm>
          <a:off x="12814300" y="142132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668" name="n_1aveValue【消防施設】&#10;有形固定資産減価償却率">
          <a:extLst>
            <a:ext uri="{FF2B5EF4-FFF2-40B4-BE49-F238E27FC236}">
              <a16:creationId xmlns:a16="http://schemas.microsoft.com/office/drawing/2014/main" id="{5A385FB1-4CAC-49B6-8425-3786F13FFDD4}"/>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669" name="n_2aveValue【消防施設】&#10;有形固定資産減価償却率">
          <a:extLst>
            <a:ext uri="{FF2B5EF4-FFF2-40B4-BE49-F238E27FC236}">
              <a16:creationId xmlns:a16="http://schemas.microsoft.com/office/drawing/2014/main" id="{01AF0FB1-B4A9-4F02-AC33-099E8D4212D6}"/>
            </a:ext>
          </a:extLst>
        </xdr:cNvPr>
        <xdr:cNvSpPr txBox="1"/>
      </xdr:nvSpPr>
      <xdr:spPr>
        <a:xfrm>
          <a:off x="14389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670" name="n_3aveValue【消防施設】&#10;有形固定資産減価償却率">
          <a:extLst>
            <a:ext uri="{FF2B5EF4-FFF2-40B4-BE49-F238E27FC236}">
              <a16:creationId xmlns:a16="http://schemas.microsoft.com/office/drawing/2014/main" id="{2C07FDFB-1240-4B84-A79C-1EDA25E9C00A}"/>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671" name="n_4aveValue【消防施設】&#10;有形固定資産減価償却率">
          <a:extLst>
            <a:ext uri="{FF2B5EF4-FFF2-40B4-BE49-F238E27FC236}">
              <a16:creationId xmlns:a16="http://schemas.microsoft.com/office/drawing/2014/main" id="{A14679AE-F197-4A9C-A797-25F150E56824}"/>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139082</xdr:rowOff>
    </xdr:from>
    <xdr:ext cx="405111" cy="259045"/>
    <xdr:sp macro="" textlink="">
      <xdr:nvSpPr>
        <xdr:cNvPr id="672" name="n_1mainValue【消防施設】&#10;有形固定資産減価償却率">
          <a:extLst>
            <a:ext uri="{FF2B5EF4-FFF2-40B4-BE49-F238E27FC236}">
              <a16:creationId xmlns:a16="http://schemas.microsoft.com/office/drawing/2014/main" id="{23E7EDBF-7036-4F3A-B142-500090AB7AC5}"/>
            </a:ext>
          </a:extLst>
        </xdr:cNvPr>
        <xdr:cNvSpPr txBox="1"/>
      </xdr:nvSpPr>
      <xdr:spPr>
        <a:xfrm>
          <a:off x="152660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100982</xdr:rowOff>
    </xdr:from>
    <xdr:ext cx="405111" cy="259045"/>
    <xdr:sp macro="" textlink="">
      <xdr:nvSpPr>
        <xdr:cNvPr id="673" name="n_2mainValue【消防施設】&#10;有形固定資産減価償却率">
          <a:extLst>
            <a:ext uri="{FF2B5EF4-FFF2-40B4-BE49-F238E27FC236}">
              <a16:creationId xmlns:a16="http://schemas.microsoft.com/office/drawing/2014/main" id="{4AB8D715-29D2-4739-B276-68BCD82E8876}"/>
            </a:ext>
          </a:extLst>
        </xdr:cNvPr>
        <xdr:cNvSpPr txBox="1"/>
      </xdr:nvSpPr>
      <xdr:spPr>
        <a:xfrm>
          <a:off x="14389744"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62882</xdr:rowOff>
    </xdr:from>
    <xdr:ext cx="405111" cy="259045"/>
    <xdr:sp macro="" textlink="">
      <xdr:nvSpPr>
        <xdr:cNvPr id="674" name="n_3mainValue【消防施設】&#10;有形固定資産減価償却率">
          <a:extLst>
            <a:ext uri="{FF2B5EF4-FFF2-40B4-BE49-F238E27FC236}">
              <a16:creationId xmlns:a16="http://schemas.microsoft.com/office/drawing/2014/main" id="{C28332CA-9B0E-4E96-A30F-C334456245D3}"/>
            </a:ext>
          </a:extLst>
        </xdr:cNvPr>
        <xdr:cNvSpPr txBox="1"/>
      </xdr:nvSpPr>
      <xdr:spPr>
        <a:xfrm>
          <a:off x="135007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24782</xdr:rowOff>
    </xdr:from>
    <xdr:ext cx="405111" cy="259045"/>
    <xdr:sp macro="" textlink="">
      <xdr:nvSpPr>
        <xdr:cNvPr id="675" name="n_4mainValue【消防施設】&#10;有形固定資産減価償却率">
          <a:extLst>
            <a:ext uri="{FF2B5EF4-FFF2-40B4-BE49-F238E27FC236}">
              <a16:creationId xmlns:a16="http://schemas.microsoft.com/office/drawing/2014/main" id="{B9E4D7CE-4D09-4970-88B5-EDFFECD65F46}"/>
            </a:ext>
          </a:extLst>
        </xdr:cNvPr>
        <xdr:cNvSpPr txBox="1"/>
      </xdr:nvSpPr>
      <xdr:spPr>
        <a:xfrm>
          <a:off x="12611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F9324755-C99C-402C-98CE-FF36B75CF24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651A87A6-BB4E-405B-94D8-6BF27851051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930F84B3-6521-4F12-ABE1-833FCF7DC38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1AAEFF42-E2AD-4AA4-B4C6-D051E976D20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27C9C1D0-5900-4B99-9B9A-BB4B9B8CC94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424841EB-E235-451B-AD68-306BB4ACD1F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538EFDDB-9A01-4096-853F-5F3B6580D9E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D32483E0-DAA0-4C84-ADBF-CFFA2A96DB0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AB28C756-D43B-4210-8D07-390E51BEAC0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D9AFF8FF-4D8A-44B3-8B05-634D61CE891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6" name="直線コネクタ 685">
          <a:extLst>
            <a:ext uri="{FF2B5EF4-FFF2-40B4-BE49-F238E27FC236}">
              <a16:creationId xmlns:a16="http://schemas.microsoft.com/office/drawing/2014/main" id="{E44E15A0-0BB0-4FE5-8931-1773CD18C4B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7" name="テキスト ボックス 686">
          <a:extLst>
            <a:ext uri="{FF2B5EF4-FFF2-40B4-BE49-F238E27FC236}">
              <a16:creationId xmlns:a16="http://schemas.microsoft.com/office/drawing/2014/main" id="{E79456A3-26CD-432C-9E14-EDF7F13CE7B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8" name="直線コネクタ 687">
          <a:extLst>
            <a:ext uri="{FF2B5EF4-FFF2-40B4-BE49-F238E27FC236}">
              <a16:creationId xmlns:a16="http://schemas.microsoft.com/office/drawing/2014/main" id="{BB858942-1549-4FC3-B129-636D204E7ABE}"/>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9" name="テキスト ボックス 688">
          <a:extLst>
            <a:ext uri="{FF2B5EF4-FFF2-40B4-BE49-F238E27FC236}">
              <a16:creationId xmlns:a16="http://schemas.microsoft.com/office/drawing/2014/main" id="{A33932DB-2CF1-47E0-9C61-93DDFAC42D1D}"/>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0" name="直線コネクタ 689">
          <a:extLst>
            <a:ext uri="{FF2B5EF4-FFF2-40B4-BE49-F238E27FC236}">
              <a16:creationId xmlns:a16="http://schemas.microsoft.com/office/drawing/2014/main" id="{7BC27031-7892-4EFC-85F3-C93660CDFF8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1" name="テキスト ボックス 690">
          <a:extLst>
            <a:ext uri="{FF2B5EF4-FFF2-40B4-BE49-F238E27FC236}">
              <a16:creationId xmlns:a16="http://schemas.microsoft.com/office/drawing/2014/main" id="{4911BC4E-6A9D-4D21-9CD1-A78852A6E60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2" name="直線コネクタ 691">
          <a:extLst>
            <a:ext uri="{FF2B5EF4-FFF2-40B4-BE49-F238E27FC236}">
              <a16:creationId xmlns:a16="http://schemas.microsoft.com/office/drawing/2014/main" id="{8280BAAB-70E1-46F4-9C8D-F15A8912A8A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3" name="テキスト ボックス 692">
          <a:extLst>
            <a:ext uri="{FF2B5EF4-FFF2-40B4-BE49-F238E27FC236}">
              <a16:creationId xmlns:a16="http://schemas.microsoft.com/office/drawing/2014/main" id="{93CF1599-8DE9-4802-A527-57BD3DCF550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4" name="直線コネクタ 693">
          <a:extLst>
            <a:ext uri="{FF2B5EF4-FFF2-40B4-BE49-F238E27FC236}">
              <a16:creationId xmlns:a16="http://schemas.microsoft.com/office/drawing/2014/main" id="{FB819428-B89E-44AD-947E-5ABDED335CE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5" name="テキスト ボックス 694">
          <a:extLst>
            <a:ext uri="{FF2B5EF4-FFF2-40B4-BE49-F238E27FC236}">
              <a16:creationId xmlns:a16="http://schemas.microsoft.com/office/drawing/2014/main" id="{E2448F9F-D2C2-4E64-8DAA-B77044134DE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6" name="直線コネクタ 695">
          <a:extLst>
            <a:ext uri="{FF2B5EF4-FFF2-40B4-BE49-F238E27FC236}">
              <a16:creationId xmlns:a16="http://schemas.microsoft.com/office/drawing/2014/main" id="{2CB2C9CA-4F5C-4356-B2B6-6A0291F8E9E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97" name="テキスト ボックス 696">
          <a:extLst>
            <a:ext uri="{FF2B5EF4-FFF2-40B4-BE49-F238E27FC236}">
              <a16:creationId xmlns:a16="http://schemas.microsoft.com/office/drawing/2014/main" id="{5AB9BCD9-97F7-4975-B502-4CB9DA1F462A}"/>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4B6246B7-701D-4646-9EAA-01FA29238E7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99" name="テキスト ボックス 698">
          <a:extLst>
            <a:ext uri="{FF2B5EF4-FFF2-40B4-BE49-F238E27FC236}">
              <a16:creationId xmlns:a16="http://schemas.microsoft.com/office/drawing/2014/main" id="{37F7343C-899D-49FE-9A19-CDCE5A2236FE}"/>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25DA8779-32ED-4A76-B165-6EB40E40FFB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701" name="直線コネクタ 700">
          <a:extLst>
            <a:ext uri="{FF2B5EF4-FFF2-40B4-BE49-F238E27FC236}">
              <a16:creationId xmlns:a16="http://schemas.microsoft.com/office/drawing/2014/main" id="{29436108-6217-48E0-AE1A-5E7F9B0287BC}"/>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702" name="【消防施設】&#10;一人当たり面積最小値テキスト">
          <a:extLst>
            <a:ext uri="{FF2B5EF4-FFF2-40B4-BE49-F238E27FC236}">
              <a16:creationId xmlns:a16="http://schemas.microsoft.com/office/drawing/2014/main" id="{78002BBC-90DE-4DFE-A5AA-F4D7E89CD670}"/>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703" name="直線コネクタ 702">
          <a:extLst>
            <a:ext uri="{FF2B5EF4-FFF2-40B4-BE49-F238E27FC236}">
              <a16:creationId xmlns:a16="http://schemas.microsoft.com/office/drawing/2014/main" id="{8F585041-9185-4E7F-A1D2-EE54CE0DE081}"/>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704" name="【消防施設】&#10;一人当たり面積最大値テキスト">
          <a:extLst>
            <a:ext uri="{FF2B5EF4-FFF2-40B4-BE49-F238E27FC236}">
              <a16:creationId xmlns:a16="http://schemas.microsoft.com/office/drawing/2014/main" id="{114194EB-877D-4A5C-8C8C-DB2406942CEF}"/>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705" name="直線コネクタ 704">
          <a:extLst>
            <a:ext uri="{FF2B5EF4-FFF2-40B4-BE49-F238E27FC236}">
              <a16:creationId xmlns:a16="http://schemas.microsoft.com/office/drawing/2014/main" id="{55B985AF-2F4A-4A1B-8CBD-907384FE2033}"/>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706" name="【消防施設】&#10;一人当たり面積平均値テキスト">
          <a:extLst>
            <a:ext uri="{FF2B5EF4-FFF2-40B4-BE49-F238E27FC236}">
              <a16:creationId xmlns:a16="http://schemas.microsoft.com/office/drawing/2014/main" id="{F8B9C460-052E-4AEA-AF08-5D099F74F7A6}"/>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707" name="フローチャート: 判断 706">
          <a:extLst>
            <a:ext uri="{FF2B5EF4-FFF2-40B4-BE49-F238E27FC236}">
              <a16:creationId xmlns:a16="http://schemas.microsoft.com/office/drawing/2014/main" id="{501AE9BB-3807-4560-AEE5-79EF884C8B24}"/>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708" name="フローチャート: 判断 707">
          <a:extLst>
            <a:ext uri="{FF2B5EF4-FFF2-40B4-BE49-F238E27FC236}">
              <a16:creationId xmlns:a16="http://schemas.microsoft.com/office/drawing/2014/main" id="{6FE84BF0-1E6B-49A1-96C3-AD8E0AC5C918}"/>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709" name="フローチャート: 判断 708">
          <a:extLst>
            <a:ext uri="{FF2B5EF4-FFF2-40B4-BE49-F238E27FC236}">
              <a16:creationId xmlns:a16="http://schemas.microsoft.com/office/drawing/2014/main" id="{25020162-A10C-4384-BCF4-6E430A1C25A3}"/>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710" name="フローチャート: 判断 709">
          <a:extLst>
            <a:ext uri="{FF2B5EF4-FFF2-40B4-BE49-F238E27FC236}">
              <a16:creationId xmlns:a16="http://schemas.microsoft.com/office/drawing/2014/main" id="{AF3EBB27-1594-41BF-AEA3-0B90D254ACD7}"/>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711" name="フローチャート: 判断 710">
          <a:extLst>
            <a:ext uri="{FF2B5EF4-FFF2-40B4-BE49-F238E27FC236}">
              <a16:creationId xmlns:a16="http://schemas.microsoft.com/office/drawing/2014/main" id="{BEF1B0BE-1574-4C0B-883D-AA2D9BF947D7}"/>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38F78F97-E2F5-4CC2-BC27-995CCE48736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BE7CB1E1-96C0-4B41-8352-7859C49A603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347328F9-FC56-4A21-933D-A7A61758673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8D52C6C-76E5-4A07-A3E6-6E0F9C3FF51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61D94D9-D7FD-4A56-8082-2A38CFE94CB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108131</xdr:rowOff>
    </xdr:from>
    <xdr:to>
      <xdr:col>116</xdr:col>
      <xdr:colOff>114300</xdr:colOff>
      <xdr:row>87</xdr:row>
      <xdr:rowOff>38281</xdr:rowOff>
    </xdr:to>
    <xdr:sp macro="" textlink="">
      <xdr:nvSpPr>
        <xdr:cNvPr id="717" name="楕円 716">
          <a:extLst>
            <a:ext uri="{FF2B5EF4-FFF2-40B4-BE49-F238E27FC236}">
              <a16:creationId xmlns:a16="http://schemas.microsoft.com/office/drawing/2014/main" id="{6F2306CF-D4BC-47AF-9BD4-D4BCC81A6D93}"/>
            </a:ext>
          </a:extLst>
        </xdr:cNvPr>
        <xdr:cNvSpPr/>
      </xdr:nvSpPr>
      <xdr:spPr>
        <a:xfrm>
          <a:off x="22110700" y="1485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718" name="【消防施設】&#10;一人当たり面積該当値テキスト">
          <a:extLst>
            <a:ext uri="{FF2B5EF4-FFF2-40B4-BE49-F238E27FC236}">
              <a16:creationId xmlns:a16="http://schemas.microsoft.com/office/drawing/2014/main" id="{E84B8682-0290-472A-BBB4-0BFA83560C87}"/>
            </a:ext>
          </a:extLst>
        </xdr:cNvPr>
        <xdr:cNvSpPr txBox="1"/>
      </xdr:nvSpPr>
      <xdr:spPr>
        <a:xfrm>
          <a:off x="22199600" y="1478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108131</xdr:rowOff>
    </xdr:from>
    <xdr:to>
      <xdr:col>112</xdr:col>
      <xdr:colOff>38100</xdr:colOff>
      <xdr:row>87</xdr:row>
      <xdr:rowOff>38281</xdr:rowOff>
    </xdr:to>
    <xdr:sp macro="" textlink="">
      <xdr:nvSpPr>
        <xdr:cNvPr id="719" name="楕円 718">
          <a:extLst>
            <a:ext uri="{FF2B5EF4-FFF2-40B4-BE49-F238E27FC236}">
              <a16:creationId xmlns:a16="http://schemas.microsoft.com/office/drawing/2014/main" id="{5F561AAE-AA02-4731-84B5-C9288A1FB112}"/>
            </a:ext>
          </a:extLst>
        </xdr:cNvPr>
        <xdr:cNvSpPr/>
      </xdr:nvSpPr>
      <xdr:spPr>
        <a:xfrm>
          <a:off x="21272500" y="1485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158931</xdr:rowOff>
    </xdr:from>
    <xdr:to>
      <xdr:col>116</xdr:col>
      <xdr:colOff>63500</xdr:colOff>
      <xdr:row>86</xdr:row>
      <xdr:rowOff>158931</xdr:rowOff>
    </xdr:to>
    <xdr:cxnSp macro="">
      <xdr:nvCxnSpPr>
        <xdr:cNvPr id="720" name="直線コネクタ 719">
          <a:extLst>
            <a:ext uri="{FF2B5EF4-FFF2-40B4-BE49-F238E27FC236}">
              <a16:creationId xmlns:a16="http://schemas.microsoft.com/office/drawing/2014/main" id="{55B57F09-2CB9-4760-9AF4-5D5875D81C34}"/>
            </a:ext>
          </a:extLst>
        </xdr:cNvPr>
        <xdr:cNvCxnSpPr/>
      </xdr:nvCxnSpPr>
      <xdr:spPr>
        <a:xfrm>
          <a:off x="21323300" y="1490363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108294</xdr:rowOff>
    </xdr:from>
    <xdr:to>
      <xdr:col>107</xdr:col>
      <xdr:colOff>101600</xdr:colOff>
      <xdr:row>87</xdr:row>
      <xdr:rowOff>38444</xdr:rowOff>
    </xdr:to>
    <xdr:sp macro="" textlink="">
      <xdr:nvSpPr>
        <xdr:cNvPr id="721" name="楕円 720">
          <a:extLst>
            <a:ext uri="{FF2B5EF4-FFF2-40B4-BE49-F238E27FC236}">
              <a16:creationId xmlns:a16="http://schemas.microsoft.com/office/drawing/2014/main" id="{B9F7BD60-8A83-4DAE-9168-1DD6E06EECCC}"/>
            </a:ext>
          </a:extLst>
        </xdr:cNvPr>
        <xdr:cNvSpPr/>
      </xdr:nvSpPr>
      <xdr:spPr>
        <a:xfrm>
          <a:off x="20383500" y="1485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158931</xdr:rowOff>
    </xdr:from>
    <xdr:to>
      <xdr:col>111</xdr:col>
      <xdr:colOff>177800</xdr:colOff>
      <xdr:row>86</xdr:row>
      <xdr:rowOff>159094</xdr:rowOff>
    </xdr:to>
    <xdr:cxnSp macro="">
      <xdr:nvCxnSpPr>
        <xdr:cNvPr id="722" name="直線コネクタ 721">
          <a:extLst>
            <a:ext uri="{FF2B5EF4-FFF2-40B4-BE49-F238E27FC236}">
              <a16:creationId xmlns:a16="http://schemas.microsoft.com/office/drawing/2014/main" id="{3DC5A833-3CC4-438E-ABBA-4DEC1DDE9C2F}"/>
            </a:ext>
          </a:extLst>
        </xdr:cNvPr>
        <xdr:cNvCxnSpPr/>
      </xdr:nvCxnSpPr>
      <xdr:spPr>
        <a:xfrm flipV="1">
          <a:off x="20434300" y="14903631"/>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108294</xdr:rowOff>
    </xdr:from>
    <xdr:to>
      <xdr:col>102</xdr:col>
      <xdr:colOff>165100</xdr:colOff>
      <xdr:row>87</xdr:row>
      <xdr:rowOff>38444</xdr:rowOff>
    </xdr:to>
    <xdr:sp macro="" textlink="">
      <xdr:nvSpPr>
        <xdr:cNvPr id="723" name="楕円 722">
          <a:extLst>
            <a:ext uri="{FF2B5EF4-FFF2-40B4-BE49-F238E27FC236}">
              <a16:creationId xmlns:a16="http://schemas.microsoft.com/office/drawing/2014/main" id="{514D85C6-3DDA-440E-B66E-4E1621B46EA5}"/>
            </a:ext>
          </a:extLst>
        </xdr:cNvPr>
        <xdr:cNvSpPr/>
      </xdr:nvSpPr>
      <xdr:spPr>
        <a:xfrm>
          <a:off x="19494500" y="1485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159094</xdr:rowOff>
    </xdr:from>
    <xdr:to>
      <xdr:col>107</xdr:col>
      <xdr:colOff>50800</xdr:colOff>
      <xdr:row>86</xdr:row>
      <xdr:rowOff>159094</xdr:rowOff>
    </xdr:to>
    <xdr:cxnSp macro="">
      <xdr:nvCxnSpPr>
        <xdr:cNvPr id="724" name="直線コネクタ 723">
          <a:extLst>
            <a:ext uri="{FF2B5EF4-FFF2-40B4-BE49-F238E27FC236}">
              <a16:creationId xmlns:a16="http://schemas.microsoft.com/office/drawing/2014/main" id="{B4066E1D-7068-4734-9992-B27FB26B2EA3}"/>
            </a:ext>
          </a:extLst>
        </xdr:cNvPr>
        <xdr:cNvCxnSpPr/>
      </xdr:nvCxnSpPr>
      <xdr:spPr>
        <a:xfrm>
          <a:off x="19545300" y="149037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108294</xdr:rowOff>
    </xdr:from>
    <xdr:to>
      <xdr:col>98</xdr:col>
      <xdr:colOff>38100</xdr:colOff>
      <xdr:row>87</xdr:row>
      <xdr:rowOff>38444</xdr:rowOff>
    </xdr:to>
    <xdr:sp macro="" textlink="">
      <xdr:nvSpPr>
        <xdr:cNvPr id="725" name="楕円 724">
          <a:extLst>
            <a:ext uri="{FF2B5EF4-FFF2-40B4-BE49-F238E27FC236}">
              <a16:creationId xmlns:a16="http://schemas.microsoft.com/office/drawing/2014/main" id="{00D39994-FB17-46E2-A5BE-4B77FAF4DDD2}"/>
            </a:ext>
          </a:extLst>
        </xdr:cNvPr>
        <xdr:cNvSpPr/>
      </xdr:nvSpPr>
      <xdr:spPr>
        <a:xfrm>
          <a:off x="18605500" y="1485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159094</xdr:rowOff>
    </xdr:from>
    <xdr:to>
      <xdr:col>102</xdr:col>
      <xdr:colOff>114300</xdr:colOff>
      <xdr:row>86</xdr:row>
      <xdr:rowOff>159094</xdr:rowOff>
    </xdr:to>
    <xdr:cxnSp macro="">
      <xdr:nvCxnSpPr>
        <xdr:cNvPr id="726" name="直線コネクタ 725">
          <a:extLst>
            <a:ext uri="{FF2B5EF4-FFF2-40B4-BE49-F238E27FC236}">
              <a16:creationId xmlns:a16="http://schemas.microsoft.com/office/drawing/2014/main" id="{4815C2FE-A973-4843-8585-A6AF1004E423}"/>
            </a:ext>
          </a:extLst>
        </xdr:cNvPr>
        <xdr:cNvCxnSpPr/>
      </xdr:nvCxnSpPr>
      <xdr:spPr>
        <a:xfrm>
          <a:off x="18656300" y="149037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727" name="n_1aveValue【消防施設】&#10;一人当たり面積">
          <a:extLst>
            <a:ext uri="{FF2B5EF4-FFF2-40B4-BE49-F238E27FC236}">
              <a16:creationId xmlns:a16="http://schemas.microsoft.com/office/drawing/2014/main" id="{8BC29B06-F4EF-4032-83BB-9D27DBB3FCE3}"/>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728" name="n_2aveValue【消防施設】&#10;一人当たり面積">
          <a:extLst>
            <a:ext uri="{FF2B5EF4-FFF2-40B4-BE49-F238E27FC236}">
              <a16:creationId xmlns:a16="http://schemas.microsoft.com/office/drawing/2014/main" id="{257B3AAF-98FF-41DA-A3D9-260D256E3FF0}"/>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729" name="n_3aveValue【消防施設】&#10;一人当たり面積">
          <a:extLst>
            <a:ext uri="{FF2B5EF4-FFF2-40B4-BE49-F238E27FC236}">
              <a16:creationId xmlns:a16="http://schemas.microsoft.com/office/drawing/2014/main" id="{CEBCB91C-1AB1-452E-8148-9B69E2E24FF4}"/>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730" name="n_4aveValue【消防施設】&#10;一人当たり面積">
          <a:extLst>
            <a:ext uri="{FF2B5EF4-FFF2-40B4-BE49-F238E27FC236}">
              <a16:creationId xmlns:a16="http://schemas.microsoft.com/office/drawing/2014/main" id="{52381F61-A0EE-4A7E-9E72-75FF75F11D6A}"/>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29408</xdr:rowOff>
    </xdr:from>
    <xdr:ext cx="469744" cy="259045"/>
    <xdr:sp macro="" textlink="">
      <xdr:nvSpPr>
        <xdr:cNvPr id="731" name="n_1mainValue【消防施設】&#10;一人当たり面積">
          <a:extLst>
            <a:ext uri="{FF2B5EF4-FFF2-40B4-BE49-F238E27FC236}">
              <a16:creationId xmlns:a16="http://schemas.microsoft.com/office/drawing/2014/main" id="{ABFE0EF0-3266-43C4-908C-386BFC892AFA}"/>
            </a:ext>
          </a:extLst>
        </xdr:cNvPr>
        <xdr:cNvSpPr txBox="1"/>
      </xdr:nvSpPr>
      <xdr:spPr>
        <a:xfrm>
          <a:off x="21075727" y="1494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29571</xdr:rowOff>
    </xdr:from>
    <xdr:ext cx="469744" cy="259045"/>
    <xdr:sp macro="" textlink="">
      <xdr:nvSpPr>
        <xdr:cNvPr id="732" name="n_2mainValue【消防施設】&#10;一人当たり面積">
          <a:extLst>
            <a:ext uri="{FF2B5EF4-FFF2-40B4-BE49-F238E27FC236}">
              <a16:creationId xmlns:a16="http://schemas.microsoft.com/office/drawing/2014/main" id="{51845E0F-1D60-4FFF-8E26-3F8651817CB2}"/>
            </a:ext>
          </a:extLst>
        </xdr:cNvPr>
        <xdr:cNvSpPr txBox="1"/>
      </xdr:nvSpPr>
      <xdr:spPr>
        <a:xfrm>
          <a:off x="20199427" y="1494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29571</xdr:rowOff>
    </xdr:from>
    <xdr:ext cx="469744" cy="259045"/>
    <xdr:sp macro="" textlink="">
      <xdr:nvSpPr>
        <xdr:cNvPr id="733" name="n_3mainValue【消防施設】&#10;一人当たり面積">
          <a:extLst>
            <a:ext uri="{FF2B5EF4-FFF2-40B4-BE49-F238E27FC236}">
              <a16:creationId xmlns:a16="http://schemas.microsoft.com/office/drawing/2014/main" id="{39D7FBAA-FA03-495E-B993-154BA42E77BF}"/>
            </a:ext>
          </a:extLst>
        </xdr:cNvPr>
        <xdr:cNvSpPr txBox="1"/>
      </xdr:nvSpPr>
      <xdr:spPr>
        <a:xfrm>
          <a:off x="19310427" y="1494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29571</xdr:rowOff>
    </xdr:from>
    <xdr:ext cx="469744" cy="259045"/>
    <xdr:sp macro="" textlink="">
      <xdr:nvSpPr>
        <xdr:cNvPr id="734" name="n_4mainValue【消防施設】&#10;一人当たり面積">
          <a:extLst>
            <a:ext uri="{FF2B5EF4-FFF2-40B4-BE49-F238E27FC236}">
              <a16:creationId xmlns:a16="http://schemas.microsoft.com/office/drawing/2014/main" id="{2EE2E185-6220-431E-AE7E-78E7B7432386}"/>
            </a:ext>
          </a:extLst>
        </xdr:cNvPr>
        <xdr:cNvSpPr txBox="1"/>
      </xdr:nvSpPr>
      <xdr:spPr>
        <a:xfrm>
          <a:off x="18421427" y="1494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3B3A97DD-A5C3-41AF-A275-8D1F2C64BAB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00BC3ACF-8467-4555-8B37-D730E6B2247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CA0BA077-6EEB-446D-AD6F-CEC6FE4FFF0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B0D18E86-87A0-4D25-B6AC-B8FE37FCAB1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2EC34FB5-F9D7-4C2E-9D6D-8C158164D6E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4CD1BBCF-846B-4C29-84BC-D44DA4B4466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1D20B0D3-95B7-4D1D-B91F-B7D92A1AD8A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051D8BBF-7F4D-4EB8-817B-C2C14833096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CDD8AE54-4510-41B5-9C4E-D472A0E91BB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30021F42-992B-4564-A3DE-5E3F354C4CE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54BF6CDF-863F-42EC-9103-5FCE80F28AE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A4D1CD4A-8DD9-459F-89AD-A80DACB1F66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B649604C-C429-4FDF-B2BC-86DF560BB88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3B5C304D-973F-49E3-BA33-C6F10293EBC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E899F9CC-709B-46A0-9576-1DF56A77DCC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527E4008-C20E-4D39-9728-C6702D656F6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ABC120A2-42F5-443F-9924-E8F91029A02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28A78F70-2308-48A3-AE40-13D6B1D27F3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91A136BF-48C7-4B61-8B04-7DE7BE91BA9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1F7AD544-466C-4718-929F-B4DE011F251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6A1E999F-7806-4192-8573-4B6C0F1C334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2CFD90B2-E972-4BD1-ACFB-E712650786D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AAE7AFA7-9FFE-4900-B5C6-7C6A0D4B9C1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F573CEE6-BFCF-4D83-9B0D-73BC96CD8B1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9C2C5303-9391-4136-B131-8C4658B2302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760" name="直線コネクタ 759">
          <a:extLst>
            <a:ext uri="{FF2B5EF4-FFF2-40B4-BE49-F238E27FC236}">
              <a16:creationId xmlns:a16="http://schemas.microsoft.com/office/drawing/2014/main" id="{D276B9B4-779A-40CB-80B0-275970733E82}"/>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761" name="【庁舎】&#10;有形固定資産減価償却率最小値テキスト">
          <a:extLst>
            <a:ext uri="{FF2B5EF4-FFF2-40B4-BE49-F238E27FC236}">
              <a16:creationId xmlns:a16="http://schemas.microsoft.com/office/drawing/2014/main" id="{62851A5F-2C3F-47FE-B4E8-43DA8F76FC0F}"/>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762" name="直線コネクタ 761">
          <a:extLst>
            <a:ext uri="{FF2B5EF4-FFF2-40B4-BE49-F238E27FC236}">
              <a16:creationId xmlns:a16="http://schemas.microsoft.com/office/drawing/2014/main" id="{3144E9B6-D379-4D35-8556-C85BD94A6026}"/>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63" name="【庁舎】&#10;有形固定資産減価償却率最大値テキスト">
          <a:extLst>
            <a:ext uri="{FF2B5EF4-FFF2-40B4-BE49-F238E27FC236}">
              <a16:creationId xmlns:a16="http://schemas.microsoft.com/office/drawing/2014/main" id="{50C526AD-A8A3-44FC-9753-AB5BAA9AEC45}"/>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64" name="直線コネクタ 763">
          <a:extLst>
            <a:ext uri="{FF2B5EF4-FFF2-40B4-BE49-F238E27FC236}">
              <a16:creationId xmlns:a16="http://schemas.microsoft.com/office/drawing/2014/main" id="{A55E30F9-75C3-42AF-81C1-9FDB930FBB26}"/>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765" name="【庁舎】&#10;有形固定資産減価償却率平均値テキスト">
          <a:extLst>
            <a:ext uri="{FF2B5EF4-FFF2-40B4-BE49-F238E27FC236}">
              <a16:creationId xmlns:a16="http://schemas.microsoft.com/office/drawing/2014/main" id="{1C84F970-74DC-4722-A6A5-CFB5DE00CD18}"/>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766" name="フローチャート: 判断 765">
          <a:extLst>
            <a:ext uri="{FF2B5EF4-FFF2-40B4-BE49-F238E27FC236}">
              <a16:creationId xmlns:a16="http://schemas.microsoft.com/office/drawing/2014/main" id="{74811C48-6F0B-48BF-B609-EB1697FF8571}"/>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767" name="フローチャート: 判断 766">
          <a:extLst>
            <a:ext uri="{FF2B5EF4-FFF2-40B4-BE49-F238E27FC236}">
              <a16:creationId xmlns:a16="http://schemas.microsoft.com/office/drawing/2014/main" id="{BE0A6BC6-E612-4627-891F-BFDEC7C1DE1E}"/>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768" name="フローチャート: 判断 767">
          <a:extLst>
            <a:ext uri="{FF2B5EF4-FFF2-40B4-BE49-F238E27FC236}">
              <a16:creationId xmlns:a16="http://schemas.microsoft.com/office/drawing/2014/main" id="{1FF943EE-14F7-4592-95A1-686FD24CC264}"/>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769" name="フローチャート: 判断 768">
          <a:extLst>
            <a:ext uri="{FF2B5EF4-FFF2-40B4-BE49-F238E27FC236}">
              <a16:creationId xmlns:a16="http://schemas.microsoft.com/office/drawing/2014/main" id="{88F3D1C5-ACDA-4C61-851B-96133B939ED0}"/>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770" name="フローチャート: 判断 769">
          <a:extLst>
            <a:ext uri="{FF2B5EF4-FFF2-40B4-BE49-F238E27FC236}">
              <a16:creationId xmlns:a16="http://schemas.microsoft.com/office/drawing/2014/main" id="{E06CCA3C-09E2-43E2-85E4-610AA04E7053}"/>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F236E15-4970-434C-9ACD-0438FBC4E85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994AFD33-EDDE-48D2-82BD-6DC57869231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F988719F-CFF7-4DA0-944F-DD04B0F91CC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1F2F04E2-6C32-4DE4-BDE3-E717E68353E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C77BF62E-F99E-45E2-95A2-CB336F3B712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76" name="楕円 775">
          <a:extLst>
            <a:ext uri="{FF2B5EF4-FFF2-40B4-BE49-F238E27FC236}">
              <a16:creationId xmlns:a16="http://schemas.microsoft.com/office/drawing/2014/main" id="{FB9E0EB3-D6DB-4C67-B557-3B11736EFF91}"/>
            </a:ext>
          </a:extLst>
        </xdr:cNvPr>
        <xdr:cNvSpPr/>
      </xdr:nvSpPr>
      <xdr:spPr>
        <a:xfrm>
          <a:off x="16268700" y="182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51179</xdr:rowOff>
    </xdr:from>
    <xdr:ext cx="405111" cy="259045"/>
    <xdr:sp macro="" textlink="">
      <xdr:nvSpPr>
        <xdr:cNvPr id="777" name="【庁舎】&#10;有形固定資産減価償却率該当値テキスト">
          <a:extLst>
            <a:ext uri="{FF2B5EF4-FFF2-40B4-BE49-F238E27FC236}">
              <a16:creationId xmlns:a16="http://schemas.microsoft.com/office/drawing/2014/main" id="{B4D68F8E-9329-4EC9-9EDB-89B10B8F2CAB}"/>
            </a:ext>
          </a:extLst>
        </xdr:cNvPr>
        <xdr:cNvSpPr txBox="1"/>
      </xdr:nvSpPr>
      <xdr:spPr>
        <a:xfrm>
          <a:off x="16357600" y="1822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41729</xdr:rowOff>
    </xdr:from>
    <xdr:to>
      <xdr:col>81</xdr:col>
      <xdr:colOff>101600</xdr:colOff>
      <xdr:row>106</xdr:row>
      <xdr:rowOff>143329</xdr:rowOff>
    </xdr:to>
    <xdr:sp macro="" textlink="">
      <xdr:nvSpPr>
        <xdr:cNvPr id="778" name="楕円 777">
          <a:extLst>
            <a:ext uri="{FF2B5EF4-FFF2-40B4-BE49-F238E27FC236}">
              <a16:creationId xmlns:a16="http://schemas.microsoft.com/office/drawing/2014/main" id="{5746FC08-EE58-4366-BDFA-6262FB7D7362}"/>
            </a:ext>
          </a:extLst>
        </xdr:cNvPr>
        <xdr:cNvSpPr/>
      </xdr:nvSpPr>
      <xdr:spPr>
        <a:xfrm>
          <a:off x="15430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92529</xdr:rowOff>
    </xdr:from>
    <xdr:to>
      <xdr:col>85</xdr:col>
      <xdr:colOff>127000</xdr:colOff>
      <xdr:row>106</xdr:row>
      <xdr:rowOff>123552</xdr:rowOff>
    </xdr:to>
    <xdr:cxnSp macro="">
      <xdr:nvCxnSpPr>
        <xdr:cNvPr id="779" name="直線コネクタ 778">
          <a:extLst>
            <a:ext uri="{FF2B5EF4-FFF2-40B4-BE49-F238E27FC236}">
              <a16:creationId xmlns:a16="http://schemas.microsoft.com/office/drawing/2014/main" id="{C91BA844-D62A-40F7-8552-2DBD6C7FF32C}"/>
            </a:ext>
          </a:extLst>
        </xdr:cNvPr>
        <xdr:cNvCxnSpPr/>
      </xdr:nvCxnSpPr>
      <xdr:spPr>
        <a:xfrm>
          <a:off x="15481300" y="18266229"/>
          <a:ext cx="8382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9071</xdr:rowOff>
    </xdr:from>
    <xdr:to>
      <xdr:col>76</xdr:col>
      <xdr:colOff>165100</xdr:colOff>
      <xdr:row>106</xdr:row>
      <xdr:rowOff>110671</xdr:rowOff>
    </xdr:to>
    <xdr:sp macro="" textlink="">
      <xdr:nvSpPr>
        <xdr:cNvPr id="780" name="楕円 779">
          <a:extLst>
            <a:ext uri="{FF2B5EF4-FFF2-40B4-BE49-F238E27FC236}">
              <a16:creationId xmlns:a16="http://schemas.microsoft.com/office/drawing/2014/main" id="{4050355B-DD3A-4E59-9A13-2B69FD43144B}"/>
            </a:ext>
          </a:extLst>
        </xdr:cNvPr>
        <xdr:cNvSpPr/>
      </xdr:nvSpPr>
      <xdr:spPr>
        <a:xfrm>
          <a:off x="14541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59871</xdr:rowOff>
    </xdr:from>
    <xdr:to>
      <xdr:col>81</xdr:col>
      <xdr:colOff>50800</xdr:colOff>
      <xdr:row>106</xdr:row>
      <xdr:rowOff>92529</xdr:rowOff>
    </xdr:to>
    <xdr:cxnSp macro="">
      <xdr:nvCxnSpPr>
        <xdr:cNvPr id="781" name="直線コネクタ 780">
          <a:extLst>
            <a:ext uri="{FF2B5EF4-FFF2-40B4-BE49-F238E27FC236}">
              <a16:creationId xmlns:a16="http://schemas.microsoft.com/office/drawing/2014/main" id="{95428D6C-02D4-4E62-A211-6B59FCA83F26}"/>
            </a:ext>
          </a:extLst>
        </xdr:cNvPr>
        <xdr:cNvCxnSpPr/>
      </xdr:nvCxnSpPr>
      <xdr:spPr>
        <a:xfrm>
          <a:off x="14592300" y="182335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147864</xdr:rowOff>
    </xdr:from>
    <xdr:to>
      <xdr:col>72</xdr:col>
      <xdr:colOff>38100</xdr:colOff>
      <xdr:row>106</xdr:row>
      <xdr:rowOff>78014</xdr:rowOff>
    </xdr:to>
    <xdr:sp macro="" textlink="">
      <xdr:nvSpPr>
        <xdr:cNvPr id="782" name="楕円 781">
          <a:extLst>
            <a:ext uri="{FF2B5EF4-FFF2-40B4-BE49-F238E27FC236}">
              <a16:creationId xmlns:a16="http://schemas.microsoft.com/office/drawing/2014/main" id="{DE1F2C05-3B28-46D8-B4F3-F23CAED37E3F}"/>
            </a:ext>
          </a:extLst>
        </xdr:cNvPr>
        <xdr:cNvSpPr/>
      </xdr:nvSpPr>
      <xdr:spPr>
        <a:xfrm>
          <a:off x="13652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27214</xdr:rowOff>
    </xdr:from>
    <xdr:to>
      <xdr:col>76</xdr:col>
      <xdr:colOff>114300</xdr:colOff>
      <xdr:row>106</xdr:row>
      <xdr:rowOff>59871</xdr:rowOff>
    </xdr:to>
    <xdr:cxnSp macro="">
      <xdr:nvCxnSpPr>
        <xdr:cNvPr id="783" name="直線コネクタ 782">
          <a:extLst>
            <a:ext uri="{FF2B5EF4-FFF2-40B4-BE49-F238E27FC236}">
              <a16:creationId xmlns:a16="http://schemas.microsoft.com/office/drawing/2014/main" id="{9A551B0D-A08E-4390-8620-178B0FDA943A}"/>
            </a:ext>
          </a:extLst>
        </xdr:cNvPr>
        <xdr:cNvCxnSpPr/>
      </xdr:nvCxnSpPr>
      <xdr:spPr>
        <a:xfrm>
          <a:off x="13703300" y="182009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115207</xdr:rowOff>
    </xdr:from>
    <xdr:to>
      <xdr:col>67</xdr:col>
      <xdr:colOff>101600</xdr:colOff>
      <xdr:row>106</xdr:row>
      <xdr:rowOff>45357</xdr:rowOff>
    </xdr:to>
    <xdr:sp macro="" textlink="">
      <xdr:nvSpPr>
        <xdr:cNvPr id="784" name="楕円 783">
          <a:extLst>
            <a:ext uri="{FF2B5EF4-FFF2-40B4-BE49-F238E27FC236}">
              <a16:creationId xmlns:a16="http://schemas.microsoft.com/office/drawing/2014/main" id="{FC46DD08-847F-4B12-9696-D239EA246AF7}"/>
            </a:ext>
          </a:extLst>
        </xdr:cNvPr>
        <xdr:cNvSpPr/>
      </xdr:nvSpPr>
      <xdr:spPr>
        <a:xfrm>
          <a:off x="12763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166007</xdr:rowOff>
    </xdr:from>
    <xdr:to>
      <xdr:col>71</xdr:col>
      <xdr:colOff>177800</xdr:colOff>
      <xdr:row>106</xdr:row>
      <xdr:rowOff>27214</xdr:rowOff>
    </xdr:to>
    <xdr:cxnSp macro="">
      <xdr:nvCxnSpPr>
        <xdr:cNvPr id="785" name="直線コネクタ 784">
          <a:extLst>
            <a:ext uri="{FF2B5EF4-FFF2-40B4-BE49-F238E27FC236}">
              <a16:creationId xmlns:a16="http://schemas.microsoft.com/office/drawing/2014/main" id="{3111DAA5-0330-4907-AEC1-03BFFA2C4601}"/>
            </a:ext>
          </a:extLst>
        </xdr:cNvPr>
        <xdr:cNvCxnSpPr/>
      </xdr:nvCxnSpPr>
      <xdr:spPr>
        <a:xfrm>
          <a:off x="12814300" y="181682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786" name="n_1aveValue【庁舎】&#10;有形固定資産減価償却率">
          <a:extLst>
            <a:ext uri="{FF2B5EF4-FFF2-40B4-BE49-F238E27FC236}">
              <a16:creationId xmlns:a16="http://schemas.microsoft.com/office/drawing/2014/main" id="{576CF6B6-316A-4C63-BF10-C11278676FB9}"/>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787" name="n_2aveValue【庁舎】&#10;有形固定資産減価償却率">
          <a:extLst>
            <a:ext uri="{FF2B5EF4-FFF2-40B4-BE49-F238E27FC236}">
              <a16:creationId xmlns:a16="http://schemas.microsoft.com/office/drawing/2014/main" id="{6389DF53-CD8C-4E87-A1E6-53E254B68F30}"/>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788" name="n_3aveValue【庁舎】&#10;有形固定資産減価償却率">
          <a:extLst>
            <a:ext uri="{FF2B5EF4-FFF2-40B4-BE49-F238E27FC236}">
              <a16:creationId xmlns:a16="http://schemas.microsoft.com/office/drawing/2014/main" id="{FBB2493C-0270-40EC-89AE-6F0CF6CF5E1A}"/>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789" name="n_4aveValue【庁舎】&#10;有形固定資産減価償却率">
          <a:extLst>
            <a:ext uri="{FF2B5EF4-FFF2-40B4-BE49-F238E27FC236}">
              <a16:creationId xmlns:a16="http://schemas.microsoft.com/office/drawing/2014/main" id="{CD53A963-2071-4483-86F7-79983C8E8C06}"/>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134456</xdr:rowOff>
    </xdr:from>
    <xdr:ext cx="405111" cy="259045"/>
    <xdr:sp macro="" textlink="">
      <xdr:nvSpPr>
        <xdr:cNvPr id="790" name="n_1mainValue【庁舎】&#10;有形固定資産減価償却率">
          <a:extLst>
            <a:ext uri="{FF2B5EF4-FFF2-40B4-BE49-F238E27FC236}">
              <a16:creationId xmlns:a16="http://schemas.microsoft.com/office/drawing/2014/main" id="{5990D234-42F6-4BC6-BED0-372482335A95}"/>
            </a:ext>
          </a:extLst>
        </xdr:cNvPr>
        <xdr:cNvSpPr txBox="1"/>
      </xdr:nvSpPr>
      <xdr:spPr>
        <a:xfrm>
          <a:off x="15266044" y="1830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101798</xdr:rowOff>
    </xdr:from>
    <xdr:ext cx="405111" cy="259045"/>
    <xdr:sp macro="" textlink="">
      <xdr:nvSpPr>
        <xdr:cNvPr id="791" name="n_2mainValue【庁舎】&#10;有形固定資産減価償却率">
          <a:extLst>
            <a:ext uri="{FF2B5EF4-FFF2-40B4-BE49-F238E27FC236}">
              <a16:creationId xmlns:a16="http://schemas.microsoft.com/office/drawing/2014/main" id="{6D38F4CE-69FA-45EE-A8F3-8D512A82AB95}"/>
            </a:ext>
          </a:extLst>
        </xdr:cNvPr>
        <xdr:cNvSpPr txBox="1"/>
      </xdr:nvSpPr>
      <xdr:spPr>
        <a:xfrm>
          <a:off x="143897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69141</xdr:rowOff>
    </xdr:from>
    <xdr:ext cx="405111" cy="259045"/>
    <xdr:sp macro="" textlink="">
      <xdr:nvSpPr>
        <xdr:cNvPr id="792" name="n_3mainValue【庁舎】&#10;有形固定資産減価償却率">
          <a:extLst>
            <a:ext uri="{FF2B5EF4-FFF2-40B4-BE49-F238E27FC236}">
              <a16:creationId xmlns:a16="http://schemas.microsoft.com/office/drawing/2014/main" id="{8CA2976E-D929-455F-B196-D687EBAB2928}"/>
            </a:ext>
          </a:extLst>
        </xdr:cNvPr>
        <xdr:cNvSpPr txBox="1"/>
      </xdr:nvSpPr>
      <xdr:spPr>
        <a:xfrm>
          <a:off x="13500744"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793" name="n_4mainValue【庁舎】&#10;有形固定資産減価償却率">
          <a:extLst>
            <a:ext uri="{FF2B5EF4-FFF2-40B4-BE49-F238E27FC236}">
              <a16:creationId xmlns:a16="http://schemas.microsoft.com/office/drawing/2014/main" id="{0987E93F-EF64-45BC-A2C4-179E48F69307}"/>
            </a:ext>
          </a:extLst>
        </xdr:cNvPr>
        <xdr:cNvSpPr txBox="1"/>
      </xdr:nvSpPr>
      <xdr:spPr>
        <a:xfrm>
          <a:off x="12611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9FA87144-224C-46E7-A470-D91859C1DA4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C3A2A942-78AB-445D-BFB3-FD0B813FC9D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3838664A-25AF-4FC5-803A-FE436F9350E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A00EC4B8-B207-4E08-B72D-15B8927CE77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51988518-9BD8-4672-AEDD-EA5DF6CEDE7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EFAAE428-B972-4D01-AE00-E5B984F6FAB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B0757445-1447-4C29-945E-1CFCD92FD6B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3BB27B27-CB1F-4994-995B-51666E48809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746015B5-9C3F-4026-AA87-4014341F65B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2B4E8CEF-0647-4724-97C7-926837B880C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1AEA9A52-494C-4F3A-9041-80F249250B4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FF3A7212-9F5E-467B-860B-26E397DBEB5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12E28B75-F066-4FD3-BA9E-59024CD3A5C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C022990D-B83A-462E-92B0-4963556D90C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F03CDB57-216C-4EBC-9B73-5E4BA3181E1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9717DA03-5868-40A6-A471-ED164D14F20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D4E85899-AF03-42AA-8A57-86A6630A366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5EA25E46-A7C6-4EDA-A771-E6E04EFD199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20AF3B1A-8852-4E6E-A958-EDCA63A63CB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EEBECC95-8C12-48EA-93E7-976FAFD96B4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4013C659-342C-4AFD-A538-104FF356D6D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C6675E15-A956-43BB-993E-3CAC5E3FE77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C97018A3-A1CD-484D-B7E7-5C12085B2D2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A3DC469B-DD09-4254-A21B-F7BC4373487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庁舎】&#10;一人当たり面積グラフ枠">
          <a:extLst>
            <a:ext uri="{FF2B5EF4-FFF2-40B4-BE49-F238E27FC236}">
              <a16:creationId xmlns:a16="http://schemas.microsoft.com/office/drawing/2014/main" id="{40DF1317-F978-4D74-85E5-93820E4010B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819" name="直線コネクタ 818">
          <a:extLst>
            <a:ext uri="{FF2B5EF4-FFF2-40B4-BE49-F238E27FC236}">
              <a16:creationId xmlns:a16="http://schemas.microsoft.com/office/drawing/2014/main" id="{44840C17-E28C-42FA-91E0-ADDF7DDFB57C}"/>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820" name="【庁舎】&#10;一人当たり面積最小値テキスト">
          <a:extLst>
            <a:ext uri="{FF2B5EF4-FFF2-40B4-BE49-F238E27FC236}">
              <a16:creationId xmlns:a16="http://schemas.microsoft.com/office/drawing/2014/main" id="{174661D5-522C-4D79-95AB-66F8A3C65E68}"/>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821" name="直線コネクタ 820">
          <a:extLst>
            <a:ext uri="{FF2B5EF4-FFF2-40B4-BE49-F238E27FC236}">
              <a16:creationId xmlns:a16="http://schemas.microsoft.com/office/drawing/2014/main" id="{03618B45-F418-403B-B9EF-E77CA6ED369E}"/>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822" name="【庁舎】&#10;一人当たり面積最大値テキスト">
          <a:extLst>
            <a:ext uri="{FF2B5EF4-FFF2-40B4-BE49-F238E27FC236}">
              <a16:creationId xmlns:a16="http://schemas.microsoft.com/office/drawing/2014/main" id="{347FDCF2-AE5C-4C26-988A-B8A22E4C8581}"/>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823" name="直線コネクタ 822">
          <a:extLst>
            <a:ext uri="{FF2B5EF4-FFF2-40B4-BE49-F238E27FC236}">
              <a16:creationId xmlns:a16="http://schemas.microsoft.com/office/drawing/2014/main" id="{39903A76-FDE0-440E-88B9-5C00E04AAE49}"/>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824" name="【庁舎】&#10;一人当たり面積平均値テキスト">
          <a:extLst>
            <a:ext uri="{FF2B5EF4-FFF2-40B4-BE49-F238E27FC236}">
              <a16:creationId xmlns:a16="http://schemas.microsoft.com/office/drawing/2014/main" id="{0657C5D6-E0A6-4020-98E7-C449EA5851AA}"/>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25" name="フローチャート: 判断 824">
          <a:extLst>
            <a:ext uri="{FF2B5EF4-FFF2-40B4-BE49-F238E27FC236}">
              <a16:creationId xmlns:a16="http://schemas.microsoft.com/office/drawing/2014/main" id="{A9D0220A-E0E5-40D9-AD97-DDEFD83B4495}"/>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826" name="フローチャート: 判断 825">
          <a:extLst>
            <a:ext uri="{FF2B5EF4-FFF2-40B4-BE49-F238E27FC236}">
              <a16:creationId xmlns:a16="http://schemas.microsoft.com/office/drawing/2014/main" id="{F13F7960-0C15-4A94-AFEC-DF7B2CCAD987}"/>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827" name="フローチャート: 判断 826">
          <a:extLst>
            <a:ext uri="{FF2B5EF4-FFF2-40B4-BE49-F238E27FC236}">
              <a16:creationId xmlns:a16="http://schemas.microsoft.com/office/drawing/2014/main" id="{98B25CE6-0CB9-46F4-BC88-5B54CF8A19FD}"/>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28" name="フローチャート: 判断 827">
          <a:extLst>
            <a:ext uri="{FF2B5EF4-FFF2-40B4-BE49-F238E27FC236}">
              <a16:creationId xmlns:a16="http://schemas.microsoft.com/office/drawing/2014/main" id="{AAB473DC-E6CF-4D39-ACAA-1A0C751438A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829" name="フローチャート: 判断 828">
          <a:extLst>
            <a:ext uri="{FF2B5EF4-FFF2-40B4-BE49-F238E27FC236}">
              <a16:creationId xmlns:a16="http://schemas.microsoft.com/office/drawing/2014/main" id="{AC7C10ED-AC7F-42DE-82AF-6E915C01CEDB}"/>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237BD23-F4C1-4114-8EC7-58C99AF6B72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76F39C0-6171-4D1A-90B1-12C89EA63E1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6FB1BADD-4CF1-43AF-B195-6DC1F460E8D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A39A2D0-36FF-4E91-9AEC-AD7A39C757A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97B9D63A-4367-4B70-8322-EE51FB16241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63500</xdr:rowOff>
    </xdr:from>
    <xdr:to>
      <xdr:col>116</xdr:col>
      <xdr:colOff>114300</xdr:colOff>
      <xdr:row>106</xdr:row>
      <xdr:rowOff>165100</xdr:rowOff>
    </xdr:to>
    <xdr:sp macro="" textlink="">
      <xdr:nvSpPr>
        <xdr:cNvPr id="835" name="楕円 834">
          <a:extLst>
            <a:ext uri="{FF2B5EF4-FFF2-40B4-BE49-F238E27FC236}">
              <a16:creationId xmlns:a16="http://schemas.microsoft.com/office/drawing/2014/main" id="{BECEEF57-4501-43E4-8A42-CA8B6441101F}"/>
            </a:ext>
          </a:extLst>
        </xdr:cNvPr>
        <xdr:cNvSpPr/>
      </xdr:nvSpPr>
      <xdr:spPr>
        <a:xfrm>
          <a:off x="221107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41927</xdr:rowOff>
    </xdr:from>
    <xdr:ext cx="469744" cy="259045"/>
    <xdr:sp macro="" textlink="">
      <xdr:nvSpPr>
        <xdr:cNvPr id="836" name="【庁舎】&#10;一人当たり面積該当値テキスト">
          <a:extLst>
            <a:ext uri="{FF2B5EF4-FFF2-40B4-BE49-F238E27FC236}">
              <a16:creationId xmlns:a16="http://schemas.microsoft.com/office/drawing/2014/main" id="{91ECE814-C2B1-4887-9A6F-07C46C15D93A}"/>
            </a:ext>
          </a:extLst>
        </xdr:cNvPr>
        <xdr:cNvSpPr txBox="1"/>
      </xdr:nvSpPr>
      <xdr:spPr>
        <a:xfrm>
          <a:off x="22199600"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67855</xdr:rowOff>
    </xdr:from>
    <xdr:to>
      <xdr:col>112</xdr:col>
      <xdr:colOff>38100</xdr:colOff>
      <xdr:row>106</xdr:row>
      <xdr:rowOff>169455</xdr:rowOff>
    </xdr:to>
    <xdr:sp macro="" textlink="">
      <xdr:nvSpPr>
        <xdr:cNvPr id="837" name="楕円 836">
          <a:extLst>
            <a:ext uri="{FF2B5EF4-FFF2-40B4-BE49-F238E27FC236}">
              <a16:creationId xmlns:a16="http://schemas.microsoft.com/office/drawing/2014/main" id="{79A66042-B379-4FBE-8D9B-EAD6EBC258F1}"/>
            </a:ext>
          </a:extLst>
        </xdr:cNvPr>
        <xdr:cNvSpPr/>
      </xdr:nvSpPr>
      <xdr:spPr>
        <a:xfrm>
          <a:off x="21272500" y="1824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114300</xdr:rowOff>
    </xdr:from>
    <xdr:to>
      <xdr:col>116</xdr:col>
      <xdr:colOff>63500</xdr:colOff>
      <xdr:row>106</xdr:row>
      <xdr:rowOff>118655</xdr:rowOff>
    </xdr:to>
    <xdr:cxnSp macro="">
      <xdr:nvCxnSpPr>
        <xdr:cNvPr id="838" name="直線コネクタ 837">
          <a:extLst>
            <a:ext uri="{FF2B5EF4-FFF2-40B4-BE49-F238E27FC236}">
              <a16:creationId xmlns:a16="http://schemas.microsoft.com/office/drawing/2014/main" id="{5D5BDA9C-DB51-4EDD-AB9C-7A5F8D5DABA1}"/>
            </a:ext>
          </a:extLst>
        </xdr:cNvPr>
        <xdr:cNvCxnSpPr/>
      </xdr:nvCxnSpPr>
      <xdr:spPr>
        <a:xfrm flipV="1">
          <a:off x="21323300" y="18288000"/>
          <a:ext cx="8382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72208</xdr:rowOff>
    </xdr:from>
    <xdr:to>
      <xdr:col>107</xdr:col>
      <xdr:colOff>101600</xdr:colOff>
      <xdr:row>107</xdr:row>
      <xdr:rowOff>2358</xdr:rowOff>
    </xdr:to>
    <xdr:sp macro="" textlink="">
      <xdr:nvSpPr>
        <xdr:cNvPr id="839" name="楕円 838">
          <a:extLst>
            <a:ext uri="{FF2B5EF4-FFF2-40B4-BE49-F238E27FC236}">
              <a16:creationId xmlns:a16="http://schemas.microsoft.com/office/drawing/2014/main" id="{450561A1-B917-4307-81EC-126374E2507E}"/>
            </a:ext>
          </a:extLst>
        </xdr:cNvPr>
        <xdr:cNvSpPr/>
      </xdr:nvSpPr>
      <xdr:spPr>
        <a:xfrm>
          <a:off x="20383500" y="1824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118655</xdr:rowOff>
    </xdr:from>
    <xdr:to>
      <xdr:col>111</xdr:col>
      <xdr:colOff>177800</xdr:colOff>
      <xdr:row>106</xdr:row>
      <xdr:rowOff>123008</xdr:rowOff>
    </xdr:to>
    <xdr:cxnSp macro="">
      <xdr:nvCxnSpPr>
        <xdr:cNvPr id="840" name="直線コネクタ 839">
          <a:extLst>
            <a:ext uri="{FF2B5EF4-FFF2-40B4-BE49-F238E27FC236}">
              <a16:creationId xmlns:a16="http://schemas.microsoft.com/office/drawing/2014/main" id="{B5FADD92-AFC0-4F96-85FE-0E98B1D14706}"/>
            </a:ext>
          </a:extLst>
        </xdr:cNvPr>
        <xdr:cNvCxnSpPr/>
      </xdr:nvCxnSpPr>
      <xdr:spPr>
        <a:xfrm flipV="1">
          <a:off x="20434300" y="18292355"/>
          <a:ext cx="8890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72208</xdr:rowOff>
    </xdr:from>
    <xdr:to>
      <xdr:col>102</xdr:col>
      <xdr:colOff>165100</xdr:colOff>
      <xdr:row>107</xdr:row>
      <xdr:rowOff>2358</xdr:rowOff>
    </xdr:to>
    <xdr:sp macro="" textlink="">
      <xdr:nvSpPr>
        <xdr:cNvPr id="841" name="楕円 840">
          <a:extLst>
            <a:ext uri="{FF2B5EF4-FFF2-40B4-BE49-F238E27FC236}">
              <a16:creationId xmlns:a16="http://schemas.microsoft.com/office/drawing/2014/main" id="{87AC9969-2580-45AB-982A-11994728B566}"/>
            </a:ext>
          </a:extLst>
        </xdr:cNvPr>
        <xdr:cNvSpPr/>
      </xdr:nvSpPr>
      <xdr:spPr>
        <a:xfrm>
          <a:off x="19494500" y="1824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123008</xdr:rowOff>
    </xdr:from>
    <xdr:to>
      <xdr:col>107</xdr:col>
      <xdr:colOff>50800</xdr:colOff>
      <xdr:row>106</xdr:row>
      <xdr:rowOff>123008</xdr:rowOff>
    </xdr:to>
    <xdr:cxnSp macro="">
      <xdr:nvCxnSpPr>
        <xdr:cNvPr id="842" name="直線コネクタ 841">
          <a:extLst>
            <a:ext uri="{FF2B5EF4-FFF2-40B4-BE49-F238E27FC236}">
              <a16:creationId xmlns:a16="http://schemas.microsoft.com/office/drawing/2014/main" id="{8912890C-CEFE-4330-9743-3815A15A3EDF}"/>
            </a:ext>
          </a:extLst>
        </xdr:cNvPr>
        <xdr:cNvCxnSpPr/>
      </xdr:nvCxnSpPr>
      <xdr:spPr>
        <a:xfrm>
          <a:off x="19545300" y="18296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73298</xdr:rowOff>
    </xdr:from>
    <xdr:to>
      <xdr:col>98</xdr:col>
      <xdr:colOff>38100</xdr:colOff>
      <xdr:row>107</xdr:row>
      <xdr:rowOff>3448</xdr:rowOff>
    </xdr:to>
    <xdr:sp macro="" textlink="">
      <xdr:nvSpPr>
        <xdr:cNvPr id="843" name="楕円 842">
          <a:extLst>
            <a:ext uri="{FF2B5EF4-FFF2-40B4-BE49-F238E27FC236}">
              <a16:creationId xmlns:a16="http://schemas.microsoft.com/office/drawing/2014/main" id="{1B338982-74E2-4ECD-AC5C-8E8B64198D19}"/>
            </a:ext>
          </a:extLst>
        </xdr:cNvPr>
        <xdr:cNvSpPr/>
      </xdr:nvSpPr>
      <xdr:spPr>
        <a:xfrm>
          <a:off x="18605500" y="1824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123008</xdr:rowOff>
    </xdr:from>
    <xdr:to>
      <xdr:col>102</xdr:col>
      <xdr:colOff>114300</xdr:colOff>
      <xdr:row>106</xdr:row>
      <xdr:rowOff>124098</xdr:rowOff>
    </xdr:to>
    <xdr:cxnSp macro="">
      <xdr:nvCxnSpPr>
        <xdr:cNvPr id="844" name="直線コネクタ 843">
          <a:extLst>
            <a:ext uri="{FF2B5EF4-FFF2-40B4-BE49-F238E27FC236}">
              <a16:creationId xmlns:a16="http://schemas.microsoft.com/office/drawing/2014/main" id="{5229AEC4-57B7-4325-BA7C-B208A9F2A421}"/>
            </a:ext>
          </a:extLst>
        </xdr:cNvPr>
        <xdr:cNvCxnSpPr/>
      </xdr:nvCxnSpPr>
      <xdr:spPr>
        <a:xfrm flipV="1">
          <a:off x="18656300" y="18296708"/>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845" name="n_1aveValue【庁舎】&#10;一人当たり面積">
          <a:extLst>
            <a:ext uri="{FF2B5EF4-FFF2-40B4-BE49-F238E27FC236}">
              <a16:creationId xmlns:a16="http://schemas.microsoft.com/office/drawing/2014/main" id="{B294D8C3-E0F7-44E9-A2D0-AB97808B35FF}"/>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846" name="n_2aveValue【庁舎】&#10;一人当たり面積">
          <a:extLst>
            <a:ext uri="{FF2B5EF4-FFF2-40B4-BE49-F238E27FC236}">
              <a16:creationId xmlns:a16="http://schemas.microsoft.com/office/drawing/2014/main" id="{A5D378BE-9B7D-4E8E-95BC-FCD94052A038}"/>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847" name="n_3aveValue【庁舎】&#10;一人当たり面積">
          <a:extLst>
            <a:ext uri="{FF2B5EF4-FFF2-40B4-BE49-F238E27FC236}">
              <a16:creationId xmlns:a16="http://schemas.microsoft.com/office/drawing/2014/main" id="{E3D26261-D709-4E03-A895-A272CA221038}"/>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848" name="n_4aveValue【庁舎】&#10;一人当たり面積">
          <a:extLst>
            <a:ext uri="{FF2B5EF4-FFF2-40B4-BE49-F238E27FC236}">
              <a16:creationId xmlns:a16="http://schemas.microsoft.com/office/drawing/2014/main" id="{BCE447E9-FB93-40B6-8CBC-A446A2660B13}"/>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160582</xdr:rowOff>
    </xdr:from>
    <xdr:ext cx="469744" cy="259045"/>
    <xdr:sp macro="" textlink="">
      <xdr:nvSpPr>
        <xdr:cNvPr id="849" name="n_1mainValue【庁舎】&#10;一人当たり面積">
          <a:extLst>
            <a:ext uri="{FF2B5EF4-FFF2-40B4-BE49-F238E27FC236}">
              <a16:creationId xmlns:a16="http://schemas.microsoft.com/office/drawing/2014/main" id="{8E10A895-BADD-4D01-9957-86468A30610A}"/>
            </a:ext>
          </a:extLst>
        </xdr:cNvPr>
        <xdr:cNvSpPr txBox="1"/>
      </xdr:nvSpPr>
      <xdr:spPr>
        <a:xfrm>
          <a:off x="21075727" y="1833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164935</xdr:rowOff>
    </xdr:from>
    <xdr:ext cx="469744" cy="259045"/>
    <xdr:sp macro="" textlink="">
      <xdr:nvSpPr>
        <xdr:cNvPr id="850" name="n_2mainValue【庁舎】&#10;一人当たり面積">
          <a:extLst>
            <a:ext uri="{FF2B5EF4-FFF2-40B4-BE49-F238E27FC236}">
              <a16:creationId xmlns:a16="http://schemas.microsoft.com/office/drawing/2014/main" id="{5516C8CF-B2E0-4069-9DF6-CEF6F68C2B86}"/>
            </a:ext>
          </a:extLst>
        </xdr:cNvPr>
        <xdr:cNvSpPr txBox="1"/>
      </xdr:nvSpPr>
      <xdr:spPr>
        <a:xfrm>
          <a:off x="20199427" y="1833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164935</xdr:rowOff>
    </xdr:from>
    <xdr:ext cx="469744" cy="259045"/>
    <xdr:sp macro="" textlink="">
      <xdr:nvSpPr>
        <xdr:cNvPr id="851" name="n_3mainValue【庁舎】&#10;一人当たり面積">
          <a:extLst>
            <a:ext uri="{FF2B5EF4-FFF2-40B4-BE49-F238E27FC236}">
              <a16:creationId xmlns:a16="http://schemas.microsoft.com/office/drawing/2014/main" id="{CEC9F51B-0FDA-468C-81A8-7C5C6FFD1957}"/>
            </a:ext>
          </a:extLst>
        </xdr:cNvPr>
        <xdr:cNvSpPr txBox="1"/>
      </xdr:nvSpPr>
      <xdr:spPr>
        <a:xfrm>
          <a:off x="19310427" y="1833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166025</xdr:rowOff>
    </xdr:from>
    <xdr:ext cx="469744" cy="259045"/>
    <xdr:sp macro="" textlink="">
      <xdr:nvSpPr>
        <xdr:cNvPr id="852" name="n_4mainValue【庁舎】&#10;一人当たり面積">
          <a:extLst>
            <a:ext uri="{FF2B5EF4-FFF2-40B4-BE49-F238E27FC236}">
              <a16:creationId xmlns:a16="http://schemas.microsoft.com/office/drawing/2014/main" id="{B2EC3203-712B-496E-9C24-CE1AEC2CA51E}"/>
            </a:ext>
          </a:extLst>
        </xdr:cNvPr>
        <xdr:cNvSpPr txBox="1"/>
      </xdr:nvSpPr>
      <xdr:spPr>
        <a:xfrm>
          <a:off x="18421427" y="1833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5C4D0C16-B35E-479B-AF65-FAA434D3EB1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C1750975-F024-45CC-B7BB-30220008DD5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4E9AF414-EFF4-43C2-BC39-909305A08BB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内平均と比較して特に有形固定資産減価償却率が高くなっている施設は、庁舎、福祉施設や一般廃棄物処理施設であり、逆に低くなっているのは空調・耐震補強等の改修を実施した体育館・プールであ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現在、各施設における集約化・複合化の予定は無いが、個別施設計画に基づき老朽化対策に取り組んでいく。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5620715</v>
      </c>
      <c r="BO4" s="462"/>
      <c r="BP4" s="462"/>
      <c r="BQ4" s="462"/>
      <c r="BR4" s="462"/>
      <c r="BS4" s="462"/>
      <c r="BT4" s="462"/>
      <c r="BU4" s="463"/>
      <c r="BV4" s="461">
        <v>5044165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v>
      </c>
      <c r="CU4" s="602"/>
      <c r="CV4" s="602"/>
      <c r="CW4" s="602"/>
      <c r="CX4" s="602"/>
      <c r="CY4" s="602"/>
      <c r="CZ4" s="602"/>
      <c r="DA4" s="603"/>
      <c r="DB4" s="601">
        <v>3.8</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5537211</v>
      </c>
      <c r="BO5" s="433"/>
      <c r="BP5" s="433"/>
      <c r="BQ5" s="433"/>
      <c r="BR5" s="433"/>
      <c r="BS5" s="433"/>
      <c r="BT5" s="433"/>
      <c r="BU5" s="434"/>
      <c r="BV5" s="432">
        <v>4948751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87.4</v>
      </c>
      <c r="CU5" s="430"/>
      <c r="CV5" s="430"/>
      <c r="CW5" s="430"/>
      <c r="CX5" s="430"/>
      <c r="CY5" s="430"/>
      <c r="CZ5" s="430"/>
      <c r="DA5" s="431"/>
      <c r="DB5" s="429">
        <v>86.1</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83504</v>
      </c>
      <c r="BO6" s="433"/>
      <c r="BP6" s="433"/>
      <c r="BQ6" s="433"/>
      <c r="BR6" s="433"/>
      <c r="BS6" s="433"/>
      <c r="BT6" s="433"/>
      <c r="BU6" s="434"/>
      <c r="BV6" s="432">
        <v>95414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87.8</v>
      </c>
      <c r="CU6" s="576"/>
      <c r="CV6" s="576"/>
      <c r="CW6" s="576"/>
      <c r="CX6" s="576"/>
      <c r="CY6" s="576"/>
      <c r="CZ6" s="576"/>
      <c r="DA6" s="577"/>
      <c r="DB6" s="575">
        <v>86.8</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8560</v>
      </c>
      <c r="BO7" s="433"/>
      <c r="BP7" s="433"/>
      <c r="BQ7" s="433"/>
      <c r="BR7" s="433"/>
      <c r="BS7" s="433"/>
      <c r="BT7" s="433"/>
      <c r="BU7" s="434"/>
      <c r="BV7" s="432">
        <v>3391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2507657</v>
      </c>
      <c r="CU7" s="433"/>
      <c r="CV7" s="433"/>
      <c r="CW7" s="433"/>
      <c r="CX7" s="433"/>
      <c r="CY7" s="433"/>
      <c r="CZ7" s="433"/>
      <c r="DA7" s="434"/>
      <c r="DB7" s="432">
        <v>2408902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74944</v>
      </c>
      <c r="BO8" s="433"/>
      <c r="BP8" s="433"/>
      <c r="BQ8" s="433"/>
      <c r="BR8" s="433"/>
      <c r="BS8" s="433"/>
      <c r="BT8" s="433"/>
      <c r="BU8" s="434"/>
      <c r="BV8" s="432">
        <v>92023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0.51</v>
      </c>
      <c r="CU8" s="536"/>
      <c r="CV8" s="536"/>
      <c r="CW8" s="536"/>
      <c r="CX8" s="536"/>
      <c r="CY8" s="536"/>
      <c r="CZ8" s="536"/>
      <c r="DA8" s="537"/>
      <c r="DB8" s="535">
        <v>0.54</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6135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-17079</v>
      </c>
      <c r="BO9" s="433"/>
      <c r="BP9" s="433"/>
      <c r="BQ9" s="433"/>
      <c r="BR9" s="433"/>
      <c r="BS9" s="433"/>
      <c r="BT9" s="433"/>
      <c r="BU9" s="434"/>
      <c r="BV9" s="432">
        <v>-90450</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12.7</v>
      </c>
      <c r="CU9" s="430"/>
      <c r="CV9" s="430"/>
      <c r="CW9" s="430"/>
      <c r="CX9" s="430"/>
      <c r="CY9" s="430"/>
      <c r="CZ9" s="430"/>
      <c r="DA9" s="431"/>
      <c r="DB9" s="429">
        <v>10.1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6347</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1405</v>
      </c>
      <c r="BO10" s="433"/>
      <c r="BP10" s="433"/>
      <c r="BQ10" s="433"/>
      <c r="BR10" s="433"/>
      <c r="BS10" s="433"/>
      <c r="BT10" s="433"/>
      <c r="BU10" s="434"/>
      <c r="BV10" s="432">
        <v>100512</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91821</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6041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5974</v>
      </c>
      <c r="S13" s="520"/>
      <c r="T13" s="520"/>
      <c r="U13" s="520"/>
      <c r="V13" s="521"/>
      <c r="W13" s="522" t="s">
        <v>131</v>
      </c>
      <c r="X13" s="418"/>
      <c r="Y13" s="418"/>
      <c r="Z13" s="418"/>
      <c r="AA13" s="418"/>
      <c r="AB13" s="419"/>
      <c r="AC13" s="385">
        <v>141</v>
      </c>
      <c r="AD13" s="386"/>
      <c r="AE13" s="386"/>
      <c r="AF13" s="386"/>
      <c r="AG13" s="387"/>
      <c r="AH13" s="385">
        <v>196</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76147</v>
      </c>
      <c r="BO13" s="433"/>
      <c r="BP13" s="433"/>
      <c r="BQ13" s="433"/>
      <c r="BR13" s="433"/>
      <c r="BS13" s="433"/>
      <c r="BT13" s="433"/>
      <c r="BU13" s="434"/>
      <c r="BV13" s="432">
        <v>10062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v>
      </c>
      <c r="CU13" s="430"/>
      <c r="CV13" s="430"/>
      <c r="CW13" s="430"/>
      <c r="CX13" s="430"/>
      <c r="CY13" s="430"/>
      <c r="CZ13" s="430"/>
      <c r="DA13" s="431"/>
      <c r="DB13" s="429">
        <v>7.3</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6099</v>
      </c>
      <c r="S14" s="520"/>
      <c r="T14" s="520"/>
      <c r="U14" s="520"/>
      <c r="V14" s="521"/>
      <c r="W14" s="523"/>
      <c r="X14" s="421"/>
      <c r="Y14" s="421"/>
      <c r="Z14" s="421"/>
      <c r="AA14" s="421"/>
      <c r="AB14" s="422"/>
      <c r="AC14" s="512">
        <v>4.4000000000000004</v>
      </c>
      <c r="AD14" s="513"/>
      <c r="AE14" s="513"/>
      <c r="AF14" s="513"/>
      <c r="AG14" s="514"/>
      <c r="AH14" s="512">
        <v>5.9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18.100000000000001</v>
      </c>
      <c r="CU14" s="530"/>
      <c r="CV14" s="530"/>
      <c r="CW14" s="530"/>
      <c r="CX14" s="530"/>
      <c r="CY14" s="530"/>
      <c r="CZ14" s="530"/>
      <c r="DA14" s="531"/>
      <c r="DB14" s="529">
        <v>4.2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6033</v>
      </c>
      <c r="S15" s="520"/>
      <c r="T15" s="520"/>
      <c r="U15" s="520"/>
      <c r="V15" s="521"/>
      <c r="W15" s="522" t="s">
        <v>137</v>
      </c>
      <c r="X15" s="418"/>
      <c r="Y15" s="418"/>
      <c r="Z15" s="418"/>
      <c r="AA15" s="418"/>
      <c r="AB15" s="419"/>
      <c r="AC15" s="385">
        <v>1171</v>
      </c>
      <c r="AD15" s="386"/>
      <c r="AE15" s="386"/>
      <c r="AF15" s="386"/>
      <c r="AG15" s="387"/>
      <c r="AH15" s="385">
        <v>1162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1093425</v>
      </c>
      <c r="BO15" s="462"/>
      <c r="BP15" s="462"/>
      <c r="BQ15" s="462"/>
      <c r="BR15" s="462"/>
      <c r="BS15" s="462"/>
      <c r="BT15" s="462"/>
      <c r="BU15" s="463"/>
      <c r="BV15" s="461">
        <v>1112840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36.799999999999997</v>
      </c>
      <c r="AD16" s="513"/>
      <c r="AE16" s="513"/>
      <c r="AF16" s="513"/>
      <c r="AG16" s="514"/>
      <c r="AH16" s="512">
        <v>35.1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2196998</v>
      </c>
      <c r="BO16" s="433"/>
      <c r="BP16" s="433"/>
      <c r="BQ16" s="433"/>
      <c r="BR16" s="433"/>
      <c r="BS16" s="433"/>
      <c r="BT16" s="433"/>
      <c r="BU16" s="434"/>
      <c r="BV16" s="432">
        <v>2103872</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1873</v>
      </c>
      <c r="AD17" s="386"/>
      <c r="AE17" s="386"/>
      <c r="AF17" s="386"/>
      <c r="AG17" s="387"/>
      <c r="AH17" s="385">
        <v>1954</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1393550</v>
      </c>
      <c r="BO17" s="433"/>
      <c r="BP17" s="433"/>
      <c r="BQ17" s="433"/>
      <c r="BR17" s="433"/>
      <c r="BS17" s="433"/>
      <c r="BT17" s="433"/>
      <c r="BU17" s="434"/>
      <c r="BV17" s="432">
        <v>1419028</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14.64</v>
      </c>
      <c r="M18" s="485"/>
      <c r="N18" s="485"/>
      <c r="O18" s="485"/>
      <c r="P18" s="485"/>
      <c r="Q18" s="485"/>
      <c r="R18" s="486"/>
      <c r="S18" s="486"/>
      <c r="T18" s="486"/>
      <c r="U18" s="486"/>
      <c r="V18" s="487"/>
      <c r="W18" s="503"/>
      <c r="X18" s="504"/>
      <c r="Y18" s="504"/>
      <c r="Z18" s="504"/>
      <c r="AA18" s="504"/>
      <c r="AB18" s="528"/>
      <c r="AC18" s="402">
        <v>58.8</v>
      </c>
      <c r="AD18" s="403"/>
      <c r="AE18" s="403"/>
      <c r="AF18" s="403"/>
      <c r="AG18" s="488"/>
      <c r="AH18" s="402">
        <v>59</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2369586</v>
      </c>
      <c r="BO18" s="433"/>
      <c r="BP18" s="433"/>
      <c r="BQ18" s="433"/>
      <c r="BR18" s="433"/>
      <c r="BS18" s="433"/>
      <c r="BT18" s="433"/>
      <c r="BU18" s="434"/>
      <c r="BV18" s="432">
        <v>2234747</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419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3221549</v>
      </c>
      <c r="BO19" s="433"/>
      <c r="BP19" s="433"/>
      <c r="BQ19" s="433"/>
      <c r="BR19" s="433"/>
      <c r="BS19" s="433"/>
      <c r="BT19" s="433"/>
      <c r="BU19" s="434"/>
      <c r="BV19" s="432">
        <v>3044880</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1915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5483736</v>
      </c>
      <c r="BO22" s="462"/>
      <c r="BP22" s="462"/>
      <c r="BQ22" s="462"/>
      <c r="BR22" s="462"/>
      <c r="BS22" s="462"/>
      <c r="BT22" s="462"/>
      <c r="BU22" s="463"/>
      <c r="BV22" s="461">
        <v>4736147</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1382766</v>
      </c>
      <c r="BO23" s="433"/>
      <c r="BP23" s="433"/>
      <c r="BQ23" s="433"/>
      <c r="BR23" s="433"/>
      <c r="BS23" s="433"/>
      <c r="BT23" s="433"/>
      <c r="BU23" s="434"/>
      <c r="BV23" s="432">
        <v>1550514</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7800</v>
      </c>
      <c r="R24" s="386"/>
      <c r="S24" s="386"/>
      <c r="T24" s="386"/>
      <c r="U24" s="386"/>
      <c r="V24" s="387"/>
      <c r="W24" s="475"/>
      <c r="X24" s="412"/>
      <c r="Y24" s="413"/>
      <c r="Z24" s="388" t="s">
        <v>161</v>
      </c>
      <c r="AA24" s="389"/>
      <c r="AB24" s="389"/>
      <c r="AC24" s="389"/>
      <c r="AD24" s="389"/>
      <c r="AE24" s="389"/>
      <c r="AF24" s="389"/>
      <c r="AG24" s="390"/>
      <c r="AH24" s="385">
        <v>81</v>
      </c>
      <c r="AI24" s="386"/>
      <c r="AJ24" s="386"/>
      <c r="AK24" s="386"/>
      <c r="AL24" s="387"/>
      <c r="AM24" s="385">
        <v>239355</v>
      </c>
      <c r="AN24" s="386"/>
      <c r="AO24" s="386"/>
      <c r="AP24" s="386"/>
      <c r="AQ24" s="386"/>
      <c r="AR24" s="387"/>
      <c r="AS24" s="385">
        <v>2955</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4051445</v>
      </c>
      <c r="BO24" s="433"/>
      <c r="BP24" s="433"/>
      <c r="BQ24" s="433"/>
      <c r="BR24" s="433"/>
      <c r="BS24" s="433"/>
      <c r="BT24" s="433"/>
      <c r="BU24" s="434"/>
      <c r="BV24" s="432">
        <v>3079852</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6300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t="s">
        <v>122</v>
      </c>
      <c r="BO25" s="462"/>
      <c r="BP25" s="462"/>
      <c r="BQ25" s="462"/>
      <c r="BR25" s="462"/>
      <c r="BS25" s="462"/>
      <c r="BT25" s="462"/>
      <c r="BU25" s="463"/>
      <c r="BV25" s="461" t="s">
        <v>122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5700</v>
      </c>
      <c r="R26" s="386"/>
      <c r="S26" s="386"/>
      <c r="T26" s="386"/>
      <c r="U26" s="386"/>
      <c r="V26" s="387"/>
      <c r="W26" s="475"/>
      <c r="X26" s="412"/>
      <c r="Y26" s="413"/>
      <c r="Z26" s="388" t="s">
        <v>167</v>
      </c>
      <c r="AA26" s="443"/>
      <c r="AB26" s="443"/>
      <c r="AC26" s="443"/>
      <c r="AD26" s="443"/>
      <c r="AE26" s="443"/>
      <c r="AF26" s="443"/>
      <c r="AG26" s="444"/>
      <c r="AH26" s="385">
        <v>2</v>
      </c>
      <c r="AI26" s="386"/>
      <c r="AJ26" s="386"/>
      <c r="AK26" s="386"/>
      <c r="AL26" s="387"/>
      <c r="AM26" s="385" t="s">
        <v>168</v>
      </c>
      <c r="AN26" s="386"/>
      <c r="AO26" s="386"/>
      <c r="AP26" s="386"/>
      <c r="AQ26" s="386"/>
      <c r="AR26" s="387"/>
      <c r="AS26" s="385" t="s">
        <v>168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3250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130129</v>
      </c>
      <c r="BO27" s="467"/>
      <c r="BP27" s="467"/>
      <c r="BQ27" s="467"/>
      <c r="BR27" s="467"/>
      <c r="BS27" s="467"/>
      <c r="BT27" s="467"/>
      <c r="BU27" s="468"/>
      <c r="BV27" s="466">
        <v>130005</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2600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1684079</v>
      </c>
      <c r="BO28" s="462"/>
      <c r="BP28" s="462"/>
      <c r="BQ28" s="462"/>
      <c r="BR28" s="462"/>
      <c r="BS28" s="462"/>
      <c r="BT28" s="462"/>
      <c r="BU28" s="463"/>
      <c r="BV28" s="461">
        <v>1682674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8</v>
      </c>
      <c r="M29" s="386"/>
      <c r="N29" s="386"/>
      <c r="O29" s="386"/>
      <c r="P29" s="387"/>
      <c r="Q29" s="385">
        <v>2500</v>
      </c>
      <c r="R29" s="386"/>
      <c r="S29" s="386"/>
      <c r="T29" s="386"/>
      <c r="U29" s="386"/>
      <c r="V29" s="387"/>
      <c r="W29" s="476"/>
      <c r="X29" s="477"/>
      <c r="Y29" s="478"/>
      <c r="Z29" s="388" t="s">
        <v>177</v>
      </c>
      <c r="AA29" s="389"/>
      <c r="AB29" s="389"/>
      <c r="AC29" s="389"/>
      <c r="AD29" s="389"/>
      <c r="AE29" s="389"/>
      <c r="AF29" s="389"/>
      <c r="AG29" s="390"/>
      <c r="AH29" s="385">
        <v>81</v>
      </c>
      <c r="AI29" s="386"/>
      <c r="AJ29" s="386"/>
      <c r="AK29" s="386"/>
      <c r="AL29" s="387"/>
      <c r="AM29" s="385">
        <v>239355</v>
      </c>
      <c r="AN29" s="386"/>
      <c r="AO29" s="386"/>
      <c r="AP29" s="386"/>
      <c r="AQ29" s="386"/>
      <c r="AR29" s="387"/>
      <c r="AS29" s="385">
        <v>2955</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5438</v>
      </c>
      <c r="BO29" s="433"/>
      <c r="BP29" s="433"/>
      <c r="BQ29" s="433"/>
      <c r="BR29" s="433"/>
      <c r="BS29" s="433"/>
      <c r="BT29" s="433"/>
      <c r="BU29" s="434"/>
      <c r="BV29" s="432">
        <v>5433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91.9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511255</v>
      </c>
      <c r="BO30" s="467"/>
      <c r="BP30" s="467"/>
      <c r="BQ30" s="467"/>
      <c r="BR30" s="467"/>
      <c r="BS30" s="467"/>
      <c r="BT30" s="467"/>
      <c r="BU30" s="468"/>
      <c r="BV30" s="466">
        <v>479062</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川北町国民健康保険特別会計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川北町簡易水道事業会計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白山野々市広域事務組合</v>
      </c>
      <c r="BZ34" s="381"/>
      <c r="CA34" s="381"/>
      <c r="CB34" s="381"/>
      <c r="CC34" s="381"/>
      <c r="CD34" s="381"/>
      <c r="CE34" s="381"/>
      <c r="CF34" s="381"/>
      <c r="CG34" s="381"/>
      <c r="CH34" s="381"/>
      <c r="CI34" s="381"/>
      <c r="CJ34" s="381"/>
      <c r="CK34" s="381"/>
      <c r="CL34" s="381"/>
      <c r="CM34" s="381"/>
      <c r="CN34" s="163"/>
      <c r="CO34" s="380">
        <f>IF(CQ34="","",MAX(C34:D43,U34:V43,AM34:AN43,BE34:BF43,BW34:BX43)+1)</f>
        <v>19</v>
      </c>
      <c r="CP34" s="380"/>
      <c r="CQ34" s="381" t="str">
        <f>IF('各会計、関係団体の財政状況及び健全化判断比率'!BS7="","",'各会計、関係団体の財政状況及び健全化判断比率'!BS7)</f>
        <v>川北町余暇健康開発公社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川北町介護保険事業特別会計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川北町工業用水道事業会計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手取郷広域事務組合</v>
      </c>
      <c r="BZ35" s="381"/>
      <c r="CA35" s="381"/>
      <c r="CB35" s="381"/>
      <c r="CC35" s="381"/>
      <c r="CD35" s="381"/>
      <c r="CE35" s="381"/>
      <c r="CF35" s="381"/>
      <c r="CG35" s="381"/>
      <c r="CH35" s="381"/>
      <c r="CI35" s="381"/>
      <c r="CJ35" s="381"/>
      <c r="CK35" s="381"/>
      <c r="CL35" s="381"/>
      <c r="CM35" s="381"/>
      <c r="CN35" s="163"/>
      <c r="CO35" s="380">
        <f t="shared" ref="CO35:CO43" si="3">IF(CQ35="","",CO34+1)</f>
        <v>20</v>
      </c>
      <c r="CP35" s="380"/>
      <c r="CQ35" s="381" t="str">
        <f>IF('各会計、関係団体の財政状況及び健全化判断比率'!BS8="","",'各会計、関係団体の財政状況及び健全化判断比率'!BS8)</f>
        <v>川北町土地開発公社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川北町後期高齢者医療特別会計</v>
      </c>
      <c r="X36" s="381"/>
      <c r="Y36" s="381"/>
      <c r="Z36" s="381"/>
      <c r="AA36" s="381"/>
      <c r="AB36" s="381"/>
      <c r="AC36" s="381"/>
      <c r="AD36" s="381"/>
      <c r="AE36" s="381"/>
      <c r="AF36" s="381"/>
      <c r="AG36" s="381"/>
      <c r="AH36" s="381"/>
      <c r="AI36" s="381"/>
      <c r="AJ36" s="381"/>
      <c r="AK36" s="381"/>
      <c r="AL36" s="163"/>
      <c r="AM36" s="380">
        <f t="shared" si="0"/>
        <v>8</v>
      </c>
      <c r="AN36" s="380"/>
      <c r="AO36" s="381" t="str">
        <f>IF('各会計、関係団体の財政状況及び健全化判断比率'!B34="","",'各会計、関係団体の財政状況及び健全化判断比率'!B34)</f>
        <v>川北町農業集落排水事業会計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能美介護認定事務組合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川北町介護保険サービス事業特別会計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石川県市町村退職手当組合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石川県市町村消防団員等公務災害補償等組合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石川県消防賞じゅつ金組合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手取川水防事務組合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石川県町村議会公務災害補償組合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南加賀広域圏事務組合（一般会計）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18</v>
      </c>
      <c r="BX43" s="380"/>
      <c r="BY43" s="381" t="str">
        <f>IF('各会計、関係団体の財政状況及び健全化判断比率'!B77="","",'各会計、関係団体の財政状況及び健全化判断比率'!B77)</f>
        <v>南加賀広域圏事務組合（ふるさと振興事業会計）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sQIh9SoQ6LtYXpe67LImn4eSUbevU+crCSkOmzuuTfdmqX4Qxy2pmeSWzYhEHpfyza/OHBJO13LmfKMuby/Rtg==" saltValue="p89Ih/QReHG1jrUGrl3be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1313899</v>
      </c>
      <c r="S5" s="690"/>
      <c r="T5" s="690"/>
      <c r="U5" s="690"/>
      <c r="V5" s="690"/>
      <c r="W5" s="690"/>
      <c r="X5" s="690"/>
      <c r="Y5" s="715"/>
      <c r="Z5" s="728">
        <v>23.4</v>
      </c>
      <c r="AA5" s="728"/>
      <c r="AB5" s="728"/>
      <c r="AC5" s="728"/>
      <c r="AD5" s="729">
        <v>1313899</v>
      </c>
      <c r="AE5" s="729"/>
      <c r="AF5" s="729"/>
      <c r="AG5" s="729"/>
      <c r="AH5" s="729"/>
      <c r="AI5" s="729"/>
      <c r="AJ5" s="729"/>
      <c r="AK5" s="729"/>
      <c r="AL5" s="716">
        <v>48.7</v>
      </c>
      <c r="AM5" s="698"/>
      <c r="AN5" s="698"/>
      <c r="AO5" s="717"/>
      <c r="AP5" s="692" t="s">
        <v>216</v>
      </c>
      <c r="AQ5" s="693"/>
      <c r="AR5" s="693"/>
      <c r="AS5" s="693"/>
      <c r="AT5" s="693"/>
      <c r="AU5" s="693"/>
      <c r="AV5" s="693"/>
      <c r="AW5" s="693"/>
      <c r="AX5" s="693"/>
      <c r="AY5" s="693"/>
      <c r="AZ5" s="693"/>
      <c r="BA5" s="693"/>
      <c r="BB5" s="693"/>
      <c r="BC5" s="693"/>
      <c r="BD5" s="693"/>
      <c r="BE5" s="693"/>
      <c r="BF5" s="694"/>
      <c r="BG5" s="634">
        <v>1313899</v>
      </c>
      <c r="BH5" s="635"/>
      <c r="BI5" s="635"/>
      <c r="BJ5" s="635"/>
      <c r="BK5" s="635"/>
      <c r="BL5" s="635"/>
      <c r="BM5" s="635"/>
      <c r="BN5" s="636"/>
      <c r="BO5" s="672">
        <v>100</v>
      </c>
      <c r="BP5" s="672"/>
      <c r="BQ5" s="672"/>
      <c r="BR5" s="672"/>
      <c r="BS5" s="673">
        <v>169274</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21346</v>
      </c>
      <c r="S6" s="635"/>
      <c r="T6" s="635"/>
      <c r="U6" s="635"/>
      <c r="V6" s="635"/>
      <c r="W6" s="635"/>
      <c r="X6" s="635"/>
      <c r="Y6" s="636"/>
      <c r="Z6" s="672">
        <v>0.4</v>
      </c>
      <c r="AA6" s="672"/>
      <c r="AB6" s="672"/>
      <c r="AC6" s="672"/>
      <c r="AD6" s="673">
        <v>21346</v>
      </c>
      <c r="AE6" s="673"/>
      <c r="AF6" s="673"/>
      <c r="AG6" s="673"/>
      <c r="AH6" s="673"/>
      <c r="AI6" s="673"/>
      <c r="AJ6" s="673"/>
      <c r="AK6" s="673"/>
      <c r="AL6" s="637">
        <v>0.8</v>
      </c>
      <c r="AM6" s="638"/>
      <c r="AN6" s="638"/>
      <c r="AO6" s="674"/>
      <c r="AP6" s="631" t="s">
        <v>221</v>
      </c>
      <c r="AQ6" s="632"/>
      <c r="AR6" s="632"/>
      <c r="AS6" s="632"/>
      <c r="AT6" s="632"/>
      <c r="AU6" s="632"/>
      <c r="AV6" s="632"/>
      <c r="AW6" s="632"/>
      <c r="AX6" s="632"/>
      <c r="AY6" s="632"/>
      <c r="AZ6" s="632"/>
      <c r="BA6" s="632"/>
      <c r="BB6" s="632"/>
      <c r="BC6" s="632"/>
      <c r="BD6" s="632"/>
      <c r="BE6" s="632"/>
      <c r="BF6" s="633"/>
      <c r="BG6" s="634">
        <v>1313899</v>
      </c>
      <c r="BH6" s="635"/>
      <c r="BI6" s="635"/>
      <c r="BJ6" s="635"/>
      <c r="BK6" s="635"/>
      <c r="BL6" s="635"/>
      <c r="BM6" s="635"/>
      <c r="BN6" s="636"/>
      <c r="BO6" s="672">
        <v>100</v>
      </c>
      <c r="BP6" s="672"/>
      <c r="BQ6" s="672"/>
      <c r="BR6" s="672"/>
      <c r="BS6" s="673">
        <v>169274</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66630</v>
      </c>
      <c r="CS6" s="635"/>
      <c r="CT6" s="635"/>
      <c r="CU6" s="635"/>
      <c r="CV6" s="635"/>
      <c r="CW6" s="635"/>
      <c r="CX6" s="635"/>
      <c r="CY6" s="636"/>
      <c r="CZ6" s="716">
        <v>1.2</v>
      </c>
      <c r="DA6" s="698"/>
      <c r="DB6" s="698"/>
      <c r="DC6" s="718"/>
      <c r="DD6" s="640" t="s">
        <v>122</v>
      </c>
      <c r="DE6" s="635"/>
      <c r="DF6" s="635"/>
      <c r="DG6" s="635"/>
      <c r="DH6" s="635"/>
      <c r="DI6" s="635"/>
      <c r="DJ6" s="635"/>
      <c r="DK6" s="635"/>
      <c r="DL6" s="635"/>
      <c r="DM6" s="635"/>
      <c r="DN6" s="635"/>
      <c r="DO6" s="635"/>
      <c r="DP6" s="636"/>
      <c r="DQ6" s="640">
        <v>66630</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416</v>
      </c>
      <c r="S7" s="635"/>
      <c r="T7" s="635"/>
      <c r="U7" s="635"/>
      <c r="V7" s="635"/>
      <c r="W7" s="635"/>
      <c r="X7" s="635"/>
      <c r="Y7" s="636"/>
      <c r="Z7" s="672">
        <v>0</v>
      </c>
      <c r="AA7" s="672"/>
      <c r="AB7" s="672"/>
      <c r="AC7" s="672"/>
      <c r="AD7" s="673">
        <v>416</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398094</v>
      </c>
      <c r="BH7" s="635"/>
      <c r="BI7" s="635"/>
      <c r="BJ7" s="635"/>
      <c r="BK7" s="635"/>
      <c r="BL7" s="635"/>
      <c r="BM7" s="635"/>
      <c r="BN7" s="636"/>
      <c r="BO7" s="672">
        <v>30.3</v>
      </c>
      <c r="BP7" s="672"/>
      <c r="BQ7" s="672"/>
      <c r="BR7" s="672"/>
      <c r="BS7" s="673">
        <v>22032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594337</v>
      </c>
      <c r="CS7" s="635"/>
      <c r="CT7" s="635"/>
      <c r="CU7" s="635"/>
      <c r="CV7" s="635"/>
      <c r="CW7" s="635"/>
      <c r="CX7" s="635"/>
      <c r="CY7" s="636"/>
      <c r="CZ7" s="672">
        <v>10.7</v>
      </c>
      <c r="DA7" s="672"/>
      <c r="DB7" s="672"/>
      <c r="DC7" s="672"/>
      <c r="DD7" s="640">
        <v>49542</v>
      </c>
      <c r="DE7" s="635"/>
      <c r="DF7" s="635"/>
      <c r="DG7" s="635"/>
      <c r="DH7" s="635"/>
      <c r="DI7" s="635"/>
      <c r="DJ7" s="635"/>
      <c r="DK7" s="635"/>
      <c r="DL7" s="635"/>
      <c r="DM7" s="635"/>
      <c r="DN7" s="635"/>
      <c r="DO7" s="635"/>
      <c r="DP7" s="636"/>
      <c r="DQ7" s="640">
        <v>511698</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5857</v>
      </c>
      <c r="S8" s="635"/>
      <c r="T8" s="635"/>
      <c r="U8" s="635"/>
      <c r="V8" s="635"/>
      <c r="W8" s="635"/>
      <c r="X8" s="635"/>
      <c r="Y8" s="636"/>
      <c r="Z8" s="672">
        <v>0.1</v>
      </c>
      <c r="AA8" s="672"/>
      <c r="AB8" s="672"/>
      <c r="AC8" s="672"/>
      <c r="AD8" s="673">
        <v>5857</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10222</v>
      </c>
      <c r="BH8" s="635"/>
      <c r="BI8" s="635"/>
      <c r="BJ8" s="635"/>
      <c r="BK8" s="635"/>
      <c r="BL8" s="635"/>
      <c r="BM8" s="635"/>
      <c r="BN8" s="636"/>
      <c r="BO8" s="672">
        <v>0.8</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1189277</v>
      </c>
      <c r="CS8" s="635"/>
      <c r="CT8" s="635"/>
      <c r="CU8" s="635"/>
      <c r="CV8" s="635"/>
      <c r="CW8" s="635"/>
      <c r="CX8" s="635"/>
      <c r="CY8" s="636"/>
      <c r="CZ8" s="672">
        <v>21.5</v>
      </c>
      <c r="DA8" s="672"/>
      <c r="DB8" s="672"/>
      <c r="DC8" s="672"/>
      <c r="DD8" s="640">
        <v>18496</v>
      </c>
      <c r="DE8" s="635"/>
      <c r="DF8" s="635"/>
      <c r="DG8" s="635"/>
      <c r="DH8" s="635"/>
      <c r="DI8" s="635"/>
      <c r="DJ8" s="635"/>
      <c r="DK8" s="635"/>
      <c r="DL8" s="635"/>
      <c r="DM8" s="635"/>
      <c r="DN8" s="635"/>
      <c r="DO8" s="635"/>
      <c r="DP8" s="636"/>
      <c r="DQ8" s="640">
        <v>826542</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8920</v>
      </c>
      <c r="S9" s="635"/>
      <c r="T9" s="635"/>
      <c r="U9" s="635"/>
      <c r="V9" s="635"/>
      <c r="W9" s="635"/>
      <c r="X9" s="635"/>
      <c r="Y9" s="636"/>
      <c r="Z9" s="672">
        <v>0.2</v>
      </c>
      <c r="AA9" s="672"/>
      <c r="AB9" s="672"/>
      <c r="AC9" s="672"/>
      <c r="AD9" s="673">
        <v>8920</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297852</v>
      </c>
      <c r="BH9" s="635"/>
      <c r="BI9" s="635"/>
      <c r="BJ9" s="635"/>
      <c r="BK9" s="635"/>
      <c r="BL9" s="635"/>
      <c r="BM9" s="635"/>
      <c r="BN9" s="636"/>
      <c r="BO9" s="672">
        <v>22.7</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495455</v>
      </c>
      <c r="CS9" s="635"/>
      <c r="CT9" s="635"/>
      <c r="CU9" s="635"/>
      <c r="CV9" s="635"/>
      <c r="CW9" s="635"/>
      <c r="CX9" s="635"/>
      <c r="CY9" s="636"/>
      <c r="CZ9" s="672">
        <v>8.9</v>
      </c>
      <c r="DA9" s="672"/>
      <c r="DB9" s="672"/>
      <c r="DC9" s="672"/>
      <c r="DD9" s="640">
        <v>56794</v>
      </c>
      <c r="DE9" s="635"/>
      <c r="DF9" s="635"/>
      <c r="DG9" s="635"/>
      <c r="DH9" s="635"/>
      <c r="DI9" s="635"/>
      <c r="DJ9" s="635"/>
      <c r="DK9" s="635"/>
      <c r="DL9" s="635"/>
      <c r="DM9" s="635"/>
      <c r="DN9" s="635"/>
      <c r="DO9" s="635"/>
      <c r="DP9" s="636"/>
      <c r="DQ9" s="640">
        <v>400844</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31330</v>
      </c>
      <c r="BH10" s="635"/>
      <c r="BI10" s="635"/>
      <c r="BJ10" s="635"/>
      <c r="BK10" s="635"/>
      <c r="BL10" s="635"/>
      <c r="BM10" s="635"/>
      <c r="BN10" s="636"/>
      <c r="BO10" s="672">
        <v>2.4</v>
      </c>
      <c r="BP10" s="672"/>
      <c r="BQ10" s="672"/>
      <c r="BR10" s="672"/>
      <c r="BS10" s="673">
        <v>5202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6404</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173802</v>
      </c>
      <c r="S11" s="635"/>
      <c r="T11" s="635"/>
      <c r="U11" s="635"/>
      <c r="V11" s="635"/>
      <c r="W11" s="635"/>
      <c r="X11" s="635"/>
      <c r="Y11" s="636"/>
      <c r="Z11" s="637">
        <v>3.1</v>
      </c>
      <c r="AA11" s="638"/>
      <c r="AB11" s="638"/>
      <c r="AC11" s="639"/>
      <c r="AD11" s="640">
        <v>173802</v>
      </c>
      <c r="AE11" s="635"/>
      <c r="AF11" s="635"/>
      <c r="AG11" s="635"/>
      <c r="AH11" s="635"/>
      <c r="AI11" s="635"/>
      <c r="AJ11" s="635"/>
      <c r="AK11" s="636"/>
      <c r="AL11" s="637">
        <v>6.4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58690</v>
      </c>
      <c r="BH11" s="635"/>
      <c r="BI11" s="635"/>
      <c r="BJ11" s="635"/>
      <c r="BK11" s="635"/>
      <c r="BL11" s="635"/>
      <c r="BM11" s="635"/>
      <c r="BN11" s="636"/>
      <c r="BO11" s="672">
        <v>4.5</v>
      </c>
      <c r="BP11" s="672"/>
      <c r="BQ11" s="672"/>
      <c r="BR11" s="672"/>
      <c r="BS11" s="673">
        <v>16830</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203924</v>
      </c>
      <c r="CS11" s="635"/>
      <c r="CT11" s="635"/>
      <c r="CU11" s="635"/>
      <c r="CV11" s="635"/>
      <c r="CW11" s="635"/>
      <c r="CX11" s="635"/>
      <c r="CY11" s="636"/>
      <c r="CZ11" s="672">
        <v>3.7</v>
      </c>
      <c r="DA11" s="672"/>
      <c r="DB11" s="672"/>
      <c r="DC11" s="672"/>
      <c r="DD11" s="640">
        <v>47729</v>
      </c>
      <c r="DE11" s="635"/>
      <c r="DF11" s="635"/>
      <c r="DG11" s="635"/>
      <c r="DH11" s="635"/>
      <c r="DI11" s="635"/>
      <c r="DJ11" s="635"/>
      <c r="DK11" s="635"/>
      <c r="DL11" s="635"/>
      <c r="DM11" s="635"/>
      <c r="DN11" s="635"/>
      <c r="DO11" s="635"/>
      <c r="DP11" s="636"/>
      <c r="DQ11" s="640">
        <v>110774</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838261</v>
      </c>
      <c r="BH12" s="635"/>
      <c r="BI12" s="635"/>
      <c r="BJ12" s="635"/>
      <c r="BK12" s="635"/>
      <c r="BL12" s="635"/>
      <c r="BM12" s="635"/>
      <c r="BN12" s="636"/>
      <c r="BO12" s="672">
        <v>63.8</v>
      </c>
      <c r="BP12" s="672"/>
      <c r="BQ12" s="672"/>
      <c r="BR12" s="672"/>
      <c r="BS12" s="673">
        <v>147242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56431</v>
      </c>
      <c r="CS12" s="635"/>
      <c r="CT12" s="635"/>
      <c r="CU12" s="635"/>
      <c r="CV12" s="635"/>
      <c r="CW12" s="635"/>
      <c r="CX12" s="635"/>
      <c r="CY12" s="636"/>
      <c r="CZ12" s="672">
        <v>1</v>
      </c>
      <c r="DA12" s="672"/>
      <c r="DB12" s="672"/>
      <c r="DC12" s="672"/>
      <c r="DD12" s="640" t="s">
        <v>122</v>
      </c>
      <c r="DE12" s="635"/>
      <c r="DF12" s="635"/>
      <c r="DG12" s="635"/>
      <c r="DH12" s="635"/>
      <c r="DI12" s="635"/>
      <c r="DJ12" s="635"/>
      <c r="DK12" s="635"/>
      <c r="DL12" s="635"/>
      <c r="DM12" s="635"/>
      <c r="DN12" s="635"/>
      <c r="DO12" s="635"/>
      <c r="DP12" s="636"/>
      <c r="DQ12" s="640">
        <v>56431</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837910</v>
      </c>
      <c r="BH13" s="635"/>
      <c r="BI13" s="635"/>
      <c r="BJ13" s="635"/>
      <c r="BK13" s="635"/>
      <c r="BL13" s="635"/>
      <c r="BM13" s="635"/>
      <c r="BN13" s="636"/>
      <c r="BO13" s="672">
        <v>63.8</v>
      </c>
      <c r="BP13" s="672"/>
      <c r="BQ13" s="672"/>
      <c r="BR13" s="672"/>
      <c r="BS13" s="673">
        <v>147242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1793702</v>
      </c>
      <c r="CS13" s="635"/>
      <c r="CT13" s="635"/>
      <c r="CU13" s="635"/>
      <c r="CV13" s="635"/>
      <c r="CW13" s="635"/>
      <c r="CX13" s="635"/>
      <c r="CY13" s="636"/>
      <c r="CZ13" s="672">
        <v>32.4</v>
      </c>
      <c r="DA13" s="672"/>
      <c r="DB13" s="672"/>
      <c r="DC13" s="672"/>
      <c r="DD13" s="640">
        <v>1676303</v>
      </c>
      <c r="DE13" s="635"/>
      <c r="DF13" s="635"/>
      <c r="DG13" s="635"/>
      <c r="DH13" s="635"/>
      <c r="DI13" s="635"/>
      <c r="DJ13" s="635"/>
      <c r="DK13" s="635"/>
      <c r="DL13" s="635"/>
      <c r="DM13" s="635"/>
      <c r="DN13" s="635"/>
      <c r="DO13" s="635"/>
      <c r="DP13" s="636"/>
      <c r="DQ13" s="640">
        <v>138183</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21488</v>
      </c>
      <c r="BH14" s="635"/>
      <c r="BI14" s="635"/>
      <c r="BJ14" s="635"/>
      <c r="BK14" s="635"/>
      <c r="BL14" s="635"/>
      <c r="BM14" s="635"/>
      <c r="BN14" s="636"/>
      <c r="BO14" s="672">
        <v>1.6</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228020</v>
      </c>
      <c r="CS14" s="635"/>
      <c r="CT14" s="635"/>
      <c r="CU14" s="635"/>
      <c r="CV14" s="635"/>
      <c r="CW14" s="635"/>
      <c r="CX14" s="635"/>
      <c r="CY14" s="636"/>
      <c r="CZ14" s="672">
        <v>4.0999999999999996</v>
      </c>
      <c r="DA14" s="672"/>
      <c r="DB14" s="672"/>
      <c r="DC14" s="672"/>
      <c r="DD14" s="640">
        <v>5402</v>
      </c>
      <c r="DE14" s="635"/>
      <c r="DF14" s="635"/>
      <c r="DG14" s="635"/>
      <c r="DH14" s="635"/>
      <c r="DI14" s="635"/>
      <c r="DJ14" s="635"/>
      <c r="DK14" s="635"/>
      <c r="DL14" s="635"/>
      <c r="DM14" s="635"/>
      <c r="DN14" s="635"/>
      <c r="DO14" s="635"/>
      <c r="DP14" s="636"/>
      <c r="DQ14" s="640">
        <v>221121</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3321</v>
      </c>
      <c r="S15" s="635"/>
      <c r="T15" s="635"/>
      <c r="U15" s="635"/>
      <c r="V15" s="635"/>
      <c r="W15" s="635"/>
      <c r="X15" s="635"/>
      <c r="Y15" s="636"/>
      <c r="Z15" s="672">
        <v>0.1</v>
      </c>
      <c r="AA15" s="672"/>
      <c r="AB15" s="672"/>
      <c r="AC15" s="672"/>
      <c r="AD15" s="673">
        <v>3321</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56056</v>
      </c>
      <c r="BH15" s="635"/>
      <c r="BI15" s="635"/>
      <c r="BJ15" s="635"/>
      <c r="BK15" s="635"/>
      <c r="BL15" s="635"/>
      <c r="BM15" s="635"/>
      <c r="BN15" s="636"/>
      <c r="BO15" s="672">
        <v>4.3</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450304</v>
      </c>
      <c r="CS15" s="635"/>
      <c r="CT15" s="635"/>
      <c r="CU15" s="635"/>
      <c r="CV15" s="635"/>
      <c r="CW15" s="635"/>
      <c r="CX15" s="635"/>
      <c r="CY15" s="636"/>
      <c r="CZ15" s="672">
        <v>8.1</v>
      </c>
      <c r="DA15" s="672"/>
      <c r="DB15" s="672"/>
      <c r="DC15" s="672"/>
      <c r="DD15" s="640">
        <v>39099</v>
      </c>
      <c r="DE15" s="635"/>
      <c r="DF15" s="635"/>
      <c r="DG15" s="635"/>
      <c r="DH15" s="635"/>
      <c r="DI15" s="635"/>
      <c r="DJ15" s="635"/>
      <c r="DK15" s="635"/>
      <c r="DL15" s="635"/>
      <c r="DM15" s="635"/>
      <c r="DN15" s="635"/>
      <c r="DO15" s="635"/>
      <c r="DP15" s="636"/>
      <c r="DQ15" s="640">
        <v>398187</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23363</v>
      </c>
      <c r="S16" s="635"/>
      <c r="T16" s="635"/>
      <c r="U16" s="635"/>
      <c r="V16" s="635"/>
      <c r="W16" s="635"/>
      <c r="X16" s="635"/>
      <c r="Y16" s="636"/>
      <c r="Z16" s="672">
        <v>0.4</v>
      </c>
      <c r="AA16" s="672"/>
      <c r="AB16" s="672"/>
      <c r="AC16" s="672"/>
      <c r="AD16" s="673">
        <v>23363</v>
      </c>
      <c r="AE16" s="673"/>
      <c r="AF16" s="673"/>
      <c r="AG16" s="673"/>
      <c r="AH16" s="673"/>
      <c r="AI16" s="673"/>
      <c r="AJ16" s="673"/>
      <c r="AK16" s="673"/>
      <c r="AL16" s="637">
        <v>0.9</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43733</v>
      </c>
      <c r="S17" s="635"/>
      <c r="T17" s="635"/>
      <c r="U17" s="635"/>
      <c r="V17" s="635"/>
      <c r="W17" s="635"/>
      <c r="X17" s="635"/>
      <c r="Y17" s="636"/>
      <c r="Z17" s="672">
        <v>0.8</v>
      </c>
      <c r="AA17" s="672"/>
      <c r="AB17" s="672"/>
      <c r="AC17" s="672"/>
      <c r="AD17" s="673">
        <v>43733</v>
      </c>
      <c r="AE17" s="673"/>
      <c r="AF17" s="673"/>
      <c r="AG17" s="673"/>
      <c r="AH17" s="673"/>
      <c r="AI17" s="673"/>
      <c r="AJ17" s="673"/>
      <c r="AK17" s="673"/>
      <c r="AL17" s="637">
        <v>1.6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452727</v>
      </c>
      <c r="CS17" s="635"/>
      <c r="CT17" s="635"/>
      <c r="CU17" s="635"/>
      <c r="CV17" s="635"/>
      <c r="CW17" s="635"/>
      <c r="CX17" s="635"/>
      <c r="CY17" s="636"/>
      <c r="CZ17" s="672">
        <v>8.1999999999999993</v>
      </c>
      <c r="DA17" s="672"/>
      <c r="DB17" s="672"/>
      <c r="DC17" s="672"/>
      <c r="DD17" s="640" t="s">
        <v>122</v>
      </c>
      <c r="DE17" s="635"/>
      <c r="DF17" s="635"/>
      <c r="DG17" s="635"/>
      <c r="DH17" s="635"/>
      <c r="DI17" s="635"/>
      <c r="DJ17" s="635"/>
      <c r="DK17" s="635"/>
      <c r="DL17" s="635"/>
      <c r="DM17" s="635"/>
      <c r="DN17" s="635"/>
      <c r="DO17" s="635"/>
      <c r="DP17" s="636"/>
      <c r="DQ17" s="640">
        <v>407635</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9401</v>
      </c>
      <c r="S18" s="635"/>
      <c r="T18" s="635"/>
      <c r="U18" s="635"/>
      <c r="V18" s="635"/>
      <c r="W18" s="635"/>
      <c r="X18" s="635"/>
      <c r="Y18" s="636"/>
      <c r="Z18" s="672">
        <v>0.2</v>
      </c>
      <c r="AA18" s="672"/>
      <c r="AB18" s="672"/>
      <c r="AC18" s="672"/>
      <c r="AD18" s="673">
        <v>9401</v>
      </c>
      <c r="AE18" s="673"/>
      <c r="AF18" s="673"/>
      <c r="AG18" s="673"/>
      <c r="AH18" s="673"/>
      <c r="AI18" s="673"/>
      <c r="AJ18" s="673"/>
      <c r="AK18" s="673"/>
      <c r="AL18" s="637">
        <v>0.3</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30717</v>
      </c>
      <c r="S19" s="635"/>
      <c r="T19" s="635"/>
      <c r="U19" s="635"/>
      <c r="V19" s="635"/>
      <c r="W19" s="635"/>
      <c r="X19" s="635"/>
      <c r="Y19" s="636"/>
      <c r="Z19" s="672">
        <v>0.5</v>
      </c>
      <c r="AA19" s="672"/>
      <c r="AB19" s="672"/>
      <c r="AC19" s="672"/>
      <c r="AD19" s="673">
        <v>30717</v>
      </c>
      <c r="AE19" s="673"/>
      <c r="AF19" s="673"/>
      <c r="AG19" s="673"/>
      <c r="AH19" s="673"/>
      <c r="AI19" s="673"/>
      <c r="AJ19" s="673"/>
      <c r="AK19" s="673"/>
      <c r="AL19" s="637">
        <v>1.1000000000000001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3615</v>
      </c>
      <c r="S20" s="635"/>
      <c r="T20" s="635"/>
      <c r="U20" s="635"/>
      <c r="V20" s="635"/>
      <c r="W20" s="635"/>
      <c r="X20" s="635"/>
      <c r="Y20" s="636"/>
      <c r="Z20" s="672">
        <v>0.1</v>
      </c>
      <c r="AA20" s="672"/>
      <c r="AB20" s="672"/>
      <c r="AC20" s="672"/>
      <c r="AD20" s="673">
        <v>3615</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5537211</v>
      </c>
      <c r="CS20" s="635"/>
      <c r="CT20" s="635"/>
      <c r="CU20" s="635"/>
      <c r="CV20" s="635"/>
      <c r="CW20" s="635"/>
      <c r="CX20" s="635"/>
      <c r="CY20" s="636"/>
      <c r="CZ20" s="672">
        <v>100</v>
      </c>
      <c r="DA20" s="672"/>
      <c r="DB20" s="672"/>
      <c r="DC20" s="672"/>
      <c r="DD20" s="640">
        <v>1893365</v>
      </c>
      <c r="DE20" s="635"/>
      <c r="DF20" s="635"/>
      <c r="DG20" s="635"/>
      <c r="DH20" s="635"/>
      <c r="DI20" s="635"/>
      <c r="DJ20" s="635"/>
      <c r="DK20" s="635"/>
      <c r="DL20" s="635"/>
      <c r="DM20" s="635"/>
      <c r="DN20" s="635"/>
      <c r="DO20" s="635"/>
      <c r="DP20" s="636"/>
      <c r="DQ20" s="640">
        <v>3138045</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1231515</v>
      </c>
      <c r="S21" s="635"/>
      <c r="T21" s="635"/>
      <c r="U21" s="635"/>
      <c r="V21" s="635"/>
      <c r="W21" s="635"/>
      <c r="X21" s="635"/>
      <c r="Y21" s="636"/>
      <c r="Z21" s="672">
        <v>21.9</v>
      </c>
      <c r="AA21" s="672"/>
      <c r="AB21" s="672"/>
      <c r="AC21" s="672"/>
      <c r="AD21" s="673">
        <v>1103573</v>
      </c>
      <c r="AE21" s="673"/>
      <c r="AF21" s="673"/>
      <c r="AG21" s="673"/>
      <c r="AH21" s="673"/>
      <c r="AI21" s="673"/>
      <c r="AJ21" s="673"/>
      <c r="AK21" s="673"/>
      <c r="AL21" s="637">
        <v>40.9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1103573</v>
      </c>
      <c r="S22" s="635"/>
      <c r="T22" s="635"/>
      <c r="U22" s="635"/>
      <c r="V22" s="635"/>
      <c r="W22" s="635"/>
      <c r="X22" s="635"/>
      <c r="Y22" s="636"/>
      <c r="Z22" s="672">
        <v>19.600000000000001</v>
      </c>
      <c r="AA22" s="672"/>
      <c r="AB22" s="672"/>
      <c r="AC22" s="672"/>
      <c r="AD22" s="673">
        <v>1103573</v>
      </c>
      <c r="AE22" s="673"/>
      <c r="AF22" s="673"/>
      <c r="AG22" s="673"/>
      <c r="AH22" s="673"/>
      <c r="AI22" s="673"/>
      <c r="AJ22" s="673"/>
      <c r="AK22" s="673"/>
      <c r="AL22" s="637">
        <v>40.9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127942</v>
      </c>
      <c r="S23" s="635"/>
      <c r="T23" s="635"/>
      <c r="U23" s="635"/>
      <c r="V23" s="635"/>
      <c r="W23" s="635"/>
      <c r="X23" s="635"/>
      <c r="Y23" s="636"/>
      <c r="Z23" s="672">
        <v>2.2999999999999998</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1893413</v>
      </c>
      <c r="CS24" s="690"/>
      <c r="CT24" s="690"/>
      <c r="CU24" s="690"/>
      <c r="CV24" s="690"/>
      <c r="CW24" s="690"/>
      <c r="CX24" s="690"/>
      <c r="CY24" s="715"/>
      <c r="CZ24" s="716">
        <v>34.200000000000003</v>
      </c>
      <c r="DA24" s="698"/>
      <c r="DB24" s="698"/>
      <c r="DC24" s="718"/>
      <c r="DD24" s="714">
        <v>1557751</v>
      </c>
      <c r="DE24" s="690"/>
      <c r="DF24" s="690"/>
      <c r="DG24" s="690"/>
      <c r="DH24" s="690"/>
      <c r="DI24" s="690"/>
      <c r="DJ24" s="690"/>
      <c r="DK24" s="715"/>
      <c r="DL24" s="714">
        <v>1390044</v>
      </c>
      <c r="DM24" s="690"/>
      <c r="DN24" s="690"/>
      <c r="DO24" s="690"/>
      <c r="DP24" s="690"/>
      <c r="DQ24" s="690"/>
      <c r="DR24" s="690"/>
      <c r="DS24" s="690"/>
      <c r="DT24" s="690"/>
      <c r="DU24" s="690"/>
      <c r="DV24" s="715"/>
      <c r="DW24" s="716">
        <v>51.3</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2826172</v>
      </c>
      <c r="S25" s="635"/>
      <c r="T25" s="635"/>
      <c r="U25" s="635"/>
      <c r="V25" s="635"/>
      <c r="W25" s="635"/>
      <c r="X25" s="635"/>
      <c r="Y25" s="636"/>
      <c r="Z25" s="672">
        <v>50.3</v>
      </c>
      <c r="AA25" s="672"/>
      <c r="AB25" s="672"/>
      <c r="AC25" s="672"/>
      <c r="AD25" s="673">
        <v>2698230</v>
      </c>
      <c r="AE25" s="673"/>
      <c r="AF25" s="673"/>
      <c r="AG25" s="673"/>
      <c r="AH25" s="673"/>
      <c r="AI25" s="673"/>
      <c r="AJ25" s="673"/>
      <c r="AK25" s="673"/>
      <c r="AL25" s="637">
        <v>99.9</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941550</v>
      </c>
      <c r="CS25" s="647"/>
      <c r="CT25" s="647"/>
      <c r="CU25" s="647"/>
      <c r="CV25" s="647"/>
      <c r="CW25" s="647"/>
      <c r="CX25" s="647"/>
      <c r="CY25" s="648"/>
      <c r="CZ25" s="637">
        <v>17</v>
      </c>
      <c r="DA25" s="649"/>
      <c r="DB25" s="649"/>
      <c r="DC25" s="650"/>
      <c r="DD25" s="640">
        <v>882490</v>
      </c>
      <c r="DE25" s="647"/>
      <c r="DF25" s="647"/>
      <c r="DG25" s="647"/>
      <c r="DH25" s="647"/>
      <c r="DI25" s="647"/>
      <c r="DJ25" s="647"/>
      <c r="DK25" s="648"/>
      <c r="DL25" s="640">
        <v>877990</v>
      </c>
      <c r="DM25" s="647"/>
      <c r="DN25" s="647"/>
      <c r="DO25" s="647"/>
      <c r="DP25" s="647"/>
      <c r="DQ25" s="647"/>
      <c r="DR25" s="647"/>
      <c r="DS25" s="647"/>
      <c r="DT25" s="647"/>
      <c r="DU25" s="647"/>
      <c r="DV25" s="648"/>
      <c r="DW25" s="637">
        <v>32.4</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516681</v>
      </c>
      <c r="CS26" s="635"/>
      <c r="CT26" s="635"/>
      <c r="CU26" s="635"/>
      <c r="CV26" s="635"/>
      <c r="CW26" s="635"/>
      <c r="CX26" s="635"/>
      <c r="CY26" s="636"/>
      <c r="CZ26" s="637">
        <v>9.3000000000000007</v>
      </c>
      <c r="DA26" s="649"/>
      <c r="DB26" s="649"/>
      <c r="DC26" s="650"/>
      <c r="DD26" s="640">
        <v>471928</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12274</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1313899</v>
      </c>
      <c r="BH27" s="635"/>
      <c r="BI27" s="635"/>
      <c r="BJ27" s="635"/>
      <c r="BK27" s="635"/>
      <c r="BL27" s="635"/>
      <c r="BM27" s="635"/>
      <c r="BN27" s="636"/>
      <c r="BO27" s="672">
        <v>100</v>
      </c>
      <c r="BP27" s="672"/>
      <c r="BQ27" s="672"/>
      <c r="BR27" s="672"/>
      <c r="BS27" s="673">
        <v>169274</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499136</v>
      </c>
      <c r="CS27" s="647"/>
      <c r="CT27" s="647"/>
      <c r="CU27" s="647"/>
      <c r="CV27" s="647"/>
      <c r="CW27" s="647"/>
      <c r="CX27" s="647"/>
      <c r="CY27" s="648"/>
      <c r="CZ27" s="637">
        <v>9</v>
      </c>
      <c r="DA27" s="649"/>
      <c r="DB27" s="649"/>
      <c r="DC27" s="650"/>
      <c r="DD27" s="640">
        <v>267626</v>
      </c>
      <c r="DE27" s="647"/>
      <c r="DF27" s="647"/>
      <c r="DG27" s="647"/>
      <c r="DH27" s="647"/>
      <c r="DI27" s="647"/>
      <c r="DJ27" s="647"/>
      <c r="DK27" s="648"/>
      <c r="DL27" s="640">
        <v>196240</v>
      </c>
      <c r="DM27" s="647"/>
      <c r="DN27" s="647"/>
      <c r="DO27" s="647"/>
      <c r="DP27" s="647"/>
      <c r="DQ27" s="647"/>
      <c r="DR27" s="647"/>
      <c r="DS27" s="647"/>
      <c r="DT27" s="647"/>
      <c r="DU27" s="647"/>
      <c r="DV27" s="648"/>
      <c r="DW27" s="637">
        <v>7.2</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123232</v>
      </c>
      <c r="S28" s="635"/>
      <c r="T28" s="635"/>
      <c r="U28" s="635"/>
      <c r="V28" s="635"/>
      <c r="W28" s="635"/>
      <c r="X28" s="635"/>
      <c r="Y28" s="636"/>
      <c r="Z28" s="672">
        <v>2.2000000000000002</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452727</v>
      </c>
      <c r="CS28" s="635"/>
      <c r="CT28" s="635"/>
      <c r="CU28" s="635"/>
      <c r="CV28" s="635"/>
      <c r="CW28" s="635"/>
      <c r="CX28" s="635"/>
      <c r="CY28" s="636"/>
      <c r="CZ28" s="637">
        <v>8.1999999999999993</v>
      </c>
      <c r="DA28" s="649"/>
      <c r="DB28" s="649"/>
      <c r="DC28" s="650"/>
      <c r="DD28" s="640">
        <v>407635</v>
      </c>
      <c r="DE28" s="635"/>
      <c r="DF28" s="635"/>
      <c r="DG28" s="635"/>
      <c r="DH28" s="635"/>
      <c r="DI28" s="635"/>
      <c r="DJ28" s="635"/>
      <c r="DK28" s="636"/>
      <c r="DL28" s="640">
        <v>315814</v>
      </c>
      <c r="DM28" s="635"/>
      <c r="DN28" s="635"/>
      <c r="DO28" s="635"/>
      <c r="DP28" s="635"/>
      <c r="DQ28" s="635"/>
      <c r="DR28" s="635"/>
      <c r="DS28" s="635"/>
      <c r="DT28" s="635"/>
      <c r="DU28" s="635"/>
      <c r="DV28" s="636"/>
      <c r="DW28" s="637">
        <v>11.7</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1948</v>
      </c>
      <c r="S29" s="635"/>
      <c r="T29" s="635"/>
      <c r="U29" s="635"/>
      <c r="V29" s="635"/>
      <c r="W29" s="635"/>
      <c r="X29" s="635"/>
      <c r="Y29" s="636"/>
      <c r="Z29" s="672">
        <v>0</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452211</v>
      </c>
      <c r="CS29" s="647"/>
      <c r="CT29" s="647"/>
      <c r="CU29" s="647"/>
      <c r="CV29" s="647"/>
      <c r="CW29" s="647"/>
      <c r="CX29" s="647"/>
      <c r="CY29" s="648"/>
      <c r="CZ29" s="637">
        <v>8.1999999999999993</v>
      </c>
      <c r="DA29" s="649"/>
      <c r="DB29" s="649"/>
      <c r="DC29" s="650"/>
      <c r="DD29" s="640">
        <v>407119</v>
      </c>
      <c r="DE29" s="647"/>
      <c r="DF29" s="647"/>
      <c r="DG29" s="647"/>
      <c r="DH29" s="647"/>
      <c r="DI29" s="647"/>
      <c r="DJ29" s="647"/>
      <c r="DK29" s="648"/>
      <c r="DL29" s="640">
        <v>315298</v>
      </c>
      <c r="DM29" s="647"/>
      <c r="DN29" s="647"/>
      <c r="DO29" s="647"/>
      <c r="DP29" s="647"/>
      <c r="DQ29" s="647"/>
      <c r="DR29" s="647"/>
      <c r="DS29" s="647"/>
      <c r="DT29" s="647"/>
      <c r="DU29" s="647"/>
      <c r="DV29" s="648"/>
      <c r="DW29" s="637">
        <v>11.6</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966399</v>
      </c>
      <c r="S30" s="635"/>
      <c r="T30" s="635"/>
      <c r="U30" s="635"/>
      <c r="V30" s="635"/>
      <c r="W30" s="635"/>
      <c r="X30" s="635"/>
      <c r="Y30" s="636"/>
      <c r="Z30" s="672">
        <v>17.2</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432011</v>
      </c>
      <c r="CS30" s="635"/>
      <c r="CT30" s="635"/>
      <c r="CU30" s="635"/>
      <c r="CV30" s="635"/>
      <c r="CW30" s="635"/>
      <c r="CX30" s="635"/>
      <c r="CY30" s="636"/>
      <c r="CZ30" s="637">
        <v>7.8</v>
      </c>
      <c r="DA30" s="649"/>
      <c r="DB30" s="649"/>
      <c r="DC30" s="650"/>
      <c r="DD30" s="640">
        <v>388831</v>
      </c>
      <c r="DE30" s="635"/>
      <c r="DF30" s="635"/>
      <c r="DG30" s="635"/>
      <c r="DH30" s="635"/>
      <c r="DI30" s="635"/>
      <c r="DJ30" s="635"/>
      <c r="DK30" s="636"/>
      <c r="DL30" s="640">
        <v>297010</v>
      </c>
      <c r="DM30" s="635"/>
      <c r="DN30" s="635"/>
      <c r="DO30" s="635"/>
      <c r="DP30" s="635"/>
      <c r="DQ30" s="635"/>
      <c r="DR30" s="635"/>
      <c r="DS30" s="635"/>
      <c r="DT30" s="635"/>
      <c r="DU30" s="635"/>
      <c r="DV30" s="636"/>
      <c r="DW30" s="637">
        <v>11</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99.8</v>
      </c>
      <c r="BH31" s="697"/>
      <c r="BI31" s="697"/>
      <c r="BJ31" s="697"/>
      <c r="BK31" s="697"/>
      <c r="BL31" s="697"/>
      <c r="BM31" s="698">
        <v>99.3</v>
      </c>
      <c r="BN31" s="697"/>
      <c r="BO31" s="697"/>
      <c r="BP31" s="697"/>
      <c r="BQ31" s="699"/>
      <c r="BR31" s="696">
        <v>99.8</v>
      </c>
      <c r="BS31" s="697"/>
      <c r="BT31" s="697"/>
      <c r="BU31" s="697"/>
      <c r="BV31" s="697"/>
      <c r="BW31" s="697"/>
      <c r="BX31" s="698">
        <v>99.2</v>
      </c>
      <c r="BY31" s="697"/>
      <c r="BZ31" s="697"/>
      <c r="CA31" s="697"/>
      <c r="CB31" s="699"/>
      <c r="CD31" s="655"/>
      <c r="CE31" s="656"/>
      <c r="CF31" s="631" t="s">
        <v>300</v>
      </c>
      <c r="CG31" s="632"/>
      <c r="CH31" s="632"/>
      <c r="CI31" s="632"/>
      <c r="CJ31" s="632"/>
      <c r="CK31" s="632"/>
      <c r="CL31" s="632"/>
      <c r="CM31" s="632"/>
      <c r="CN31" s="632"/>
      <c r="CO31" s="632"/>
      <c r="CP31" s="632"/>
      <c r="CQ31" s="633"/>
      <c r="CR31" s="634">
        <v>20200</v>
      </c>
      <c r="CS31" s="647"/>
      <c r="CT31" s="647"/>
      <c r="CU31" s="647"/>
      <c r="CV31" s="647"/>
      <c r="CW31" s="647"/>
      <c r="CX31" s="647"/>
      <c r="CY31" s="648"/>
      <c r="CZ31" s="637">
        <v>0.4</v>
      </c>
      <c r="DA31" s="649"/>
      <c r="DB31" s="649"/>
      <c r="DC31" s="650"/>
      <c r="DD31" s="640">
        <v>18288</v>
      </c>
      <c r="DE31" s="647"/>
      <c r="DF31" s="647"/>
      <c r="DG31" s="647"/>
      <c r="DH31" s="647"/>
      <c r="DI31" s="647"/>
      <c r="DJ31" s="647"/>
      <c r="DK31" s="648"/>
      <c r="DL31" s="640">
        <v>18288</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221096</v>
      </c>
      <c r="S32" s="635"/>
      <c r="T32" s="635"/>
      <c r="U32" s="635"/>
      <c r="V32" s="635"/>
      <c r="W32" s="635"/>
      <c r="X32" s="635"/>
      <c r="Y32" s="636"/>
      <c r="Z32" s="672">
        <v>3.9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99.7</v>
      </c>
      <c r="BH32" s="647"/>
      <c r="BI32" s="647"/>
      <c r="BJ32" s="647"/>
      <c r="BK32" s="647"/>
      <c r="BL32" s="647"/>
      <c r="BM32" s="638">
        <v>98.5</v>
      </c>
      <c r="BN32" s="647"/>
      <c r="BO32" s="647"/>
      <c r="BP32" s="647"/>
      <c r="BQ32" s="670"/>
      <c r="BR32" s="700">
        <v>99.6</v>
      </c>
      <c r="BS32" s="647"/>
      <c r="BT32" s="647"/>
      <c r="BU32" s="647"/>
      <c r="BV32" s="647"/>
      <c r="BW32" s="647"/>
      <c r="BX32" s="638">
        <v>98.4</v>
      </c>
      <c r="BY32" s="647"/>
      <c r="BZ32" s="647"/>
      <c r="CA32" s="647"/>
      <c r="CB32" s="670"/>
      <c r="CD32" s="657"/>
      <c r="CE32" s="658"/>
      <c r="CF32" s="631" t="s">
        <v>304</v>
      </c>
      <c r="CG32" s="632"/>
      <c r="CH32" s="632"/>
      <c r="CI32" s="632"/>
      <c r="CJ32" s="632"/>
      <c r="CK32" s="632"/>
      <c r="CL32" s="632"/>
      <c r="CM32" s="632"/>
      <c r="CN32" s="632"/>
      <c r="CO32" s="632"/>
      <c r="CP32" s="632"/>
      <c r="CQ32" s="633"/>
      <c r="CR32" s="634">
        <v>516</v>
      </c>
      <c r="CS32" s="635"/>
      <c r="CT32" s="635"/>
      <c r="CU32" s="635"/>
      <c r="CV32" s="635"/>
      <c r="CW32" s="635"/>
      <c r="CX32" s="635"/>
      <c r="CY32" s="636"/>
      <c r="CZ32" s="637">
        <v>0</v>
      </c>
      <c r="DA32" s="649"/>
      <c r="DB32" s="649"/>
      <c r="DC32" s="650"/>
      <c r="DD32" s="640">
        <v>516</v>
      </c>
      <c r="DE32" s="635"/>
      <c r="DF32" s="635"/>
      <c r="DG32" s="635"/>
      <c r="DH32" s="635"/>
      <c r="DI32" s="635"/>
      <c r="DJ32" s="635"/>
      <c r="DK32" s="636"/>
      <c r="DL32" s="640">
        <v>516</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12870</v>
      </c>
      <c r="S33" s="635"/>
      <c r="T33" s="635"/>
      <c r="U33" s="635"/>
      <c r="V33" s="635"/>
      <c r="W33" s="635"/>
      <c r="X33" s="635"/>
      <c r="Y33" s="636"/>
      <c r="Z33" s="672">
        <v>0.2</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99.9</v>
      </c>
      <c r="BH33" s="619"/>
      <c r="BI33" s="619"/>
      <c r="BJ33" s="619"/>
      <c r="BK33" s="619"/>
      <c r="BL33" s="619"/>
      <c r="BM33" s="665">
        <v>99.6</v>
      </c>
      <c r="BN33" s="619"/>
      <c r="BO33" s="619"/>
      <c r="BP33" s="619"/>
      <c r="BQ33" s="682"/>
      <c r="BR33" s="695">
        <v>99.9</v>
      </c>
      <c r="BS33" s="619"/>
      <c r="BT33" s="619"/>
      <c r="BU33" s="619"/>
      <c r="BV33" s="619"/>
      <c r="BW33" s="619"/>
      <c r="BX33" s="665">
        <v>99.5</v>
      </c>
      <c r="BY33" s="619"/>
      <c r="BZ33" s="619"/>
      <c r="CA33" s="619"/>
      <c r="CB33" s="682"/>
      <c r="CD33" s="631" t="s">
        <v>307</v>
      </c>
      <c r="CE33" s="632"/>
      <c r="CF33" s="632"/>
      <c r="CG33" s="632"/>
      <c r="CH33" s="632"/>
      <c r="CI33" s="632"/>
      <c r="CJ33" s="632"/>
      <c r="CK33" s="632"/>
      <c r="CL33" s="632"/>
      <c r="CM33" s="632"/>
      <c r="CN33" s="632"/>
      <c r="CO33" s="632"/>
      <c r="CP33" s="632"/>
      <c r="CQ33" s="633"/>
      <c r="CR33" s="634">
        <v>1750433</v>
      </c>
      <c r="CS33" s="647"/>
      <c r="CT33" s="647"/>
      <c r="CU33" s="647"/>
      <c r="CV33" s="647"/>
      <c r="CW33" s="647"/>
      <c r="CX33" s="647"/>
      <c r="CY33" s="648"/>
      <c r="CZ33" s="637">
        <v>31.6</v>
      </c>
      <c r="DA33" s="649"/>
      <c r="DB33" s="649"/>
      <c r="DC33" s="650"/>
      <c r="DD33" s="640">
        <v>1413371</v>
      </c>
      <c r="DE33" s="647"/>
      <c r="DF33" s="647"/>
      <c r="DG33" s="647"/>
      <c r="DH33" s="647"/>
      <c r="DI33" s="647"/>
      <c r="DJ33" s="647"/>
      <c r="DK33" s="648"/>
      <c r="DL33" s="640">
        <v>979542</v>
      </c>
      <c r="DM33" s="647"/>
      <c r="DN33" s="647"/>
      <c r="DO33" s="647"/>
      <c r="DP33" s="647"/>
      <c r="DQ33" s="647"/>
      <c r="DR33" s="647"/>
      <c r="DS33" s="647"/>
      <c r="DT33" s="647"/>
      <c r="DU33" s="647"/>
      <c r="DV33" s="648"/>
      <c r="DW33" s="637">
        <v>36.1</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12309</v>
      </c>
      <c r="S34" s="635"/>
      <c r="T34" s="635"/>
      <c r="U34" s="635"/>
      <c r="V34" s="635"/>
      <c r="W34" s="635"/>
      <c r="X34" s="635"/>
      <c r="Y34" s="636"/>
      <c r="Z34" s="672">
        <v>0.2</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721845</v>
      </c>
      <c r="CS34" s="635"/>
      <c r="CT34" s="635"/>
      <c r="CU34" s="635"/>
      <c r="CV34" s="635"/>
      <c r="CW34" s="635"/>
      <c r="CX34" s="635"/>
      <c r="CY34" s="636"/>
      <c r="CZ34" s="637">
        <v>13</v>
      </c>
      <c r="DA34" s="649"/>
      <c r="DB34" s="649"/>
      <c r="DC34" s="650"/>
      <c r="DD34" s="640">
        <v>561233</v>
      </c>
      <c r="DE34" s="635"/>
      <c r="DF34" s="635"/>
      <c r="DG34" s="635"/>
      <c r="DH34" s="635"/>
      <c r="DI34" s="635"/>
      <c r="DJ34" s="635"/>
      <c r="DK34" s="636"/>
      <c r="DL34" s="640">
        <v>381974</v>
      </c>
      <c r="DM34" s="635"/>
      <c r="DN34" s="635"/>
      <c r="DO34" s="635"/>
      <c r="DP34" s="635"/>
      <c r="DQ34" s="635"/>
      <c r="DR34" s="635"/>
      <c r="DS34" s="635"/>
      <c r="DT34" s="635"/>
      <c r="DU34" s="635"/>
      <c r="DV34" s="636"/>
      <c r="DW34" s="637">
        <v>14.1</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5387</v>
      </c>
      <c r="S35" s="635"/>
      <c r="T35" s="635"/>
      <c r="U35" s="635"/>
      <c r="V35" s="635"/>
      <c r="W35" s="635"/>
      <c r="X35" s="635"/>
      <c r="Y35" s="636"/>
      <c r="Z35" s="672">
        <v>0.1</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59512</v>
      </c>
      <c r="CS35" s="647"/>
      <c r="CT35" s="647"/>
      <c r="CU35" s="647"/>
      <c r="CV35" s="647"/>
      <c r="CW35" s="647"/>
      <c r="CX35" s="647"/>
      <c r="CY35" s="648"/>
      <c r="CZ35" s="637">
        <v>1.1000000000000001</v>
      </c>
      <c r="DA35" s="649"/>
      <c r="DB35" s="649"/>
      <c r="DC35" s="650"/>
      <c r="DD35" s="640">
        <v>39913</v>
      </c>
      <c r="DE35" s="647"/>
      <c r="DF35" s="647"/>
      <c r="DG35" s="647"/>
      <c r="DH35" s="647"/>
      <c r="DI35" s="647"/>
      <c r="DJ35" s="647"/>
      <c r="DK35" s="648"/>
      <c r="DL35" s="640">
        <v>24375</v>
      </c>
      <c r="DM35" s="647"/>
      <c r="DN35" s="647"/>
      <c r="DO35" s="647"/>
      <c r="DP35" s="647"/>
      <c r="DQ35" s="647"/>
      <c r="DR35" s="647"/>
      <c r="DS35" s="647"/>
      <c r="DT35" s="647"/>
      <c r="DU35" s="647"/>
      <c r="DV35" s="648"/>
      <c r="DW35" s="637">
        <v>0.9</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95414</v>
      </c>
      <c r="S36" s="635"/>
      <c r="T36" s="635"/>
      <c r="U36" s="635"/>
      <c r="V36" s="635"/>
      <c r="W36" s="635"/>
      <c r="X36" s="635"/>
      <c r="Y36" s="636"/>
      <c r="Z36" s="672">
        <v>1.7</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318758</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1515</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694540</v>
      </c>
      <c r="CS36" s="635"/>
      <c r="CT36" s="635"/>
      <c r="CU36" s="635"/>
      <c r="CV36" s="635"/>
      <c r="CW36" s="635"/>
      <c r="CX36" s="635"/>
      <c r="CY36" s="636"/>
      <c r="CZ36" s="637">
        <v>12.5</v>
      </c>
      <c r="DA36" s="649"/>
      <c r="DB36" s="649"/>
      <c r="DC36" s="650"/>
      <c r="DD36" s="640">
        <v>570877</v>
      </c>
      <c r="DE36" s="635"/>
      <c r="DF36" s="635"/>
      <c r="DG36" s="635"/>
      <c r="DH36" s="635"/>
      <c r="DI36" s="635"/>
      <c r="DJ36" s="635"/>
      <c r="DK36" s="636"/>
      <c r="DL36" s="640">
        <v>416851</v>
      </c>
      <c r="DM36" s="635"/>
      <c r="DN36" s="635"/>
      <c r="DO36" s="635"/>
      <c r="DP36" s="635"/>
      <c r="DQ36" s="635"/>
      <c r="DR36" s="635"/>
      <c r="DS36" s="635"/>
      <c r="DT36" s="635"/>
      <c r="DU36" s="635"/>
      <c r="DV36" s="636"/>
      <c r="DW36" s="637">
        <v>15.4</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164014</v>
      </c>
      <c r="S37" s="635"/>
      <c r="T37" s="635"/>
      <c r="U37" s="635"/>
      <c r="V37" s="635"/>
      <c r="W37" s="635"/>
      <c r="X37" s="635"/>
      <c r="Y37" s="636"/>
      <c r="Z37" s="672">
        <v>2.9</v>
      </c>
      <c r="AA37" s="672"/>
      <c r="AB37" s="672"/>
      <c r="AC37" s="672"/>
      <c r="AD37" s="673">
        <v>1495</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58568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-218</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224128</v>
      </c>
      <c r="CS37" s="647"/>
      <c r="CT37" s="647"/>
      <c r="CU37" s="647"/>
      <c r="CV37" s="647"/>
      <c r="CW37" s="647"/>
      <c r="CX37" s="647"/>
      <c r="CY37" s="648"/>
      <c r="CZ37" s="637">
        <v>4</v>
      </c>
      <c r="DA37" s="649"/>
      <c r="DB37" s="649"/>
      <c r="DC37" s="650"/>
      <c r="DD37" s="640">
        <v>224128</v>
      </c>
      <c r="DE37" s="647"/>
      <c r="DF37" s="647"/>
      <c r="DG37" s="647"/>
      <c r="DH37" s="647"/>
      <c r="DI37" s="647"/>
      <c r="DJ37" s="647"/>
      <c r="DK37" s="648"/>
      <c r="DL37" s="640">
        <v>191669</v>
      </c>
      <c r="DM37" s="647"/>
      <c r="DN37" s="647"/>
      <c r="DO37" s="647"/>
      <c r="DP37" s="647"/>
      <c r="DQ37" s="647"/>
      <c r="DR37" s="647"/>
      <c r="DS37" s="647"/>
      <c r="DT37" s="647"/>
      <c r="DU37" s="647"/>
      <c r="DV37" s="648"/>
      <c r="DW37" s="637">
        <v>7.1</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1179600</v>
      </c>
      <c r="S38" s="635"/>
      <c r="T38" s="635"/>
      <c r="U38" s="635"/>
      <c r="V38" s="635"/>
      <c r="W38" s="635"/>
      <c r="X38" s="635"/>
      <c r="Y38" s="636"/>
      <c r="Z38" s="672">
        <v>21</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27416</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504</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228492</v>
      </c>
      <c r="CS38" s="635"/>
      <c r="CT38" s="635"/>
      <c r="CU38" s="635"/>
      <c r="CV38" s="635"/>
      <c r="CW38" s="635"/>
      <c r="CX38" s="635"/>
      <c r="CY38" s="636"/>
      <c r="CZ38" s="637">
        <v>4.0999999999999996</v>
      </c>
      <c r="DA38" s="649"/>
      <c r="DB38" s="649"/>
      <c r="DC38" s="650"/>
      <c r="DD38" s="640">
        <v>203240</v>
      </c>
      <c r="DE38" s="635"/>
      <c r="DF38" s="635"/>
      <c r="DG38" s="635"/>
      <c r="DH38" s="635"/>
      <c r="DI38" s="635"/>
      <c r="DJ38" s="635"/>
      <c r="DK38" s="636"/>
      <c r="DL38" s="640">
        <v>156342</v>
      </c>
      <c r="DM38" s="635"/>
      <c r="DN38" s="635"/>
      <c r="DO38" s="635"/>
      <c r="DP38" s="635"/>
      <c r="DQ38" s="635"/>
      <c r="DR38" s="635"/>
      <c r="DS38" s="635"/>
      <c r="DT38" s="635"/>
      <c r="DU38" s="635"/>
      <c r="DV38" s="636"/>
      <c r="DW38" s="637">
        <v>5.8</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24974</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768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38991</v>
      </c>
      <c r="CS39" s="647"/>
      <c r="CT39" s="647"/>
      <c r="CU39" s="647"/>
      <c r="CV39" s="647"/>
      <c r="CW39" s="647"/>
      <c r="CX39" s="647"/>
      <c r="CY39" s="648"/>
      <c r="CZ39" s="637">
        <v>0.7</v>
      </c>
      <c r="DA39" s="649"/>
      <c r="DB39" s="649"/>
      <c r="DC39" s="650"/>
      <c r="DD39" s="640">
        <v>37459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10500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6724</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134</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7053</v>
      </c>
      <c r="CS40" s="635"/>
      <c r="CT40" s="635"/>
      <c r="CU40" s="635"/>
      <c r="CV40" s="635"/>
      <c r="CW40" s="635"/>
      <c r="CX40" s="635"/>
      <c r="CY40" s="636"/>
      <c r="CZ40" s="637">
        <v>0.1</v>
      </c>
      <c r="DA40" s="649"/>
      <c r="DB40" s="649"/>
      <c r="DC40" s="650"/>
      <c r="DD40" s="640">
        <v>649</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5620715</v>
      </c>
      <c r="S41" s="659"/>
      <c r="T41" s="659"/>
      <c r="U41" s="659"/>
      <c r="V41" s="659"/>
      <c r="W41" s="659"/>
      <c r="X41" s="659"/>
      <c r="Y41" s="662"/>
      <c r="Z41" s="663">
        <v>100</v>
      </c>
      <c r="AA41" s="663"/>
      <c r="AB41" s="663"/>
      <c r="AC41" s="663"/>
      <c r="AD41" s="664">
        <v>2699725</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31358</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169718</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413</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1893365</v>
      </c>
      <c r="CS42" s="647"/>
      <c r="CT42" s="647"/>
      <c r="CU42" s="647"/>
      <c r="CV42" s="647"/>
      <c r="CW42" s="647"/>
      <c r="CX42" s="647"/>
      <c r="CY42" s="648"/>
      <c r="CZ42" s="637">
        <v>34.200000000000003</v>
      </c>
      <c r="DA42" s="649"/>
      <c r="DB42" s="649"/>
      <c r="DC42" s="650"/>
      <c r="DD42" s="640">
        <v>166923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25993</v>
      </c>
      <c r="CS43" s="647"/>
      <c r="CT43" s="647"/>
      <c r="CU43" s="647"/>
      <c r="CV43" s="647"/>
      <c r="CW43" s="647"/>
      <c r="CX43" s="647"/>
      <c r="CY43" s="648"/>
      <c r="CZ43" s="637">
        <v>0.5</v>
      </c>
      <c r="DA43" s="649"/>
      <c r="DB43" s="649"/>
      <c r="DC43" s="650"/>
      <c r="DD43" s="640">
        <v>25993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1893365</v>
      </c>
      <c r="CS44" s="635"/>
      <c r="CT44" s="635"/>
      <c r="CU44" s="635"/>
      <c r="CV44" s="635"/>
      <c r="CW44" s="635"/>
      <c r="CX44" s="635"/>
      <c r="CY44" s="636"/>
      <c r="CZ44" s="637">
        <v>34.200000000000003</v>
      </c>
      <c r="DA44" s="638"/>
      <c r="DB44" s="638"/>
      <c r="DC44" s="639"/>
      <c r="DD44" s="640">
        <v>166923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1645658</v>
      </c>
      <c r="CS45" s="647"/>
      <c r="CT45" s="647"/>
      <c r="CU45" s="647"/>
      <c r="CV45" s="647"/>
      <c r="CW45" s="647"/>
      <c r="CX45" s="647"/>
      <c r="CY45" s="648"/>
      <c r="CZ45" s="637">
        <v>29.7</v>
      </c>
      <c r="DA45" s="649"/>
      <c r="DB45" s="649"/>
      <c r="DC45" s="650"/>
      <c r="DD45" s="640">
        <v>33370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207233</v>
      </c>
      <c r="CS46" s="635"/>
      <c r="CT46" s="635"/>
      <c r="CU46" s="635"/>
      <c r="CV46" s="635"/>
      <c r="CW46" s="635"/>
      <c r="CX46" s="635"/>
      <c r="CY46" s="636"/>
      <c r="CZ46" s="637">
        <v>3.7</v>
      </c>
      <c r="DA46" s="638"/>
      <c r="DB46" s="638"/>
      <c r="DC46" s="639"/>
      <c r="DD46" s="640">
        <v>128633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5537211</v>
      </c>
      <c r="CS49" s="619"/>
      <c r="CT49" s="619"/>
      <c r="CU49" s="619"/>
      <c r="CV49" s="619"/>
      <c r="CW49" s="619"/>
      <c r="CX49" s="619"/>
      <c r="CY49" s="620"/>
      <c r="CZ49" s="621">
        <v>100</v>
      </c>
      <c r="DA49" s="622"/>
      <c r="DB49" s="622"/>
      <c r="DC49" s="623"/>
      <c r="DD49" s="624">
        <v>3138045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Wen7Rq7bfkpexCCqYOM+3Tv9r+PVCEKi5q0wZmT+cxnEuScCap/EGHeR05nCUST6qkkxCuSgSCkl+vZz6cqubQ==" saltValue="zCTXzl5s2W3H7bSGQYorj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5621</v>
      </c>
      <c r="R7" s="1116"/>
      <c r="S7" s="1116"/>
      <c r="T7" s="1116"/>
      <c r="U7" s="1116"/>
      <c r="V7" s="1116">
        <v>5537</v>
      </c>
      <c r="W7" s="1116"/>
      <c r="X7" s="1116"/>
      <c r="Y7" s="1116"/>
      <c r="Z7" s="1116"/>
      <c r="AA7" s="1116">
        <v>84</v>
      </c>
      <c r="AB7" s="1116"/>
      <c r="AC7" s="1116"/>
      <c r="AD7" s="1116"/>
      <c r="AE7" s="1117"/>
      <c r="AF7" s="1118">
        <v>75</v>
      </c>
      <c r="AG7" s="1119"/>
      <c r="AH7" s="1119"/>
      <c r="AI7" s="1119"/>
      <c r="AJ7" s="1120"/>
      <c r="AK7" s="1121" t="s">
        <v>571</v>
      </c>
      <c r="AL7" s="1122"/>
      <c r="AM7" s="1122"/>
      <c r="AN7" s="1122"/>
      <c r="AO7" s="1122"/>
      <c r="AP7" s="1122">
        <v>5484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569</v>
      </c>
      <c r="BT7" s="1113"/>
      <c r="BU7" s="1113"/>
      <c r="BV7" s="1113"/>
      <c r="BW7" s="1113"/>
      <c r="BX7" s="1113"/>
      <c r="BY7" s="1113"/>
      <c r="BZ7" s="1113"/>
      <c r="CA7" s="1113"/>
      <c r="CB7" s="1113"/>
      <c r="CC7" s="1113"/>
      <c r="CD7" s="1113"/>
      <c r="CE7" s="1113"/>
      <c r="CF7" s="1113"/>
      <c r="CG7" s="1125"/>
      <c r="CH7" s="1109">
        <v>0</v>
      </c>
      <c r="CI7" s="1110"/>
      <c r="CJ7" s="1110"/>
      <c r="CK7" s="1110"/>
      <c r="CL7" s="1111"/>
      <c r="CM7" s="1109">
        <v>11</v>
      </c>
      <c r="CN7" s="1110"/>
      <c r="CO7" s="1110"/>
      <c r="CP7" s="1110"/>
      <c r="CQ7" s="1111"/>
      <c r="CR7" s="1109">
        <v>3</v>
      </c>
      <c r="CS7" s="1110"/>
      <c r="CT7" s="1110"/>
      <c r="CU7" s="1110"/>
      <c r="CV7" s="1111"/>
      <c r="CW7" s="1109">
        <v>25</v>
      </c>
      <c r="CX7" s="1110"/>
      <c r="CY7" s="1110"/>
      <c r="CZ7" s="1110"/>
      <c r="DA7" s="1111"/>
      <c r="DB7" s="1109" t="s">
        <v>571</v>
      </c>
      <c r="DC7" s="1110"/>
      <c r="DD7" s="1110"/>
      <c r="DE7" s="1110"/>
      <c r="DF7" s="1111"/>
      <c r="DG7" s="1109" t="s">
        <v>571</v>
      </c>
      <c r="DH7" s="1110"/>
      <c r="DI7" s="1110"/>
      <c r="DJ7" s="1110"/>
      <c r="DK7" s="1111"/>
      <c r="DL7" s="1109" t="s">
        <v>571</v>
      </c>
      <c r="DM7" s="1110"/>
      <c r="DN7" s="1110"/>
      <c r="DO7" s="1110"/>
      <c r="DP7" s="1111"/>
      <c r="DQ7" s="1109" t="s">
        <v>571</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570</v>
      </c>
      <c r="BT8" s="1006"/>
      <c r="BU8" s="1006"/>
      <c r="BV8" s="1006"/>
      <c r="BW8" s="1006"/>
      <c r="BX8" s="1006"/>
      <c r="BY8" s="1006"/>
      <c r="BZ8" s="1006"/>
      <c r="CA8" s="1006"/>
      <c r="CB8" s="1006"/>
      <c r="CC8" s="1006"/>
      <c r="CD8" s="1006"/>
      <c r="CE8" s="1006"/>
      <c r="CF8" s="1006"/>
      <c r="CG8" s="1027"/>
      <c r="CH8" s="1002">
        <v>11</v>
      </c>
      <c r="CI8" s="1003"/>
      <c r="CJ8" s="1003"/>
      <c r="CK8" s="1003"/>
      <c r="CL8" s="1004"/>
      <c r="CM8" s="1002">
        <v>1041</v>
      </c>
      <c r="CN8" s="1003"/>
      <c r="CO8" s="1003"/>
      <c r="CP8" s="1003"/>
      <c r="CQ8" s="1004"/>
      <c r="CR8" s="1002">
        <v>10</v>
      </c>
      <c r="CS8" s="1003"/>
      <c r="CT8" s="1003"/>
      <c r="CU8" s="1003"/>
      <c r="CV8" s="1004"/>
      <c r="CW8" s="1002" t="s">
        <v>571</v>
      </c>
      <c r="CX8" s="1003"/>
      <c r="CY8" s="1003"/>
      <c r="CZ8" s="1003"/>
      <c r="DA8" s="1004"/>
      <c r="DB8" s="1002" t="s">
        <v>571</v>
      </c>
      <c r="DC8" s="1003"/>
      <c r="DD8" s="1003"/>
      <c r="DE8" s="1003"/>
      <c r="DF8" s="1004"/>
      <c r="DG8" s="1002">
        <v>906</v>
      </c>
      <c r="DH8" s="1003"/>
      <c r="DI8" s="1003"/>
      <c r="DJ8" s="1003"/>
      <c r="DK8" s="1004"/>
      <c r="DL8" s="1002" t="s">
        <v>571</v>
      </c>
      <c r="DM8" s="1003"/>
      <c r="DN8" s="1003"/>
      <c r="DO8" s="1003"/>
      <c r="DP8" s="1004"/>
      <c r="DQ8" s="1002">
        <v>82</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75</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465</v>
      </c>
      <c r="R28" s="1064"/>
      <c r="S28" s="1064"/>
      <c r="T28" s="1064"/>
      <c r="U28" s="1064"/>
      <c r="V28" s="1064">
        <v>463</v>
      </c>
      <c r="W28" s="1064"/>
      <c r="X28" s="1064"/>
      <c r="Y28" s="1064"/>
      <c r="Z28" s="1064"/>
      <c r="AA28" s="1064">
        <v>2</v>
      </c>
      <c r="AB28" s="1064"/>
      <c r="AC28" s="1064"/>
      <c r="AD28" s="1064"/>
      <c r="AE28" s="1065"/>
      <c r="AF28" s="1066">
        <v>2</v>
      </c>
      <c r="AG28" s="1064"/>
      <c r="AH28" s="1064"/>
      <c r="AI28" s="1064"/>
      <c r="AJ28" s="1067"/>
      <c r="AK28" s="1055">
        <v>25</v>
      </c>
      <c r="AL28" s="1056"/>
      <c r="AM28" s="1056"/>
      <c r="AN28" s="1056"/>
      <c r="AO28" s="1056"/>
      <c r="AP28" s="1056" t="s">
        <v>571</v>
      </c>
      <c r="AQ28" s="1056"/>
      <c r="AR28" s="1056"/>
      <c r="AS28" s="1056"/>
      <c r="AT28" s="1056"/>
      <c r="AU28" s="1056" t="s">
        <v>571</v>
      </c>
      <c r="AV28" s="1056"/>
      <c r="AW28" s="1056"/>
      <c r="AX28" s="1056"/>
      <c r="AY28" s="1056"/>
      <c r="AZ28" s="1057" t="s">
        <v>571</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504</v>
      </c>
      <c r="R29" s="1052"/>
      <c r="S29" s="1052"/>
      <c r="T29" s="1052"/>
      <c r="U29" s="1052"/>
      <c r="V29" s="1052">
        <v>485</v>
      </c>
      <c r="W29" s="1052"/>
      <c r="X29" s="1052"/>
      <c r="Y29" s="1052"/>
      <c r="Z29" s="1052"/>
      <c r="AA29" s="1052">
        <v>19</v>
      </c>
      <c r="AB29" s="1052"/>
      <c r="AC29" s="1052"/>
      <c r="AD29" s="1052"/>
      <c r="AE29" s="1053"/>
      <c r="AF29" s="1048">
        <v>19</v>
      </c>
      <c r="AG29" s="1049"/>
      <c r="AH29" s="1049"/>
      <c r="AI29" s="1049"/>
      <c r="AJ29" s="1050"/>
      <c r="AK29" s="993">
        <v>66</v>
      </c>
      <c r="AL29" s="984"/>
      <c r="AM29" s="984"/>
      <c r="AN29" s="984"/>
      <c r="AO29" s="984"/>
      <c r="AP29" s="984" t="s">
        <v>571</v>
      </c>
      <c r="AQ29" s="984"/>
      <c r="AR29" s="984"/>
      <c r="AS29" s="984"/>
      <c r="AT29" s="984"/>
      <c r="AU29" s="984" t="s">
        <v>571</v>
      </c>
      <c r="AV29" s="984"/>
      <c r="AW29" s="984"/>
      <c r="AX29" s="984"/>
      <c r="AY29" s="984"/>
      <c r="AZ29" s="1054" t="s">
        <v>571</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88</v>
      </c>
      <c r="R30" s="1052"/>
      <c r="S30" s="1052"/>
      <c r="T30" s="1052"/>
      <c r="U30" s="1052"/>
      <c r="V30" s="1052">
        <v>87</v>
      </c>
      <c r="W30" s="1052"/>
      <c r="X30" s="1052"/>
      <c r="Y30" s="1052"/>
      <c r="Z30" s="1052"/>
      <c r="AA30" s="1052">
        <v>1</v>
      </c>
      <c r="AB30" s="1052"/>
      <c r="AC30" s="1052"/>
      <c r="AD30" s="1052"/>
      <c r="AE30" s="1053"/>
      <c r="AF30" s="1048">
        <v>1</v>
      </c>
      <c r="AG30" s="1049"/>
      <c r="AH30" s="1049"/>
      <c r="AI30" s="1049"/>
      <c r="AJ30" s="1050"/>
      <c r="AK30" s="993">
        <v>15</v>
      </c>
      <c r="AL30" s="984"/>
      <c r="AM30" s="984"/>
      <c r="AN30" s="984"/>
      <c r="AO30" s="984"/>
      <c r="AP30" s="984" t="s">
        <v>571</v>
      </c>
      <c r="AQ30" s="984"/>
      <c r="AR30" s="984"/>
      <c r="AS30" s="984"/>
      <c r="AT30" s="984"/>
      <c r="AU30" s="984" t="s">
        <v>571</v>
      </c>
      <c r="AV30" s="984"/>
      <c r="AW30" s="984"/>
      <c r="AX30" s="984"/>
      <c r="AY30" s="984"/>
      <c r="AZ30" s="1054" t="s">
        <v>571</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59</v>
      </c>
      <c r="R31" s="1052"/>
      <c r="S31" s="1052"/>
      <c r="T31" s="1052"/>
      <c r="U31" s="1052"/>
      <c r="V31" s="1052">
        <v>57</v>
      </c>
      <c r="W31" s="1052"/>
      <c r="X31" s="1052"/>
      <c r="Y31" s="1052"/>
      <c r="Z31" s="1052"/>
      <c r="AA31" s="1052">
        <v>2</v>
      </c>
      <c r="AB31" s="1052"/>
      <c r="AC31" s="1052"/>
      <c r="AD31" s="1052"/>
      <c r="AE31" s="1053"/>
      <c r="AF31" s="1048">
        <v>2</v>
      </c>
      <c r="AG31" s="1049"/>
      <c r="AH31" s="1049"/>
      <c r="AI31" s="1049"/>
      <c r="AJ31" s="1050"/>
      <c r="AK31" s="993">
        <v>29</v>
      </c>
      <c r="AL31" s="984"/>
      <c r="AM31" s="984"/>
      <c r="AN31" s="984"/>
      <c r="AO31" s="984"/>
      <c r="AP31" s="984" t="s">
        <v>571</v>
      </c>
      <c r="AQ31" s="984"/>
      <c r="AR31" s="984"/>
      <c r="AS31" s="984"/>
      <c r="AT31" s="984"/>
      <c r="AU31" s="984" t="s">
        <v>571</v>
      </c>
      <c r="AV31" s="984"/>
      <c r="AW31" s="984"/>
      <c r="AX31" s="984"/>
      <c r="AY31" s="984"/>
      <c r="AZ31" s="1054" t="s">
        <v>571</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392</v>
      </c>
      <c r="C32" s="1044"/>
      <c r="D32" s="1044"/>
      <c r="E32" s="1044"/>
      <c r="F32" s="1044"/>
      <c r="G32" s="1044"/>
      <c r="H32" s="1044"/>
      <c r="I32" s="1044"/>
      <c r="J32" s="1044"/>
      <c r="K32" s="1044"/>
      <c r="L32" s="1044"/>
      <c r="M32" s="1044"/>
      <c r="N32" s="1044"/>
      <c r="O32" s="1044"/>
      <c r="P32" s="1045"/>
      <c r="Q32" s="1051">
        <v>99</v>
      </c>
      <c r="R32" s="1052"/>
      <c r="S32" s="1052"/>
      <c r="T32" s="1052"/>
      <c r="U32" s="1052"/>
      <c r="V32" s="1052">
        <v>16</v>
      </c>
      <c r="W32" s="1052"/>
      <c r="X32" s="1052"/>
      <c r="Y32" s="1052"/>
      <c r="Z32" s="1052"/>
      <c r="AA32" s="1052">
        <v>83</v>
      </c>
      <c r="AB32" s="1052"/>
      <c r="AC32" s="1052"/>
      <c r="AD32" s="1052"/>
      <c r="AE32" s="1053"/>
      <c r="AF32" s="1048">
        <v>83</v>
      </c>
      <c r="AG32" s="1049"/>
      <c r="AH32" s="1049"/>
      <c r="AI32" s="1049"/>
      <c r="AJ32" s="1050"/>
      <c r="AK32" s="993">
        <v>7</v>
      </c>
      <c r="AL32" s="984"/>
      <c r="AM32" s="984"/>
      <c r="AN32" s="984"/>
      <c r="AO32" s="984"/>
      <c r="AP32" s="984">
        <v>481</v>
      </c>
      <c r="AQ32" s="984"/>
      <c r="AR32" s="984"/>
      <c r="AS32" s="984"/>
      <c r="AT32" s="984"/>
      <c r="AU32" s="984">
        <v>264</v>
      </c>
      <c r="AV32" s="984"/>
      <c r="AW32" s="984"/>
      <c r="AX32" s="984"/>
      <c r="AY32" s="984"/>
      <c r="AZ32" s="1054" t="s">
        <v>571</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394</v>
      </c>
      <c r="C33" s="1044"/>
      <c r="D33" s="1044"/>
      <c r="E33" s="1044"/>
      <c r="F33" s="1044"/>
      <c r="G33" s="1044"/>
      <c r="H33" s="1044"/>
      <c r="I33" s="1044"/>
      <c r="J33" s="1044"/>
      <c r="K33" s="1044"/>
      <c r="L33" s="1044"/>
      <c r="M33" s="1044"/>
      <c r="N33" s="1044"/>
      <c r="O33" s="1044"/>
      <c r="P33" s="1045"/>
      <c r="Q33" s="1051">
        <v>50</v>
      </c>
      <c r="R33" s="1052"/>
      <c r="S33" s="1052"/>
      <c r="T33" s="1052"/>
      <c r="U33" s="1052"/>
      <c r="V33" s="1052">
        <v>18</v>
      </c>
      <c r="W33" s="1052"/>
      <c r="X33" s="1052"/>
      <c r="Y33" s="1052"/>
      <c r="Z33" s="1052"/>
      <c r="AA33" s="1052">
        <v>32</v>
      </c>
      <c r="AB33" s="1052"/>
      <c r="AC33" s="1052"/>
      <c r="AD33" s="1052"/>
      <c r="AE33" s="1053"/>
      <c r="AF33" s="1048">
        <v>32</v>
      </c>
      <c r="AG33" s="1049"/>
      <c r="AH33" s="1049"/>
      <c r="AI33" s="1049"/>
      <c r="AJ33" s="1050"/>
      <c r="AK33" s="993" t="s">
        <v>571</v>
      </c>
      <c r="AL33" s="984"/>
      <c r="AM33" s="984"/>
      <c r="AN33" s="984"/>
      <c r="AO33" s="984"/>
      <c r="AP33" s="984">
        <v>317</v>
      </c>
      <c r="AQ33" s="984"/>
      <c r="AR33" s="984"/>
      <c r="AS33" s="984"/>
      <c r="AT33" s="984"/>
      <c r="AU33" s="984" t="s">
        <v>571</v>
      </c>
      <c r="AV33" s="984"/>
      <c r="AW33" s="984"/>
      <c r="AX33" s="984"/>
      <c r="AY33" s="984"/>
      <c r="AZ33" s="1054" t="s">
        <v>571</v>
      </c>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395</v>
      </c>
      <c r="C34" s="1044"/>
      <c r="D34" s="1044"/>
      <c r="E34" s="1044"/>
      <c r="F34" s="1044"/>
      <c r="G34" s="1044"/>
      <c r="H34" s="1044"/>
      <c r="I34" s="1044"/>
      <c r="J34" s="1044"/>
      <c r="K34" s="1044"/>
      <c r="L34" s="1044"/>
      <c r="M34" s="1044"/>
      <c r="N34" s="1044"/>
      <c r="O34" s="1044"/>
      <c r="P34" s="1045"/>
      <c r="Q34" s="1051">
        <v>146</v>
      </c>
      <c r="R34" s="1052"/>
      <c r="S34" s="1052"/>
      <c r="T34" s="1052"/>
      <c r="U34" s="1052"/>
      <c r="V34" s="1052">
        <v>85</v>
      </c>
      <c r="W34" s="1052"/>
      <c r="X34" s="1052"/>
      <c r="Y34" s="1052"/>
      <c r="Z34" s="1052"/>
      <c r="AA34" s="1052">
        <v>61</v>
      </c>
      <c r="AB34" s="1052"/>
      <c r="AC34" s="1052"/>
      <c r="AD34" s="1052"/>
      <c r="AE34" s="1053"/>
      <c r="AF34" s="1048">
        <v>61</v>
      </c>
      <c r="AG34" s="1049"/>
      <c r="AH34" s="1049"/>
      <c r="AI34" s="1049"/>
      <c r="AJ34" s="1050"/>
      <c r="AK34" s="993">
        <v>25</v>
      </c>
      <c r="AL34" s="984"/>
      <c r="AM34" s="984"/>
      <c r="AN34" s="984"/>
      <c r="AO34" s="984"/>
      <c r="AP34" s="984">
        <v>332</v>
      </c>
      <c r="AQ34" s="984"/>
      <c r="AR34" s="984"/>
      <c r="AS34" s="984"/>
      <c r="AT34" s="984"/>
      <c r="AU34" s="984">
        <v>232</v>
      </c>
      <c r="AV34" s="984"/>
      <c r="AW34" s="984"/>
      <c r="AX34" s="984"/>
      <c r="AY34" s="984"/>
      <c r="AZ34" s="1054" t="s">
        <v>571</v>
      </c>
      <c r="BA34" s="1054"/>
      <c r="BB34" s="1054"/>
      <c r="BC34" s="1054"/>
      <c r="BD34" s="1054"/>
      <c r="BE34" s="985" t="s">
        <v>393</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199</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400</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552</v>
      </c>
      <c r="C68" s="999"/>
      <c r="D68" s="999"/>
      <c r="E68" s="999"/>
      <c r="F68" s="999"/>
      <c r="G68" s="999"/>
      <c r="H68" s="999"/>
      <c r="I68" s="999"/>
      <c r="J68" s="999"/>
      <c r="K68" s="999"/>
      <c r="L68" s="999"/>
      <c r="M68" s="999"/>
      <c r="N68" s="999"/>
      <c r="O68" s="999"/>
      <c r="P68" s="1000"/>
      <c r="Q68" s="1001">
        <v>4074</v>
      </c>
      <c r="R68" s="995"/>
      <c r="S68" s="995"/>
      <c r="T68" s="995"/>
      <c r="U68" s="995"/>
      <c r="V68" s="995">
        <v>3848</v>
      </c>
      <c r="W68" s="995"/>
      <c r="X68" s="995"/>
      <c r="Y68" s="995"/>
      <c r="Z68" s="995"/>
      <c r="AA68" s="995">
        <v>226</v>
      </c>
      <c r="AB68" s="995"/>
      <c r="AC68" s="995"/>
      <c r="AD68" s="995"/>
      <c r="AE68" s="995"/>
      <c r="AF68" s="995">
        <v>223</v>
      </c>
      <c r="AG68" s="995"/>
      <c r="AH68" s="995"/>
      <c r="AI68" s="995"/>
      <c r="AJ68" s="995"/>
      <c r="AK68" s="995" t="s">
        <v>571</v>
      </c>
      <c r="AL68" s="995"/>
      <c r="AM68" s="995"/>
      <c r="AN68" s="995"/>
      <c r="AO68" s="995"/>
      <c r="AP68" s="995">
        <v>4398</v>
      </c>
      <c r="AQ68" s="995"/>
      <c r="AR68" s="995"/>
      <c r="AS68" s="995"/>
      <c r="AT68" s="995"/>
      <c r="AU68" s="995">
        <v>211</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553</v>
      </c>
      <c r="C69" s="988"/>
      <c r="D69" s="988"/>
      <c r="E69" s="988"/>
      <c r="F69" s="988"/>
      <c r="G69" s="988"/>
      <c r="H69" s="988"/>
      <c r="I69" s="988"/>
      <c r="J69" s="988"/>
      <c r="K69" s="988"/>
      <c r="L69" s="988"/>
      <c r="M69" s="988"/>
      <c r="N69" s="988"/>
      <c r="O69" s="988"/>
      <c r="P69" s="989"/>
      <c r="Q69" s="990">
        <v>114</v>
      </c>
      <c r="R69" s="984"/>
      <c r="S69" s="984"/>
      <c r="T69" s="984"/>
      <c r="U69" s="984"/>
      <c r="V69" s="984">
        <v>104</v>
      </c>
      <c r="W69" s="984"/>
      <c r="X69" s="984"/>
      <c r="Y69" s="984"/>
      <c r="Z69" s="984"/>
      <c r="AA69" s="984">
        <v>10</v>
      </c>
      <c r="AB69" s="984"/>
      <c r="AC69" s="984"/>
      <c r="AD69" s="984"/>
      <c r="AE69" s="984"/>
      <c r="AF69" s="984">
        <v>10</v>
      </c>
      <c r="AG69" s="984"/>
      <c r="AH69" s="984"/>
      <c r="AI69" s="984"/>
      <c r="AJ69" s="984"/>
      <c r="AK69" s="984" t="s">
        <v>571</v>
      </c>
      <c r="AL69" s="984"/>
      <c r="AM69" s="984"/>
      <c r="AN69" s="984"/>
      <c r="AO69" s="984"/>
      <c r="AP69" s="984" t="s">
        <v>571</v>
      </c>
      <c r="AQ69" s="984"/>
      <c r="AR69" s="984"/>
      <c r="AS69" s="984"/>
      <c r="AT69" s="984"/>
      <c r="AU69" s="984" t="s">
        <v>571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554</v>
      </c>
      <c r="C70" s="988"/>
      <c r="D70" s="988"/>
      <c r="E70" s="988"/>
      <c r="F70" s="988"/>
      <c r="G70" s="988"/>
      <c r="H70" s="988"/>
      <c r="I70" s="988"/>
      <c r="J70" s="988"/>
      <c r="K70" s="988"/>
      <c r="L70" s="988"/>
      <c r="M70" s="988"/>
      <c r="N70" s="988"/>
      <c r="O70" s="988"/>
      <c r="P70" s="989"/>
      <c r="Q70" s="990">
        <v>19</v>
      </c>
      <c r="R70" s="984"/>
      <c r="S70" s="984"/>
      <c r="T70" s="984"/>
      <c r="U70" s="984"/>
      <c r="V70" s="984">
        <v>15</v>
      </c>
      <c r="W70" s="984"/>
      <c r="X70" s="984"/>
      <c r="Y70" s="984"/>
      <c r="Z70" s="984"/>
      <c r="AA70" s="984">
        <v>4</v>
      </c>
      <c r="AB70" s="984"/>
      <c r="AC70" s="984"/>
      <c r="AD70" s="984"/>
      <c r="AE70" s="984"/>
      <c r="AF70" s="984">
        <v>4</v>
      </c>
      <c r="AG70" s="984"/>
      <c r="AH70" s="984"/>
      <c r="AI70" s="984"/>
      <c r="AJ70" s="984"/>
      <c r="AK70" s="984" t="s">
        <v>571</v>
      </c>
      <c r="AL70" s="984"/>
      <c r="AM70" s="984"/>
      <c r="AN70" s="984"/>
      <c r="AO70" s="984"/>
      <c r="AP70" s="984" t="s">
        <v>571</v>
      </c>
      <c r="AQ70" s="984"/>
      <c r="AR70" s="984"/>
      <c r="AS70" s="984"/>
      <c r="AT70" s="984"/>
      <c r="AU70" s="984" t="s">
        <v>571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555</v>
      </c>
      <c r="C71" s="988"/>
      <c r="D71" s="988"/>
      <c r="E71" s="988"/>
      <c r="F71" s="988"/>
      <c r="G71" s="988"/>
      <c r="H71" s="988"/>
      <c r="I71" s="988"/>
      <c r="J71" s="988"/>
      <c r="K71" s="988"/>
      <c r="L71" s="988"/>
      <c r="M71" s="988"/>
      <c r="N71" s="988"/>
      <c r="O71" s="988"/>
      <c r="P71" s="989"/>
      <c r="Q71" s="990">
        <v>3353</v>
      </c>
      <c r="R71" s="984"/>
      <c r="S71" s="984"/>
      <c r="T71" s="984"/>
      <c r="U71" s="984"/>
      <c r="V71" s="984">
        <v>2783</v>
      </c>
      <c r="W71" s="984"/>
      <c r="X71" s="984"/>
      <c r="Y71" s="984"/>
      <c r="Z71" s="984"/>
      <c r="AA71" s="984">
        <v>570</v>
      </c>
      <c r="AB71" s="984"/>
      <c r="AC71" s="984"/>
      <c r="AD71" s="984"/>
      <c r="AE71" s="984"/>
      <c r="AF71" s="984">
        <v>570</v>
      </c>
      <c r="AG71" s="984"/>
      <c r="AH71" s="984"/>
      <c r="AI71" s="984"/>
      <c r="AJ71" s="984"/>
      <c r="AK71" s="984" t="s">
        <v>571</v>
      </c>
      <c r="AL71" s="984"/>
      <c r="AM71" s="984"/>
      <c r="AN71" s="984"/>
      <c r="AO71" s="984"/>
      <c r="AP71" s="984" t="s">
        <v>571</v>
      </c>
      <c r="AQ71" s="984"/>
      <c r="AR71" s="984"/>
      <c r="AS71" s="984"/>
      <c r="AT71" s="984"/>
      <c r="AU71" s="984" t="s">
        <v>571</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556</v>
      </c>
      <c r="C72" s="988"/>
      <c r="D72" s="988"/>
      <c r="E72" s="988"/>
      <c r="F72" s="988"/>
      <c r="G72" s="988"/>
      <c r="H72" s="988"/>
      <c r="I72" s="988"/>
      <c r="J72" s="988"/>
      <c r="K72" s="988"/>
      <c r="L72" s="988"/>
      <c r="M72" s="988"/>
      <c r="N72" s="988"/>
      <c r="O72" s="988"/>
      <c r="P72" s="989"/>
      <c r="Q72" s="990">
        <v>173</v>
      </c>
      <c r="R72" s="984"/>
      <c r="S72" s="984"/>
      <c r="T72" s="984"/>
      <c r="U72" s="984"/>
      <c r="V72" s="984">
        <v>168</v>
      </c>
      <c r="W72" s="984"/>
      <c r="X72" s="984"/>
      <c r="Y72" s="984"/>
      <c r="Z72" s="984"/>
      <c r="AA72" s="984">
        <v>5</v>
      </c>
      <c r="AB72" s="984"/>
      <c r="AC72" s="984"/>
      <c r="AD72" s="984"/>
      <c r="AE72" s="984"/>
      <c r="AF72" s="984">
        <v>5</v>
      </c>
      <c r="AG72" s="984"/>
      <c r="AH72" s="984"/>
      <c r="AI72" s="984"/>
      <c r="AJ72" s="984"/>
      <c r="AK72" s="984" t="s">
        <v>571</v>
      </c>
      <c r="AL72" s="984"/>
      <c r="AM72" s="984"/>
      <c r="AN72" s="984"/>
      <c r="AO72" s="984"/>
      <c r="AP72" s="984" t="s">
        <v>571</v>
      </c>
      <c r="AQ72" s="984"/>
      <c r="AR72" s="984"/>
      <c r="AS72" s="984"/>
      <c r="AT72" s="984"/>
      <c r="AU72" s="984" t="s">
        <v>571</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557</v>
      </c>
      <c r="C73" s="988"/>
      <c r="D73" s="988"/>
      <c r="E73" s="988"/>
      <c r="F73" s="988"/>
      <c r="G73" s="988"/>
      <c r="H73" s="988"/>
      <c r="I73" s="988"/>
      <c r="J73" s="988"/>
      <c r="K73" s="988"/>
      <c r="L73" s="988"/>
      <c r="M73" s="988"/>
      <c r="N73" s="988"/>
      <c r="O73" s="988"/>
      <c r="P73" s="989"/>
      <c r="Q73" s="990">
        <v>8</v>
      </c>
      <c r="R73" s="984"/>
      <c r="S73" s="984"/>
      <c r="T73" s="984"/>
      <c r="U73" s="984"/>
      <c r="V73" s="984">
        <v>7</v>
      </c>
      <c r="W73" s="984"/>
      <c r="X73" s="984"/>
      <c r="Y73" s="984"/>
      <c r="Z73" s="984"/>
      <c r="AA73" s="984">
        <v>1</v>
      </c>
      <c r="AB73" s="984"/>
      <c r="AC73" s="984"/>
      <c r="AD73" s="984"/>
      <c r="AE73" s="984"/>
      <c r="AF73" s="984">
        <v>1</v>
      </c>
      <c r="AG73" s="984"/>
      <c r="AH73" s="984"/>
      <c r="AI73" s="984"/>
      <c r="AJ73" s="984"/>
      <c r="AK73" s="984" t="s">
        <v>571</v>
      </c>
      <c r="AL73" s="984"/>
      <c r="AM73" s="984"/>
      <c r="AN73" s="984"/>
      <c r="AO73" s="984"/>
      <c r="AP73" s="984" t="s">
        <v>571</v>
      </c>
      <c r="AQ73" s="984"/>
      <c r="AR73" s="984"/>
      <c r="AS73" s="984"/>
      <c r="AT73" s="984"/>
      <c r="AU73" s="984" t="s">
        <v>571</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558</v>
      </c>
      <c r="C74" s="988"/>
      <c r="D74" s="988"/>
      <c r="E74" s="988"/>
      <c r="F74" s="988"/>
      <c r="G74" s="988"/>
      <c r="H74" s="988"/>
      <c r="I74" s="988"/>
      <c r="J74" s="988"/>
      <c r="K74" s="988"/>
      <c r="L74" s="988"/>
      <c r="M74" s="988"/>
      <c r="N74" s="988"/>
      <c r="O74" s="988"/>
      <c r="P74" s="989"/>
      <c r="Q74" s="990">
        <v>4</v>
      </c>
      <c r="R74" s="984"/>
      <c r="S74" s="984"/>
      <c r="T74" s="984"/>
      <c r="U74" s="984"/>
      <c r="V74" s="984">
        <v>1</v>
      </c>
      <c r="W74" s="984"/>
      <c r="X74" s="984"/>
      <c r="Y74" s="984"/>
      <c r="Z74" s="984"/>
      <c r="AA74" s="984">
        <v>3</v>
      </c>
      <c r="AB74" s="984"/>
      <c r="AC74" s="984"/>
      <c r="AD74" s="984"/>
      <c r="AE74" s="984"/>
      <c r="AF74" s="984">
        <v>3</v>
      </c>
      <c r="AG74" s="984"/>
      <c r="AH74" s="984"/>
      <c r="AI74" s="984"/>
      <c r="AJ74" s="984"/>
      <c r="AK74" s="984" t="s">
        <v>571</v>
      </c>
      <c r="AL74" s="984"/>
      <c r="AM74" s="984"/>
      <c r="AN74" s="984"/>
      <c r="AO74" s="984"/>
      <c r="AP74" s="984" t="s">
        <v>571</v>
      </c>
      <c r="AQ74" s="984"/>
      <c r="AR74" s="984"/>
      <c r="AS74" s="984"/>
      <c r="AT74" s="984"/>
      <c r="AU74" s="984" t="s">
        <v>571</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559</v>
      </c>
      <c r="C75" s="988"/>
      <c r="D75" s="988"/>
      <c r="E75" s="988"/>
      <c r="F75" s="988"/>
      <c r="G75" s="988"/>
      <c r="H75" s="988"/>
      <c r="I75" s="988"/>
      <c r="J75" s="988"/>
      <c r="K75" s="988"/>
      <c r="L75" s="988"/>
      <c r="M75" s="988"/>
      <c r="N75" s="988"/>
      <c r="O75" s="988"/>
      <c r="P75" s="989"/>
      <c r="Q75" s="991">
        <v>2</v>
      </c>
      <c r="R75" s="992"/>
      <c r="S75" s="992"/>
      <c r="T75" s="992"/>
      <c r="U75" s="993"/>
      <c r="V75" s="994">
        <v>1</v>
      </c>
      <c r="W75" s="992"/>
      <c r="X75" s="992"/>
      <c r="Y75" s="992"/>
      <c r="Z75" s="993"/>
      <c r="AA75" s="994">
        <v>1</v>
      </c>
      <c r="AB75" s="992"/>
      <c r="AC75" s="992"/>
      <c r="AD75" s="992"/>
      <c r="AE75" s="993"/>
      <c r="AF75" s="994">
        <v>1</v>
      </c>
      <c r="AG75" s="992"/>
      <c r="AH75" s="992"/>
      <c r="AI75" s="992"/>
      <c r="AJ75" s="993"/>
      <c r="AK75" s="994" t="s">
        <v>571</v>
      </c>
      <c r="AL75" s="992"/>
      <c r="AM75" s="992"/>
      <c r="AN75" s="992"/>
      <c r="AO75" s="993"/>
      <c r="AP75" s="994" t="s">
        <v>571</v>
      </c>
      <c r="AQ75" s="992"/>
      <c r="AR75" s="992"/>
      <c r="AS75" s="992"/>
      <c r="AT75" s="993"/>
      <c r="AU75" s="994" t="s">
        <v>571</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560</v>
      </c>
      <c r="C76" s="988"/>
      <c r="D76" s="988"/>
      <c r="E76" s="988"/>
      <c r="F76" s="988"/>
      <c r="G76" s="988"/>
      <c r="H76" s="988"/>
      <c r="I76" s="988"/>
      <c r="J76" s="988"/>
      <c r="K76" s="988"/>
      <c r="L76" s="988"/>
      <c r="M76" s="988"/>
      <c r="N76" s="988"/>
      <c r="O76" s="988"/>
      <c r="P76" s="989"/>
      <c r="Q76" s="991">
        <v>42</v>
      </c>
      <c r="R76" s="992"/>
      <c r="S76" s="992"/>
      <c r="T76" s="992"/>
      <c r="U76" s="993"/>
      <c r="V76" s="994">
        <v>42</v>
      </c>
      <c r="W76" s="992"/>
      <c r="X76" s="992"/>
      <c r="Y76" s="992"/>
      <c r="Z76" s="993"/>
      <c r="AA76" s="994">
        <v>0</v>
      </c>
      <c r="AB76" s="992"/>
      <c r="AC76" s="992"/>
      <c r="AD76" s="992"/>
      <c r="AE76" s="993"/>
      <c r="AF76" s="994">
        <v>0</v>
      </c>
      <c r="AG76" s="992"/>
      <c r="AH76" s="992"/>
      <c r="AI76" s="992"/>
      <c r="AJ76" s="993"/>
      <c r="AK76" s="994">
        <v>9</v>
      </c>
      <c r="AL76" s="992"/>
      <c r="AM76" s="992"/>
      <c r="AN76" s="992"/>
      <c r="AO76" s="993"/>
      <c r="AP76" s="994" t="s">
        <v>571</v>
      </c>
      <c r="AQ76" s="992"/>
      <c r="AR76" s="992"/>
      <c r="AS76" s="992"/>
      <c r="AT76" s="993"/>
      <c r="AU76" s="994" t="s">
        <v>571</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561</v>
      </c>
      <c r="C77" s="988"/>
      <c r="D77" s="988"/>
      <c r="E77" s="988"/>
      <c r="F77" s="988"/>
      <c r="G77" s="988"/>
      <c r="H77" s="988"/>
      <c r="I77" s="988"/>
      <c r="J77" s="988"/>
      <c r="K77" s="988"/>
      <c r="L77" s="988"/>
      <c r="M77" s="988"/>
      <c r="N77" s="988"/>
      <c r="O77" s="988"/>
      <c r="P77" s="989"/>
      <c r="Q77" s="991">
        <v>21</v>
      </c>
      <c r="R77" s="992"/>
      <c r="S77" s="992"/>
      <c r="T77" s="992"/>
      <c r="U77" s="993"/>
      <c r="V77" s="994">
        <v>20</v>
      </c>
      <c r="W77" s="992"/>
      <c r="X77" s="992"/>
      <c r="Y77" s="992"/>
      <c r="Z77" s="993"/>
      <c r="AA77" s="994">
        <v>1</v>
      </c>
      <c r="AB77" s="992"/>
      <c r="AC77" s="992"/>
      <c r="AD77" s="992"/>
      <c r="AE77" s="993"/>
      <c r="AF77" s="994">
        <v>1</v>
      </c>
      <c r="AG77" s="992"/>
      <c r="AH77" s="992"/>
      <c r="AI77" s="992"/>
      <c r="AJ77" s="993"/>
      <c r="AK77" s="994" t="s">
        <v>571</v>
      </c>
      <c r="AL77" s="992"/>
      <c r="AM77" s="992"/>
      <c r="AN77" s="992"/>
      <c r="AO77" s="993"/>
      <c r="AP77" s="994" t="s">
        <v>571</v>
      </c>
      <c r="AQ77" s="992"/>
      <c r="AR77" s="992"/>
      <c r="AS77" s="992"/>
      <c r="AT77" s="993"/>
      <c r="AU77" s="994" t="s">
        <v>571</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t="s">
        <v>562</v>
      </c>
      <c r="C78" s="988"/>
      <c r="D78" s="988"/>
      <c r="E78" s="988"/>
      <c r="F78" s="988"/>
      <c r="G78" s="988"/>
      <c r="H78" s="988"/>
      <c r="I78" s="988"/>
      <c r="J78" s="988"/>
      <c r="K78" s="988"/>
      <c r="L78" s="988"/>
      <c r="M78" s="988"/>
      <c r="N78" s="988"/>
      <c r="O78" s="988"/>
      <c r="P78" s="989"/>
      <c r="Q78" s="990">
        <v>126</v>
      </c>
      <c r="R78" s="984"/>
      <c r="S78" s="984"/>
      <c r="T78" s="984"/>
      <c r="U78" s="984"/>
      <c r="V78" s="984">
        <v>122</v>
      </c>
      <c r="W78" s="984"/>
      <c r="X78" s="984"/>
      <c r="Y78" s="984"/>
      <c r="Z78" s="984"/>
      <c r="AA78" s="984">
        <v>4</v>
      </c>
      <c r="AB78" s="984"/>
      <c r="AC78" s="984"/>
      <c r="AD78" s="984"/>
      <c r="AE78" s="984"/>
      <c r="AF78" s="984">
        <v>4</v>
      </c>
      <c r="AG78" s="984"/>
      <c r="AH78" s="984"/>
      <c r="AI78" s="984"/>
      <c r="AJ78" s="984"/>
      <c r="AK78" s="984" t="s">
        <v>571</v>
      </c>
      <c r="AL78" s="984"/>
      <c r="AM78" s="984"/>
      <c r="AN78" s="984"/>
      <c r="AO78" s="984"/>
      <c r="AP78" s="984" t="s">
        <v>571</v>
      </c>
      <c r="AQ78" s="984"/>
      <c r="AR78" s="984"/>
      <c r="AS78" s="984"/>
      <c r="AT78" s="984"/>
      <c r="AU78" s="984" t="s">
        <v>571</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t="s">
        <v>563</v>
      </c>
      <c r="C79" s="988"/>
      <c r="D79" s="988"/>
      <c r="E79" s="988"/>
      <c r="F79" s="988"/>
      <c r="G79" s="988"/>
      <c r="H79" s="988"/>
      <c r="I79" s="988"/>
      <c r="J79" s="988"/>
      <c r="K79" s="988"/>
      <c r="L79" s="988"/>
      <c r="M79" s="988"/>
      <c r="N79" s="988"/>
      <c r="O79" s="988"/>
      <c r="P79" s="989"/>
      <c r="Q79" s="990">
        <v>19</v>
      </c>
      <c r="R79" s="984"/>
      <c r="S79" s="984"/>
      <c r="T79" s="984"/>
      <c r="U79" s="984"/>
      <c r="V79" s="984">
        <v>19</v>
      </c>
      <c r="W79" s="984"/>
      <c r="X79" s="984"/>
      <c r="Y79" s="984"/>
      <c r="Z79" s="984"/>
      <c r="AA79" s="984">
        <v>0</v>
      </c>
      <c r="AB79" s="984"/>
      <c r="AC79" s="984"/>
      <c r="AD79" s="984"/>
      <c r="AE79" s="984"/>
      <c r="AF79" s="984">
        <v>0</v>
      </c>
      <c r="AG79" s="984"/>
      <c r="AH79" s="984"/>
      <c r="AI79" s="984"/>
      <c r="AJ79" s="984"/>
      <c r="AK79" s="984" t="s">
        <v>571</v>
      </c>
      <c r="AL79" s="984"/>
      <c r="AM79" s="984"/>
      <c r="AN79" s="984"/>
      <c r="AO79" s="984"/>
      <c r="AP79" s="984" t="s">
        <v>571</v>
      </c>
      <c r="AQ79" s="984"/>
      <c r="AR79" s="984"/>
      <c r="AS79" s="984"/>
      <c r="AT79" s="984"/>
      <c r="AU79" s="984" t="s">
        <v>571</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t="s">
        <v>564</v>
      </c>
      <c r="C80" s="988"/>
      <c r="D80" s="988"/>
      <c r="E80" s="988"/>
      <c r="F80" s="988"/>
      <c r="G80" s="988"/>
      <c r="H80" s="988"/>
      <c r="I80" s="988"/>
      <c r="J80" s="988"/>
      <c r="K80" s="988"/>
      <c r="L80" s="988"/>
      <c r="M80" s="988"/>
      <c r="N80" s="988"/>
      <c r="O80" s="988"/>
      <c r="P80" s="989"/>
      <c r="Q80" s="990">
        <v>114191</v>
      </c>
      <c r="R80" s="984"/>
      <c r="S80" s="984"/>
      <c r="T80" s="984"/>
      <c r="U80" s="984"/>
      <c r="V80" s="984">
        <v>107263</v>
      </c>
      <c r="W80" s="984"/>
      <c r="X80" s="984"/>
      <c r="Y80" s="984"/>
      <c r="Z80" s="984"/>
      <c r="AA80" s="984">
        <v>6928</v>
      </c>
      <c r="AB80" s="984"/>
      <c r="AC80" s="984"/>
      <c r="AD80" s="984"/>
      <c r="AE80" s="984"/>
      <c r="AF80" s="984">
        <v>6928</v>
      </c>
      <c r="AG80" s="984"/>
      <c r="AH80" s="984"/>
      <c r="AI80" s="984"/>
      <c r="AJ80" s="984"/>
      <c r="AK80" s="984" t="s">
        <v>571</v>
      </c>
      <c r="AL80" s="984"/>
      <c r="AM80" s="984"/>
      <c r="AN80" s="984"/>
      <c r="AO80" s="984"/>
      <c r="AP80" s="984" t="s">
        <v>571</v>
      </c>
      <c r="AQ80" s="984"/>
      <c r="AR80" s="984"/>
      <c r="AS80" s="984"/>
      <c r="AT80" s="984"/>
      <c r="AU80" s="984" t="s">
        <v>571</v>
      </c>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t="s">
        <v>565</v>
      </c>
      <c r="C81" s="988"/>
      <c r="D81" s="988"/>
      <c r="E81" s="988"/>
      <c r="F81" s="988"/>
      <c r="G81" s="988"/>
      <c r="H81" s="988"/>
      <c r="I81" s="988"/>
      <c r="J81" s="988"/>
      <c r="K81" s="988"/>
      <c r="L81" s="988"/>
      <c r="M81" s="988"/>
      <c r="N81" s="988"/>
      <c r="O81" s="988"/>
      <c r="P81" s="989"/>
      <c r="Q81" s="990">
        <v>11807</v>
      </c>
      <c r="R81" s="984"/>
      <c r="S81" s="984"/>
      <c r="T81" s="984"/>
      <c r="U81" s="984"/>
      <c r="V81" s="984">
        <v>12184</v>
      </c>
      <c r="W81" s="984"/>
      <c r="X81" s="984"/>
      <c r="Y81" s="984"/>
      <c r="Z81" s="984"/>
      <c r="AA81" s="984">
        <v>-377</v>
      </c>
      <c r="AB81" s="984"/>
      <c r="AC81" s="984"/>
      <c r="AD81" s="984"/>
      <c r="AE81" s="984"/>
      <c r="AF81" s="984">
        <v>-377</v>
      </c>
      <c r="AG81" s="984"/>
      <c r="AH81" s="984"/>
      <c r="AI81" s="984"/>
      <c r="AJ81" s="984"/>
      <c r="AK81" s="984" t="s">
        <v>571</v>
      </c>
      <c r="AL81" s="984"/>
      <c r="AM81" s="984"/>
      <c r="AN81" s="984"/>
      <c r="AO81" s="984"/>
      <c r="AP81" s="984">
        <v>10468</v>
      </c>
      <c r="AQ81" s="984"/>
      <c r="AR81" s="984"/>
      <c r="AS81" s="984"/>
      <c r="AT81" s="984"/>
      <c r="AU81" s="984">
        <v>321</v>
      </c>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t="s">
        <v>566</v>
      </c>
      <c r="C82" s="988"/>
      <c r="D82" s="988"/>
      <c r="E82" s="988"/>
      <c r="F82" s="988"/>
      <c r="G82" s="988"/>
      <c r="H82" s="988"/>
      <c r="I82" s="988"/>
      <c r="J82" s="988"/>
      <c r="K82" s="988"/>
      <c r="L82" s="988"/>
      <c r="M82" s="988"/>
      <c r="N82" s="988"/>
      <c r="O82" s="988"/>
      <c r="P82" s="989"/>
      <c r="Q82" s="990">
        <v>3155</v>
      </c>
      <c r="R82" s="984"/>
      <c r="S82" s="984"/>
      <c r="T82" s="984"/>
      <c r="U82" s="984"/>
      <c r="V82" s="984">
        <v>3416</v>
      </c>
      <c r="W82" s="984"/>
      <c r="X82" s="984"/>
      <c r="Y82" s="984"/>
      <c r="Z82" s="984"/>
      <c r="AA82" s="984">
        <v>-261</v>
      </c>
      <c r="AB82" s="984"/>
      <c r="AC82" s="984"/>
      <c r="AD82" s="984"/>
      <c r="AE82" s="984"/>
      <c r="AF82" s="984">
        <v>-261</v>
      </c>
      <c r="AG82" s="984"/>
      <c r="AH82" s="984"/>
      <c r="AI82" s="984"/>
      <c r="AJ82" s="984"/>
      <c r="AK82" s="984" t="s">
        <v>571</v>
      </c>
      <c r="AL82" s="984"/>
      <c r="AM82" s="984"/>
      <c r="AN82" s="984"/>
      <c r="AO82" s="984"/>
      <c r="AP82" s="984">
        <v>3056</v>
      </c>
      <c r="AQ82" s="984"/>
      <c r="AR82" s="984"/>
      <c r="AS82" s="984"/>
      <c r="AT82" s="984"/>
      <c r="AU82" s="984">
        <v>85</v>
      </c>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t="s">
        <v>567</v>
      </c>
      <c r="C83" s="988"/>
      <c r="D83" s="988"/>
      <c r="E83" s="988"/>
      <c r="F83" s="988"/>
      <c r="G83" s="988"/>
      <c r="H83" s="988"/>
      <c r="I83" s="988"/>
      <c r="J83" s="988"/>
      <c r="K83" s="988"/>
      <c r="L83" s="988"/>
      <c r="M83" s="988"/>
      <c r="N83" s="988"/>
      <c r="O83" s="988"/>
      <c r="P83" s="989"/>
      <c r="Q83" s="990">
        <v>881</v>
      </c>
      <c r="R83" s="984"/>
      <c r="S83" s="984"/>
      <c r="T83" s="984"/>
      <c r="U83" s="984"/>
      <c r="V83" s="984">
        <v>858</v>
      </c>
      <c r="W83" s="984"/>
      <c r="X83" s="984"/>
      <c r="Y83" s="984"/>
      <c r="Z83" s="984"/>
      <c r="AA83" s="984">
        <v>23</v>
      </c>
      <c r="AB83" s="984"/>
      <c r="AC83" s="984"/>
      <c r="AD83" s="984"/>
      <c r="AE83" s="984"/>
      <c r="AF83" s="984">
        <v>23</v>
      </c>
      <c r="AG83" s="984"/>
      <c r="AH83" s="984"/>
      <c r="AI83" s="984"/>
      <c r="AJ83" s="984"/>
      <c r="AK83" s="984" t="s">
        <v>571</v>
      </c>
      <c r="AL83" s="984"/>
      <c r="AM83" s="984"/>
      <c r="AN83" s="984"/>
      <c r="AO83" s="984"/>
      <c r="AP83" s="984" t="s">
        <v>571</v>
      </c>
      <c r="AQ83" s="984"/>
      <c r="AR83" s="984"/>
      <c r="AS83" s="984"/>
      <c r="AT83" s="984"/>
      <c r="AU83" s="984" t="s">
        <v>571</v>
      </c>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t="s">
        <v>568</v>
      </c>
      <c r="C84" s="988"/>
      <c r="D84" s="988"/>
      <c r="E84" s="988"/>
      <c r="F84" s="988"/>
      <c r="G84" s="988"/>
      <c r="H84" s="988"/>
      <c r="I84" s="988"/>
      <c r="J84" s="988"/>
      <c r="K84" s="988"/>
      <c r="L84" s="988"/>
      <c r="M84" s="988"/>
      <c r="N84" s="988"/>
      <c r="O84" s="988"/>
      <c r="P84" s="989"/>
      <c r="Q84" s="990">
        <v>184908</v>
      </c>
      <c r="R84" s="984"/>
      <c r="S84" s="984"/>
      <c r="T84" s="984"/>
      <c r="U84" s="984"/>
      <c r="V84" s="984">
        <v>182658</v>
      </c>
      <c r="W84" s="984"/>
      <c r="X84" s="984"/>
      <c r="Y84" s="984"/>
      <c r="Z84" s="984"/>
      <c r="AA84" s="984">
        <v>2250</v>
      </c>
      <c r="AB84" s="984"/>
      <c r="AC84" s="984"/>
      <c r="AD84" s="984"/>
      <c r="AE84" s="984"/>
      <c r="AF84" s="984">
        <v>2250</v>
      </c>
      <c r="AG84" s="984"/>
      <c r="AH84" s="984"/>
      <c r="AI84" s="984"/>
      <c r="AJ84" s="984"/>
      <c r="AK84" s="984">
        <v>669</v>
      </c>
      <c r="AL84" s="984"/>
      <c r="AM84" s="984"/>
      <c r="AN84" s="984"/>
      <c r="AO84" s="984"/>
      <c r="AP84" s="984" t="s">
        <v>571</v>
      </c>
      <c r="AQ84" s="984"/>
      <c r="AR84" s="984"/>
      <c r="AS84" s="984"/>
      <c r="AT84" s="984"/>
      <c r="AU84" s="984" t="s">
        <v>571</v>
      </c>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360358</v>
      </c>
      <c r="AB110" s="902"/>
      <c r="AC110" s="902"/>
      <c r="AD110" s="902"/>
      <c r="AE110" s="903"/>
      <c r="AF110" s="904">
        <v>354868</v>
      </c>
      <c r="AG110" s="902"/>
      <c r="AH110" s="902"/>
      <c r="AI110" s="902"/>
      <c r="AJ110" s="903"/>
      <c r="AK110" s="904">
        <v>360390</v>
      </c>
      <c r="AL110" s="902"/>
      <c r="AM110" s="902"/>
      <c r="AN110" s="902"/>
      <c r="AO110" s="903"/>
      <c r="AP110" s="905">
        <v>16</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4385242</v>
      </c>
      <c r="BR110" s="855"/>
      <c r="BS110" s="855"/>
      <c r="BT110" s="855"/>
      <c r="BU110" s="855"/>
      <c r="BV110" s="855">
        <v>4736147</v>
      </c>
      <c r="BW110" s="855"/>
      <c r="BX110" s="855"/>
      <c r="BY110" s="855"/>
      <c r="BZ110" s="855"/>
      <c r="CA110" s="855">
        <v>5483736</v>
      </c>
      <c r="CB110" s="855"/>
      <c r="CC110" s="855"/>
      <c r="CD110" s="855"/>
      <c r="CE110" s="855"/>
      <c r="CF110" s="879">
        <v>242.8</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274923</v>
      </c>
      <c r="BR112" s="830"/>
      <c r="BS112" s="830"/>
      <c r="BT112" s="830"/>
      <c r="BU112" s="830"/>
      <c r="BV112" s="830">
        <v>339533</v>
      </c>
      <c r="BW112" s="830"/>
      <c r="BX112" s="830"/>
      <c r="BY112" s="830"/>
      <c r="BZ112" s="830"/>
      <c r="CA112" s="830">
        <v>644935</v>
      </c>
      <c r="CB112" s="830"/>
      <c r="CC112" s="830"/>
      <c r="CD112" s="830"/>
      <c r="CE112" s="830"/>
      <c r="CF112" s="888">
        <v>28.6</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8732</v>
      </c>
      <c r="AB113" s="932"/>
      <c r="AC113" s="932"/>
      <c r="AD113" s="932"/>
      <c r="AE113" s="933"/>
      <c r="AF113" s="934">
        <v>999</v>
      </c>
      <c r="AG113" s="932"/>
      <c r="AH113" s="932"/>
      <c r="AI113" s="932"/>
      <c r="AJ113" s="933"/>
      <c r="AK113" s="934">
        <v>23586</v>
      </c>
      <c r="AL113" s="932"/>
      <c r="AM113" s="932"/>
      <c r="AN113" s="932"/>
      <c r="AO113" s="933"/>
      <c r="AP113" s="935">
        <v>1</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614812</v>
      </c>
      <c r="BR113" s="830"/>
      <c r="BS113" s="830"/>
      <c r="BT113" s="830"/>
      <c r="BU113" s="830"/>
      <c r="BV113" s="830">
        <v>614950</v>
      </c>
      <c r="BW113" s="830"/>
      <c r="BX113" s="830"/>
      <c r="BY113" s="830"/>
      <c r="BZ113" s="830"/>
      <c r="CA113" s="830">
        <v>616626</v>
      </c>
      <c r="CB113" s="830"/>
      <c r="CC113" s="830"/>
      <c r="CD113" s="830"/>
      <c r="CE113" s="830"/>
      <c r="CF113" s="888">
        <v>27.3</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82311</v>
      </c>
      <c r="AB114" s="793"/>
      <c r="AC114" s="793"/>
      <c r="AD114" s="793"/>
      <c r="AE114" s="794"/>
      <c r="AF114" s="795">
        <v>80407</v>
      </c>
      <c r="AG114" s="793"/>
      <c r="AH114" s="793"/>
      <c r="AI114" s="793"/>
      <c r="AJ114" s="794"/>
      <c r="AK114" s="795">
        <v>77250</v>
      </c>
      <c r="AL114" s="793"/>
      <c r="AM114" s="793"/>
      <c r="AN114" s="793"/>
      <c r="AO114" s="794"/>
      <c r="AP114" s="837">
        <v>3.4</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306224</v>
      </c>
      <c r="BR114" s="830"/>
      <c r="BS114" s="830"/>
      <c r="BT114" s="830"/>
      <c r="BU114" s="830"/>
      <c r="BV114" s="830">
        <v>305451</v>
      </c>
      <c r="BW114" s="830"/>
      <c r="BX114" s="830"/>
      <c r="BY114" s="830"/>
      <c r="BZ114" s="830"/>
      <c r="CA114" s="830">
        <v>291069</v>
      </c>
      <c r="CB114" s="830"/>
      <c r="CC114" s="830"/>
      <c r="CD114" s="830"/>
      <c r="CE114" s="830"/>
      <c r="CF114" s="888">
        <v>12.9</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v>82380</v>
      </c>
      <c r="CB115" s="830"/>
      <c r="CC115" s="830"/>
      <c r="CD115" s="830"/>
      <c r="CE115" s="830"/>
      <c r="CF115" s="888">
        <v>3.6</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451401</v>
      </c>
      <c r="AB117" s="916"/>
      <c r="AC117" s="916"/>
      <c r="AD117" s="916"/>
      <c r="AE117" s="917"/>
      <c r="AF117" s="918">
        <v>436274</v>
      </c>
      <c r="AG117" s="916"/>
      <c r="AH117" s="916"/>
      <c r="AI117" s="916"/>
      <c r="AJ117" s="917"/>
      <c r="AK117" s="918">
        <v>461226</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442</v>
      </c>
      <c r="BP119" s="891"/>
      <c r="BQ119" s="892">
        <v>5581201</v>
      </c>
      <c r="BR119" s="858"/>
      <c r="BS119" s="858"/>
      <c r="BT119" s="858"/>
      <c r="BU119" s="858"/>
      <c r="BV119" s="858">
        <v>5996081</v>
      </c>
      <c r="BW119" s="858"/>
      <c r="BX119" s="858"/>
      <c r="BY119" s="858"/>
      <c r="BZ119" s="858"/>
      <c r="CA119" s="858">
        <v>7118746</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2166850</v>
      </c>
      <c r="BR120" s="855"/>
      <c r="BS120" s="855"/>
      <c r="BT120" s="855"/>
      <c r="BU120" s="855"/>
      <c r="BV120" s="855">
        <v>2262854</v>
      </c>
      <c r="BW120" s="855"/>
      <c r="BX120" s="855"/>
      <c r="BY120" s="855"/>
      <c r="BZ120" s="855"/>
      <c r="CA120" s="855">
        <v>2295751</v>
      </c>
      <c r="CB120" s="855"/>
      <c r="CC120" s="855"/>
      <c r="CD120" s="855"/>
      <c r="CE120" s="855"/>
      <c r="CF120" s="879">
        <v>101.6</v>
      </c>
      <c r="CG120" s="880"/>
      <c r="CH120" s="880"/>
      <c r="CI120" s="880"/>
      <c r="CJ120" s="880"/>
      <c r="CK120" s="881" t="s">
        <v>446</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480880</v>
      </c>
      <c r="DR120" s="855"/>
      <c r="DS120" s="855"/>
      <c r="DT120" s="855"/>
      <c r="DU120" s="855"/>
      <c r="DV120" s="856">
        <v>21.3</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258346</v>
      </c>
      <c r="BR121" s="830"/>
      <c r="BS121" s="830"/>
      <c r="BT121" s="830"/>
      <c r="BU121" s="830"/>
      <c r="BV121" s="830">
        <v>427850</v>
      </c>
      <c r="BW121" s="830"/>
      <c r="BX121" s="830"/>
      <c r="BY121" s="830"/>
      <c r="BZ121" s="830"/>
      <c r="CA121" s="830">
        <v>1340407</v>
      </c>
      <c r="CB121" s="830"/>
      <c r="CC121" s="830"/>
      <c r="CD121" s="830"/>
      <c r="CE121" s="830"/>
      <c r="CF121" s="888">
        <v>59.3</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v>164055</v>
      </c>
      <c r="DR121" s="830"/>
      <c r="DS121" s="830"/>
      <c r="DT121" s="830"/>
      <c r="DU121" s="830"/>
      <c r="DV121" s="807">
        <v>7.3</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3057129</v>
      </c>
      <c r="BR122" s="858"/>
      <c r="BS122" s="858"/>
      <c r="BT122" s="858"/>
      <c r="BU122" s="858"/>
      <c r="BV122" s="858">
        <v>3212944</v>
      </c>
      <c r="BW122" s="858"/>
      <c r="BX122" s="858"/>
      <c r="BY122" s="858"/>
      <c r="BZ122" s="858"/>
      <c r="CA122" s="858">
        <v>3073000</v>
      </c>
      <c r="CB122" s="858"/>
      <c r="CC122" s="858"/>
      <c r="CD122" s="858"/>
      <c r="CE122" s="858"/>
      <c r="CF122" s="859">
        <v>136</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450</v>
      </c>
      <c r="BP123" s="891"/>
      <c r="BQ123" s="845">
        <v>5482325</v>
      </c>
      <c r="BR123" s="846"/>
      <c r="BS123" s="846"/>
      <c r="BT123" s="846"/>
      <c r="BU123" s="846"/>
      <c r="BV123" s="846">
        <v>5903648</v>
      </c>
      <c r="BW123" s="846"/>
      <c r="BX123" s="846"/>
      <c r="BY123" s="846"/>
      <c r="BZ123" s="846"/>
      <c r="CA123" s="846">
        <v>6709158</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4.7</v>
      </c>
      <c r="BR124" s="844"/>
      <c r="BS124" s="844"/>
      <c r="BT124" s="844"/>
      <c r="BU124" s="844"/>
      <c r="BV124" s="844">
        <v>4.2</v>
      </c>
      <c r="BW124" s="844"/>
      <c r="BX124" s="844"/>
      <c r="BY124" s="844"/>
      <c r="BZ124" s="844"/>
      <c r="CA124" s="844">
        <v>18.100000000000001</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v>274923</v>
      </c>
      <c r="DH124" s="777"/>
      <c r="DI124" s="777"/>
      <c r="DJ124" s="777"/>
      <c r="DK124" s="778"/>
      <c r="DL124" s="779">
        <v>339533</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v>82380</v>
      </c>
      <c r="DR126" s="830"/>
      <c r="DS126" s="830"/>
      <c r="DT126" s="830"/>
      <c r="DU126" s="830"/>
      <c r="DV126" s="807">
        <v>3.6</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50417</v>
      </c>
      <c r="AB128" s="814"/>
      <c r="AC128" s="814"/>
      <c r="AD128" s="814"/>
      <c r="AE128" s="815"/>
      <c r="AF128" s="816">
        <v>48306</v>
      </c>
      <c r="AG128" s="814"/>
      <c r="AH128" s="814"/>
      <c r="AI128" s="814"/>
      <c r="AJ128" s="815"/>
      <c r="AK128" s="816">
        <v>45092</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2318208</v>
      </c>
      <c r="AB129" s="793"/>
      <c r="AC129" s="793"/>
      <c r="AD129" s="793"/>
      <c r="AE129" s="794"/>
      <c r="AF129" s="795">
        <v>2408902</v>
      </c>
      <c r="AG129" s="793"/>
      <c r="AH129" s="793"/>
      <c r="AI129" s="793"/>
      <c r="AJ129" s="794"/>
      <c r="AK129" s="795">
        <v>2507657</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251609</v>
      </c>
      <c r="AB130" s="793"/>
      <c r="AC130" s="793"/>
      <c r="AD130" s="793"/>
      <c r="AE130" s="794"/>
      <c r="AF130" s="795">
        <v>249406</v>
      </c>
      <c r="AG130" s="793"/>
      <c r="AH130" s="793"/>
      <c r="AI130" s="793"/>
      <c r="AJ130" s="794"/>
      <c r="AK130" s="795">
        <v>248917</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2066599</v>
      </c>
      <c r="AB131" s="777"/>
      <c r="AC131" s="777"/>
      <c r="AD131" s="777"/>
      <c r="AE131" s="778"/>
      <c r="AF131" s="779">
        <v>2159496</v>
      </c>
      <c r="AG131" s="777"/>
      <c r="AH131" s="777"/>
      <c r="AI131" s="777"/>
      <c r="AJ131" s="778"/>
      <c r="AK131" s="779">
        <v>2258740</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v>18.100000000000001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7.2280592410000004</v>
      </c>
      <c r="AB132" s="758"/>
      <c r="AC132" s="758"/>
      <c r="AD132" s="758"/>
      <c r="AE132" s="759"/>
      <c r="AF132" s="760">
        <v>6.4164045679999999</v>
      </c>
      <c r="AG132" s="758"/>
      <c r="AH132" s="758"/>
      <c r="AI132" s="758"/>
      <c r="AJ132" s="759"/>
      <c r="AK132" s="760">
        <v>7.4031096979999997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8</v>
      </c>
      <c r="AB133" s="737"/>
      <c r="AC133" s="737"/>
      <c r="AD133" s="737"/>
      <c r="AE133" s="738"/>
      <c r="AF133" s="736">
        <v>7.3</v>
      </c>
      <c r="AG133" s="737"/>
      <c r="AH133" s="737"/>
      <c r="AI133" s="737"/>
      <c r="AJ133" s="738"/>
      <c r="AK133" s="736">
        <v>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5wlizGw3KnUm3KWNuGfFHfH1hDVboMl3Hu3v2AAtv7LvwEwk+Efd2C05RzhZB9erSiCLdu+4KE4zlgjVtHrFA==" saltValue="qxEQhYdMBY0QHVH2ZU2Z9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IPVWN1ZSu+kVL6Zq0076d0ca5GZysedO41/Yt0/8D0r16yQAuRb4RshctLV2i5QFU2YWEr5S+1VHx3RDg3DQoQ==" saltValue="H0Q09j22YOqrs4H11qSnC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gXXeTNcwa968zT0eJYOODn89cRtD3QDzPVqoDWr2GyNmD/bNGKPmT1iA4Ie2UeLzFKPwgu3wo35mxz/2HzyfTw==" saltValue="EjGr1ZkZgavGLz48DT09uQ=="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0" zoomScaleSheetLayoutView="5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31" t="s">
        <v>479</v>
      </c>
      <c r="AP7" s="253"/>
      <c r="AQ7" s="254" t="s">
        <v>480</v>
      </c>
      <c r="AR7" s="255"/>
    </row>
    <row r="8" spans="1:46" ht="13.2" x14ac:dyDescent="0.2">
      <c r="A8" s="247"/>
      <c r="AK8" s="256"/>
      <c r="AL8" s="257"/>
      <c r="AM8" s="257"/>
      <c r="AN8" s="258"/>
      <c r="AO8" s="1132"/>
      <c r="AP8" s="259" t="s">
        <v>481</v>
      </c>
      <c r="AQ8" s="260" t="s">
        <v>482</v>
      </c>
      <c r="AR8" s="261" t="s">
        <v>483</v>
      </c>
    </row>
    <row r="9" spans="1:46" ht="13.2" x14ac:dyDescent="0.2">
      <c r="A9" s="247"/>
      <c r="AK9" s="1143" t="s">
        <v>484</v>
      </c>
      <c r="AL9" s="1144"/>
      <c r="AM9" s="1144"/>
      <c r="AN9" s="1145"/>
      <c r="AO9" s="262">
        <v>941550</v>
      </c>
      <c r="AP9" s="262">
        <v>155860</v>
      </c>
      <c r="AQ9" s="263">
        <v>154424</v>
      </c>
      <c r="AR9" s="264">
        <v>0.9</v>
      </c>
    </row>
    <row r="10" spans="1:46" ht="13.5" customHeight="1" x14ac:dyDescent="0.2">
      <c r="A10" s="247"/>
      <c r="AK10" s="1143" t="s">
        <v>485</v>
      </c>
      <c r="AL10" s="1144"/>
      <c r="AM10" s="1144"/>
      <c r="AN10" s="1145"/>
      <c r="AO10" s="265">
        <v>118480</v>
      </c>
      <c r="AP10" s="265">
        <v>19613</v>
      </c>
      <c r="AQ10" s="266">
        <v>18194</v>
      </c>
      <c r="AR10" s="267">
        <v>7.8</v>
      </c>
    </row>
    <row r="11" spans="1:46" ht="13.5" customHeight="1" x14ac:dyDescent="0.2">
      <c r="A11" s="247"/>
      <c r="AK11" s="1143" t="s">
        <v>486</v>
      </c>
      <c r="AL11" s="1144"/>
      <c r="AM11" s="1144"/>
      <c r="AN11" s="1145"/>
      <c r="AO11" s="265" t="s">
        <v>487</v>
      </c>
      <c r="AP11" s="265" t="s">
        <v>487</v>
      </c>
      <c r="AQ11" s="266">
        <v>1285</v>
      </c>
      <c r="AR11" s="267" t="s">
        <v>487</v>
      </c>
    </row>
    <row r="12" spans="1:46" ht="13.5" customHeight="1" x14ac:dyDescent="0.2">
      <c r="A12" s="247"/>
      <c r="AK12" s="1143" t="s">
        <v>488</v>
      </c>
      <c r="AL12" s="1144"/>
      <c r="AM12" s="1144"/>
      <c r="AN12" s="1145"/>
      <c r="AO12" s="265" t="s">
        <v>487</v>
      </c>
      <c r="AP12" s="265" t="s">
        <v>487</v>
      </c>
      <c r="AQ12" s="266" t="s">
        <v>487</v>
      </c>
      <c r="AR12" s="267" t="s">
        <v>487</v>
      </c>
    </row>
    <row r="13" spans="1:46" ht="13.5" customHeight="1" x14ac:dyDescent="0.2">
      <c r="A13" s="247"/>
      <c r="AK13" s="1143" t="s">
        <v>489</v>
      </c>
      <c r="AL13" s="1144"/>
      <c r="AM13" s="1144"/>
      <c r="AN13" s="1145"/>
      <c r="AO13" s="265">
        <v>18662</v>
      </c>
      <c r="AP13" s="265">
        <v>3089</v>
      </c>
      <c r="AQ13" s="266">
        <v>5735</v>
      </c>
      <c r="AR13" s="267">
        <v>-46.1</v>
      </c>
    </row>
    <row r="14" spans="1:46" ht="13.5" customHeight="1" x14ac:dyDescent="0.2">
      <c r="A14" s="247"/>
      <c r="AK14" s="1143" t="s">
        <v>490</v>
      </c>
      <c r="AL14" s="1144"/>
      <c r="AM14" s="1144"/>
      <c r="AN14" s="1145"/>
      <c r="AO14" s="265">
        <v>25993</v>
      </c>
      <c r="AP14" s="265">
        <v>4303</v>
      </c>
      <c r="AQ14" s="266">
        <v>2950</v>
      </c>
      <c r="AR14" s="267">
        <v>45.9</v>
      </c>
    </row>
    <row r="15" spans="1:46" ht="13.5" customHeight="1" x14ac:dyDescent="0.2">
      <c r="A15" s="247"/>
      <c r="AK15" s="1146" t="s">
        <v>491</v>
      </c>
      <c r="AL15" s="1147"/>
      <c r="AM15" s="1147"/>
      <c r="AN15" s="1148"/>
      <c r="AO15" s="265">
        <v>-65120</v>
      </c>
      <c r="AP15" s="265">
        <v>-10780</v>
      </c>
      <c r="AQ15" s="266">
        <v>-9110</v>
      </c>
      <c r="AR15" s="267">
        <v>18.3</v>
      </c>
    </row>
    <row r="16" spans="1:46" ht="13.2" x14ac:dyDescent="0.2">
      <c r="A16" s="247"/>
      <c r="AK16" s="1146" t="s">
        <v>177</v>
      </c>
      <c r="AL16" s="1147"/>
      <c r="AM16" s="1147"/>
      <c r="AN16" s="1148"/>
      <c r="AO16" s="265">
        <v>1039565</v>
      </c>
      <c r="AP16" s="265">
        <v>172085</v>
      </c>
      <c r="AQ16" s="266">
        <v>173477</v>
      </c>
      <c r="AR16" s="267">
        <v>-0.8</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49" t="s">
        <v>496</v>
      </c>
      <c r="AL21" s="1150"/>
      <c r="AM21" s="1150"/>
      <c r="AN21" s="1151"/>
      <c r="AO21" s="277">
        <v>13.41</v>
      </c>
      <c r="AP21" s="278">
        <v>14.28</v>
      </c>
      <c r="AQ21" s="279">
        <v>-0.87</v>
      </c>
      <c r="AS21" s="280"/>
      <c r="AT21" s="276"/>
    </row>
    <row r="22" spans="1:46" s="248" customFormat="1" ht="13.2" x14ac:dyDescent="0.2">
      <c r="A22" s="276"/>
      <c r="AK22" s="1149" t="s">
        <v>497</v>
      </c>
      <c r="AL22" s="1150"/>
      <c r="AM22" s="1150"/>
      <c r="AN22" s="1151"/>
      <c r="AO22" s="281">
        <v>91.9</v>
      </c>
      <c r="AP22" s="282">
        <v>96</v>
      </c>
      <c r="AQ22" s="283">
        <v>-4.0999999999999996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31" t="s">
        <v>479</v>
      </c>
      <c r="AP30" s="253"/>
      <c r="AQ30" s="254" t="s">
        <v>480</v>
      </c>
      <c r="AR30" s="255"/>
    </row>
    <row r="31" spans="1:46" ht="13.2" x14ac:dyDescent="0.2">
      <c r="A31" s="247"/>
      <c r="AK31" s="256"/>
      <c r="AL31" s="257"/>
      <c r="AM31" s="257"/>
      <c r="AN31" s="258"/>
      <c r="AO31" s="1132"/>
      <c r="AP31" s="259" t="s">
        <v>481</v>
      </c>
      <c r="AQ31" s="260" t="s">
        <v>482</v>
      </c>
      <c r="AR31" s="261" t="s">
        <v>483</v>
      </c>
    </row>
    <row r="32" spans="1:46" ht="27" customHeight="1" x14ac:dyDescent="0.2">
      <c r="A32" s="247"/>
      <c r="AK32" s="1133" t="s">
        <v>501</v>
      </c>
      <c r="AL32" s="1134"/>
      <c r="AM32" s="1134"/>
      <c r="AN32" s="1135"/>
      <c r="AO32" s="291">
        <v>360390</v>
      </c>
      <c r="AP32" s="291">
        <v>59657</v>
      </c>
      <c r="AQ32" s="292">
        <v>83140</v>
      </c>
      <c r="AR32" s="293">
        <v>-28.2</v>
      </c>
    </row>
    <row r="33" spans="1:46" ht="13.5" customHeight="1" x14ac:dyDescent="0.2">
      <c r="A33" s="247"/>
      <c r="AK33" s="1133" t="s">
        <v>502</v>
      </c>
      <c r="AL33" s="1134"/>
      <c r="AM33" s="1134"/>
      <c r="AN33" s="1135"/>
      <c r="AO33" s="291" t="s">
        <v>487</v>
      </c>
      <c r="AP33" s="291" t="s">
        <v>487</v>
      </c>
      <c r="AQ33" s="292" t="s">
        <v>487</v>
      </c>
      <c r="AR33" s="293" t="s">
        <v>487</v>
      </c>
    </row>
    <row r="34" spans="1:46" ht="27" customHeight="1" x14ac:dyDescent="0.2">
      <c r="A34" s="247"/>
      <c r="AK34" s="1133" t="s">
        <v>503</v>
      </c>
      <c r="AL34" s="1134"/>
      <c r="AM34" s="1134"/>
      <c r="AN34" s="1135"/>
      <c r="AO34" s="291" t="s">
        <v>487</v>
      </c>
      <c r="AP34" s="291" t="s">
        <v>487</v>
      </c>
      <c r="AQ34" s="292" t="s">
        <v>487</v>
      </c>
      <c r="AR34" s="293" t="s">
        <v>487</v>
      </c>
    </row>
    <row r="35" spans="1:46" ht="27" customHeight="1" x14ac:dyDescent="0.2">
      <c r="A35" s="247"/>
      <c r="AK35" s="1133" t="s">
        <v>504</v>
      </c>
      <c r="AL35" s="1134"/>
      <c r="AM35" s="1134"/>
      <c r="AN35" s="1135"/>
      <c r="AO35" s="291">
        <v>23586</v>
      </c>
      <c r="AP35" s="291">
        <v>3904</v>
      </c>
      <c r="AQ35" s="292">
        <v>26106</v>
      </c>
      <c r="AR35" s="293">
        <v>-85</v>
      </c>
    </row>
    <row r="36" spans="1:46" ht="27" customHeight="1" x14ac:dyDescent="0.2">
      <c r="A36" s="247"/>
      <c r="AK36" s="1133" t="s">
        <v>505</v>
      </c>
      <c r="AL36" s="1134"/>
      <c r="AM36" s="1134"/>
      <c r="AN36" s="1135"/>
      <c r="AO36" s="291">
        <v>77250</v>
      </c>
      <c r="AP36" s="291">
        <v>12788</v>
      </c>
      <c r="AQ36" s="292">
        <v>4689</v>
      </c>
      <c r="AR36" s="293">
        <v>172.7</v>
      </c>
    </row>
    <row r="37" spans="1:46" ht="13.5" customHeight="1" x14ac:dyDescent="0.2">
      <c r="A37" s="247"/>
      <c r="AK37" s="1133" t="s">
        <v>506</v>
      </c>
      <c r="AL37" s="1134"/>
      <c r="AM37" s="1134"/>
      <c r="AN37" s="1135"/>
      <c r="AO37" s="291" t="s">
        <v>487</v>
      </c>
      <c r="AP37" s="291" t="s">
        <v>487</v>
      </c>
      <c r="AQ37" s="292">
        <v>554</v>
      </c>
      <c r="AR37" s="293" t="s">
        <v>487</v>
      </c>
    </row>
    <row r="38" spans="1:46" ht="27" customHeight="1" x14ac:dyDescent="0.2">
      <c r="A38" s="247"/>
      <c r="AK38" s="1136" t="s">
        <v>507</v>
      </c>
      <c r="AL38" s="1137"/>
      <c r="AM38" s="1137"/>
      <c r="AN38" s="1138"/>
      <c r="AO38" s="294" t="s">
        <v>487</v>
      </c>
      <c r="AP38" s="294" t="s">
        <v>487</v>
      </c>
      <c r="AQ38" s="295">
        <v>7</v>
      </c>
      <c r="AR38" s="283" t="s">
        <v>487</v>
      </c>
      <c r="AS38" s="290"/>
    </row>
    <row r="39" spans="1:46" ht="13.2" x14ac:dyDescent="0.2">
      <c r="A39" s="247"/>
      <c r="AK39" s="1136" t="s">
        <v>508</v>
      </c>
      <c r="AL39" s="1137"/>
      <c r="AM39" s="1137"/>
      <c r="AN39" s="1138"/>
      <c r="AO39" s="291">
        <v>-45092</v>
      </c>
      <c r="AP39" s="291">
        <v>-7464</v>
      </c>
      <c r="AQ39" s="292">
        <v>-2038</v>
      </c>
      <c r="AR39" s="293">
        <v>266.2</v>
      </c>
      <c r="AS39" s="290"/>
    </row>
    <row r="40" spans="1:46" ht="27" customHeight="1" x14ac:dyDescent="0.2">
      <c r="A40" s="247"/>
      <c r="AK40" s="1133" t="s">
        <v>509</v>
      </c>
      <c r="AL40" s="1134"/>
      <c r="AM40" s="1134"/>
      <c r="AN40" s="1135"/>
      <c r="AO40" s="291">
        <v>-248917</v>
      </c>
      <c r="AP40" s="291">
        <v>-41205</v>
      </c>
      <c r="AQ40" s="292">
        <v>-74354</v>
      </c>
      <c r="AR40" s="293">
        <v>-44.6</v>
      </c>
      <c r="AS40" s="290"/>
    </row>
    <row r="41" spans="1:46" ht="13.2" x14ac:dyDescent="0.2">
      <c r="A41" s="247"/>
      <c r="AK41" s="1139" t="s">
        <v>287</v>
      </c>
      <c r="AL41" s="1140"/>
      <c r="AM41" s="1140"/>
      <c r="AN41" s="1141"/>
      <c r="AO41" s="291">
        <v>167217</v>
      </c>
      <c r="AP41" s="291">
        <v>27680</v>
      </c>
      <c r="AQ41" s="292">
        <v>38106</v>
      </c>
      <c r="AR41" s="293">
        <v>-27.4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26" t="s">
        <v>479</v>
      </c>
      <c r="AN49" s="1128" t="s">
        <v>512</v>
      </c>
      <c r="AO49" s="1129"/>
      <c r="AP49" s="1129"/>
      <c r="AQ49" s="1129"/>
      <c r="AR49" s="1130"/>
    </row>
    <row r="50" spans="1:44" ht="13.2" x14ac:dyDescent="0.2">
      <c r="A50" s="247"/>
      <c r="AK50" s="305"/>
      <c r="AL50" s="306"/>
      <c r="AM50" s="1127"/>
      <c r="AN50" s="307" t="s">
        <v>513</v>
      </c>
      <c r="AO50" s="308" t="s">
        <v>514</v>
      </c>
      <c r="AP50" s="309" t="s">
        <v>515</v>
      </c>
      <c r="AQ50" s="310" t="s">
        <v>516</v>
      </c>
      <c r="AR50" s="311" t="s">
        <v>517</v>
      </c>
    </row>
    <row r="51" spans="1:44" ht="13.2" x14ac:dyDescent="0.2">
      <c r="A51" s="247"/>
      <c r="AK51" s="303" t="s">
        <v>518</v>
      </c>
      <c r="AL51" s="304"/>
      <c r="AM51" s="312">
        <v>950779</v>
      </c>
      <c r="AN51" s="313">
        <v>154172</v>
      </c>
      <c r="AO51" s="314">
        <v>60.5</v>
      </c>
      <c r="AP51" s="315">
        <v>126525</v>
      </c>
      <c r="AQ51" s="316">
        <v>0.2</v>
      </c>
      <c r="AR51" s="317">
        <v>60.3</v>
      </c>
    </row>
    <row r="52" spans="1:44" ht="13.2" x14ac:dyDescent="0.2">
      <c r="A52" s="247"/>
      <c r="AK52" s="318"/>
      <c r="AL52" s="319" t="s">
        <v>519</v>
      </c>
      <c r="AM52" s="320">
        <v>209746</v>
      </c>
      <c r="AN52" s="321">
        <v>34011</v>
      </c>
      <c r="AO52" s="322">
        <v>15.9</v>
      </c>
      <c r="AP52" s="323">
        <v>67052</v>
      </c>
      <c r="AQ52" s="324">
        <v>18.100000000000001</v>
      </c>
      <c r="AR52" s="325">
        <v>-2.2000000000000002</v>
      </c>
    </row>
    <row r="53" spans="1:44" ht="13.2" x14ac:dyDescent="0.2">
      <c r="A53" s="247"/>
      <c r="AK53" s="303" t="s">
        <v>520</v>
      </c>
      <c r="AL53" s="304"/>
      <c r="AM53" s="312">
        <v>576871</v>
      </c>
      <c r="AN53" s="313">
        <v>93633</v>
      </c>
      <c r="AO53" s="314">
        <v>-39.299999999999997</v>
      </c>
      <c r="AP53" s="315">
        <v>122054</v>
      </c>
      <c r="AQ53" s="316">
        <v>-3.5</v>
      </c>
      <c r="AR53" s="317">
        <v>-35.799999999999997</v>
      </c>
    </row>
    <row r="54" spans="1:44" ht="13.2" x14ac:dyDescent="0.2">
      <c r="A54" s="247"/>
      <c r="AK54" s="318"/>
      <c r="AL54" s="319" t="s">
        <v>519</v>
      </c>
      <c r="AM54" s="320">
        <v>238772</v>
      </c>
      <c r="AN54" s="321">
        <v>38755</v>
      </c>
      <c r="AO54" s="322">
        <v>13.9</v>
      </c>
      <c r="AP54" s="323">
        <v>68298</v>
      </c>
      <c r="AQ54" s="324">
        <v>1.9</v>
      </c>
      <c r="AR54" s="325">
        <v>12</v>
      </c>
    </row>
    <row r="55" spans="1:44" ht="13.2" x14ac:dyDescent="0.2">
      <c r="A55" s="247"/>
      <c r="AK55" s="303" t="s">
        <v>521</v>
      </c>
      <c r="AL55" s="304"/>
      <c r="AM55" s="312">
        <v>676853</v>
      </c>
      <c r="AN55" s="313">
        <v>109932</v>
      </c>
      <c r="AO55" s="314">
        <v>17.399999999999999</v>
      </c>
      <c r="AP55" s="315">
        <v>111644</v>
      </c>
      <c r="AQ55" s="316">
        <v>-8.5</v>
      </c>
      <c r="AR55" s="317">
        <v>25.9</v>
      </c>
    </row>
    <row r="56" spans="1:44" ht="13.2" x14ac:dyDescent="0.2">
      <c r="A56" s="247"/>
      <c r="AK56" s="318"/>
      <c r="AL56" s="319" t="s">
        <v>519</v>
      </c>
      <c r="AM56" s="320">
        <v>228867</v>
      </c>
      <c r="AN56" s="321">
        <v>37172</v>
      </c>
      <c r="AO56" s="322">
        <v>-4.0999999999999996</v>
      </c>
      <c r="AP56" s="323">
        <v>66606</v>
      </c>
      <c r="AQ56" s="324">
        <v>-2.5</v>
      </c>
      <c r="AR56" s="325">
        <v>-1.6</v>
      </c>
    </row>
    <row r="57" spans="1:44" ht="13.2" x14ac:dyDescent="0.2">
      <c r="A57" s="247"/>
      <c r="AK57" s="303" t="s">
        <v>522</v>
      </c>
      <c r="AL57" s="304"/>
      <c r="AM57" s="312">
        <v>1441304</v>
      </c>
      <c r="AN57" s="313">
        <v>236318</v>
      </c>
      <c r="AO57" s="314">
        <v>115</v>
      </c>
      <c r="AP57" s="315">
        <v>127917</v>
      </c>
      <c r="AQ57" s="316">
        <v>14.6</v>
      </c>
      <c r="AR57" s="317">
        <v>100.4</v>
      </c>
    </row>
    <row r="58" spans="1:44" ht="13.2" x14ac:dyDescent="0.2">
      <c r="A58" s="247"/>
      <c r="AK58" s="318"/>
      <c r="AL58" s="319" t="s">
        <v>519</v>
      </c>
      <c r="AM58" s="320">
        <v>319385</v>
      </c>
      <c r="AN58" s="321">
        <v>52367</v>
      </c>
      <c r="AO58" s="322">
        <v>40.9</v>
      </c>
      <c r="AP58" s="323">
        <v>69746</v>
      </c>
      <c r="AQ58" s="324">
        <v>4.7</v>
      </c>
      <c r="AR58" s="325">
        <v>36.200000000000003</v>
      </c>
    </row>
    <row r="59" spans="1:44" ht="13.2" x14ac:dyDescent="0.2">
      <c r="A59" s="247"/>
      <c r="AK59" s="303" t="s">
        <v>523</v>
      </c>
      <c r="AL59" s="304"/>
      <c r="AM59" s="312">
        <v>1893365</v>
      </c>
      <c r="AN59" s="313">
        <v>313419</v>
      </c>
      <c r="AO59" s="314">
        <v>32.6</v>
      </c>
      <c r="AP59" s="315">
        <v>135931</v>
      </c>
      <c r="AQ59" s="316">
        <v>6.3</v>
      </c>
      <c r="AR59" s="317">
        <v>26.3</v>
      </c>
    </row>
    <row r="60" spans="1:44" ht="13.2" x14ac:dyDescent="0.2">
      <c r="A60" s="247"/>
      <c r="AK60" s="318"/>
      <c r="AL60" s="319" t="s">
        <v>519</v>
      </c>
      <c r="AM60" s="320">
        <v>207233</v>
      </c>
      <c r="AN60" s="321">
        <v>34304</v>
      </c>
      <c r="AO60" s="322">
        <v>-34.5</v>
      </c>
      <c r="AP60" s="323">
        <v>75320</v>
      </c>
      <c r="AQ60" s="324">
        <v>8</v>
      </c>
      <c r="AR60" s="325">
        <v>-42.5</v>
      </c>
    </row>
    <row r="61" spans="1:44" ht="13.2" x14ac:dyDescent="0.2">
      <c r="A61" s="247"/>
      <c r="AK61" s="303" t="s">
        <v>524</v>
      </c>
      <c r="AL61" s="326"/>
      <c r="AM61" s="312">
        <v>1107834</v>
      </c>
      <c r="AN61" s="313">
        <v>181495</v>
      </c>
      <c r="AO61" s="314">
        <v>37.200000000000003</v>
      </c>
      <c r="AP61" s="315">
        <v>124814</v>
      </c>
      <c r="AQ61" s="327">
        <v>1.8</v>
      </c>
      <c r="AR61" s="317">
        <v>35.4</v>
      </c>
    </row>
    <row r="62" spans="1:44" ht="13.2" x14ac:dyDescent="0.2">
      <c r="A62" s="247"/>
      <c r="AK62" s="318"/>
      <c r="AL62" s="319" t="s">
        <v>519</v>
      </c>
      <c r="AM62" s="320">
        <v>240801</v>
      </c>
      <c r="AN62" s="321">
        <v>39322</v>
      </c>
      <c r="AO62" s="322">
        <v>6.4</v>
      </c>
      <c r="AP62" s="323">
        <v>69404</v>
      </c>
      <c r="AQ62" s="324">
        <v>6</v>
      </c>
      <c r="AR62" s="325">
        <v>0.4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PPVGuY0OzHbVfV5ezw1KQeTI6c1E/ZwH/VdxyFShxrU3FscnDbiGyMC8eKwzvz+KLYBO8itw+4B6U7FormlhxA==" saltValue="kre11v2Wc5GeeugapKKbP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QmswxQf85pvWM3q/rEZJlUdyP7jtmcTMr95wFxxuugBppjecaltBgkEWxmXEtVEvse4XL7maNlokG5Qj46ZvMA==" saltValue="viQgAqZIOeflY3o4OrPwj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c670G/vJDbrM5Ma6opco43+wm87x/TIPb1Ea9clr9sAqeFzFbpTMAjzYMrIBur87hPBYlC/PmOndHefLJceRsg==" saltValue="aTYj0isbFtwIis/tpSoa4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71.05</v>
      </c>
      <c r="G47" s="12">
        <v>66.19</v>
      </c>
      <c r="H47" s="12">
        <v>68.25</v>
      </c>
      <c r="I47" s="12">
        <v>69.849999999999994</v>
      </c>
      <c r="J47" s="13">
        <v>67.16</v>
      </c>
    </row>
    <row r="48" spans="2:10" ht="57.75" customHeight="1" x14ac:dyDescent="0.2">
      <c r="B48" s="14"/>
      <c r="C48" s="1154" t="s">
        <v>4</v>
      </c>
      <c r="D48" s="1154"/>
      <c r="E48" s="1155"/>
      <c r="F48" s="15">
        <v>2.8</v>
      </c>
      <c r="G48" s="16">
        <v>2.85</v>
      </c>
      <c r="H48" s="16">
        <v>7.87</v>
      </c>
      <c r="I48" s="16">
        <v>3.82</v>
      </c>
      <c r="J48" s="17">
        <v>2.99</v>
      </c>
    </row>
    <row r="49" spans="2:10" ht="57.75" customHeight="1" thickBot="1" x14ac:dyDescent="0.25">
      <c r="B49" s="18"/>
      <c r="C49" s="1156" t="s">
        <v>5</v>
      </c>
      <c r="D49" s="1156"/>
      <c r="E49" s="1157"/>
      <c r="F49" s="19">
        <v>1.19</v>
      </c>
      <c r="G49" s="20" t="s">
        <v>531</v>
      </c>
      <c r="H49" s="20">
        <v>10.99</v>
      </c>
      <c r="I49" s="20">
        <v>0.42</v>
      </c>
      <c r="J49" s="21">
        <v>3.04</v>
      </c>
    </row>
    <row r="50" spans="2:10" ht="13.2" x14ac:dyDescent="0.2"/>
  </sheetData>
  <sheetProtection algorithmName="SHA-512" hashValue="uvp7eX04228me2gVFqcJvC9/a8zdLNkudptba2Y6j1rj3tKwFvTneiNNtXEAEqWaZL4weORUjYGk+rhLpjCg4A==" saltValue="/FRK4PgEeZET7bQ80IF7o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532</v>
      </c>
      <c r="D34" s="1162"/>
      <c r="E34" s="1163"/>
      <c r="F34" s="32" t="s">
        <v>487</v>
      </c>
      <c r="G34" s="33" t="s">
        <v>487</v>
      </c>
      <c r="H34" s="33" t="s">
        <v>487</v>
      </c>
      <c r="I34" s="33" t="s">
        <v>487</v>
      </c>
      <c r="J34" s="34">
        <v>3.3</v>
      </c>
      <c r="K34" s="22"/>
      <c r="L34" s="22"/>
      <c r="M34" s="22"/>
      <c r="N34" s="22"/>
      <c r="O34" s="22"/>
      <c r="P34" s="22"/>
    </row>
    <row r="35" spans="1:16" ht="39" customHeight="1" x14ac:dyDescent="0.2">
      <c r="A35" s="22"/>
      <c r="B35" s="35"/>
      <c r="C35" s="1158" t="s">
        <v>533</v>
      </c>
      <c r="D35" s="1158"/>
      <c r="E35" s="1159"/>
      <c r="F35" s="36">
        <v>2.8</v>
      </c>
      <c r="G35" s="37">
        <v>2.84</v>
      </c>
      <c r="H35" s="37">
        <v>7.87</v>
      </c>
      <c r="I35" s="37">
        <v>3.82</v>
      </c>
      <c r="J35" s="38">
        <v>2.98</v>
      </c>
      <c r="K35" s="22"/>
      <c r="L35" s="22"/>
      <c r="M35" s="22"/>
      <c r="N35" s="22"/>
      <c r="O35" s="22"/>
      <c r="P35" s="22"/>
    </row>
    <row r="36" spans="1:16" ht="39" customHeight="1" x14ac:dyDescent="0.2">
      <c r="A36" s="22"/>
      <c r="B36" s="35"/>
      <c r="C36" s="1158" t="s">
        <v>534</v>
      </c>
      <c r="D36" s="1158"/>
      <c r="E36" s="1159"/>
      <c r="F36" s="36" t="s">
        <v>487</v>
      </c>
      <c r="G36" s="37" t="s">
        <v>487</v>
      </c>
      <c r="H36" s="37" t="s">
        <v>487</v>
      </c>
      <c r="I36" s="37" t="s">
        <v>487</v>
      </c>
      <c r="J36" s="38">
        <v>2.4300000000000002</v>
      </c>
      <c r="K36" s="22"/>
      <c r="L36" s="22"/>
      <c r="M36" s="22"/>
      <c r="N36" s="22"/>
      <c r="O36" s="22"/>
      <c r="P36" s="22"/>
    </row>
    <row r="37" spans="1:16" ht="39" customHeight="1" x14ac:dyDescent="0.2">
      <c r="A37" s="22"/>
      <c r="B37" s="35"/>
      <c r="C37" s="1158" t="s">
        <v>535</v>
      </c>
      <c r="D37" s="1158"/>
      <c r="E37" s="1159"/>
      <c r="F37" s="36">
        <v>4.93</v>
      </c>
      <c r="G37" s="37">
        <v>5.08</v>
      </c>
      <c r="H37" s="37">
        <v>0.92</v>
      </c>
      <c r="I37" s="37">
        <v>1.1599999999999999</v>
      </c>
      <c r="J37" s="38">
        <v>1.27</v>
      </c>
      <c r="K37" s="22"/>
      <c r="L37" s="22"/>
      <c r="M37" s="22"/>
      <c r="N37" s="22"/>
      <c r="O37" s="22"/>
      <c r="P37" s="22"/>
    </row>
    <row r="38" spans="1:16" ht="39" customHeight="1" x14ac:dyDescent="0.2">
      <c r="A38" s="22"/>
      <c r="B38" s="35"/>
      <c r="C38" s="1158" t="s">
        <v>536</v>
      </c>
      <c r="D38" s="1158"/>
      <c r="E38" s="1159"/>
      <c r="F38" s="36">
        <v>0.17</v>
      </c>
      <c r="G38" s="37">
        <v>0.43</v>
      </c>
      <c r="H38" s="37">
        <v>0.46</v>
      </c>
      <c r="I38" s="37">
        <v>0.44</v>
      </c>
      <c r="J38" s="38">
        <v>0.74</v>
      </c>
      <c r="K38" s="22"/>
      <c r="L38" s="22"/>
      <c r="M38" s="22"/>
      <c r="N38" s="22"/>
      <c r="O38" s="22"/>
      <c r="P38" s="22"/>
    </row>
    <row r="39" spans="1:16" ht="39" customHeight="1" x14ac:dyDescent="0.2">
      <c r="A39" s="22"/>
      <c r="B39" s="35"/>
      <c r="C39" s="1158" t="s">
        <v>537</v>
      </c>
      <c r="D39" s="1158"/>
      <c r="E39" s="1159"/>
      <c r="F39" s="36">
        <v>7.0000000000000007E-2</v>
      </c>
      <c r="G39" s="37">
        <v>0.08</v>
      </c>
      <c r="H39" s="37">
        <v>0.09</v>
      </c>
      <c r="I39" s="37">
        <v>0.05</v>
      </c>
      <c r="J39" s="38">
        <v>0.06</v>
      </c>
      <c r="K39" s="22"/>
      <c r="L39" s="22"/>
      <c r="M39" s="22"/>
      <c r="N39" s="22"/>
      <c r="O39" s="22"/>
      <c r="P39" s="22"/>
    </row>
    <row r="40" spans="1:16" ht="39" customHeight="1" x14ac:dyDescent="0.2">
      <c r="A40" s="22"/>
      <c r="B40" s="35"/>
      <c r="C40" s="1158" t="s">
        <v>538</v>
      </c>
      <c r="D40" s="1158"/>
      <c r="E40" s="1159"/>
      <c r="F40" s="36">
        <v>0.93</v>
      </c>
      <c r="G40" s="37">
        <v>0.92</v>
      </c>
      <c r="H40" s="37">
        <v>0.64</v>
      </c>
      <c r="I40" s="37">
        <v>0.45</v>
      </c>
      <c r="J40" s="38">
        <v>0.06</v>
      </c>
      <c r="K40" s="22"/>
      <c r="L40" s="22"/>
      <c r="M40" s="22"/>
      <c r="N40" s="22"/>
      <c r="O40" s="22"/>
      <c r="P40" s="22"/>
    </row>
    <row r="41" spans="1:16" ht="39" customHeight="1" x14ac:dyDescent="0.2">
      <c r="A41" s="22"/>
      <c r="B41" s="35"/>
      <c r="C41" s="1158" t="s">
        <v>539</v>
      </c>
      <c r="D41" s="1158"/>
      <c r="E41" s="1159"/>
      <c r="F41" s="36">
        <v>0.02</v>
      </c>
      <c r="G41" s="37">
        <v>0.04</v>
      </c>
      <c r="H41" s="37">
        <v>0.04</v>
      </c>
      <c r="I41" s="37">
        <v>7.0000000000000007E-2</v>
      </c>
      <c r="J41" s="38">
        <v>0.04</v>
      </c>
      <c r="K41" s="22"/>
      <c r="L41" s="22"/>
      <c r="M41" s="22"/>
      <c r="N41" s="22"/>
      <c r="O41" s="22"/>
      <c r="P41" s="22"/>
    </row>
    <row r="42" spans="1:16" ht="39" customHeight="1" x14ac:dyDescent="0.2">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541</v>
      </c>
      <c r="D43" s="1160"/>
      <c r="E43" s="1161"/>
      <c r="F43" s="41">
        <v>0.26</v>
      </c>
      <c r="G43" s="42">
        <v>0.27</v>
      </c>
      <c r="H43" s="42">
        <v>0.27</v>
      </c>
      <c r="I43" s="42">
        <v>2.2000000000000002</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pWpe0NekaCHE+eJ8udjXwoRaGe9KF7h21zBxTxi7L2Ir0wxnOVMyugii6ISywv0xofK/FTtcuSQhncmV9KvE6Q==" saltValue="jXmJ95rFAthmmAoPtqibO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406</v>
      </c>
      <c r="L45" s="58">
        <v>487</v>
      </c>
      <c r="M45" s="58">
        <v>360</v>
      </c>
      <c r="N45" s="58">
        <v>355</v>
      </c>
      <c r="O45" s="59">
        <v>360</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29</v>
      </c>
      <c r="L48" s="62">
        <v>21</v>
      </c>
      <c r="M48" s="62">
        <v>9</v>
      </c>
      <c r="N48" s="62">
        <v>1</v>
      </c>
      <c r="O48" s="63">
        <v>24</v>
      </c>
      <c r="P48" s="46"/>
      <c r="Q48" s="46"/>
      <c r="R48" s="46"/>
      <c r="S48" s="46"/>
      <c r="T48" s="46"/>
      <c r="U48" s="46"/>
    </row>
    <row r="49" spans="1:21" ht="30.75" customHeight="1" x14ac:dyDescent="0.2">
      <c r="A49" s="46"/>
      <c r="B49" s="1189"/>
      <c r="C49" s="1190"/>
      <c r="D49" s="60"/>
      <c r="E49" s="1166" t="s">
        <v>14</v>
      </c>
      <c r="F49" s="1166"/>
      <c r="G49" s="1166"/>
      <c r="H49" s="1166"/>
      <c r="I49" s="1166"/>
      <c r="J49" s="1167"/>
      <c r="K49" s="61">
        <v>61</v>
      </c>
      <c r="L49" s="62">
        <v>80</v>
      </c>
      <c r="M49" s="62">
        <v>82</v>
      </c>
      <c r="N49" s="62">
        <v>80</v>
      </c>
      <c r="O49" s="63">
        <v>77</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487</v>
      </c>
      <c r="L50" s="62" t="s">
        <v>487</v>
      </c>
      <c r="M50" s="62" t="s">
        <v>487</v>
      </c>
      <c r="N50" s="62" t="s">
        <v>487</v>
      </c>
      <c r="O50" s="63" t="s">
        <v>487</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323</v>
      </c>
      <c r="L52" s="62">
        <v>420</v>
      </c>
      <c r="M52" s="62">
        <v>301</v>
      </c>
      <c r="N52" s="62">
        <v>298</v>
      </c>
      <c r="O52" s="63">
        <v>294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173</v>
      </c>
      <c r="L53" s="67">
        <v>168</v>
      </c>
      <c r="M53" s="67">
        <v>150</v>
      </c>
      <c r="N53" s="67">
        <v>138</v>
      </c>
      <c r="O53" s="68">
        <v>167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Qd9mCFUpFMq1RTl+LjtlWWcOYnKjNedjI1AqpK6U9pt6W/x/zGFQZoaeliF58FbAqLMyNVWWNFfaX1vmEBwfA==" saltValue="ntVgq20Jv7GO3vJUxcYpm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7" t="s">
        <v>30</v>
      </c>
      <c r="C41" s="1208"/>
      <c r="D41" s="103"/>
      <c r="E41" s="1209" t="s">
        <v>31</v>
      </c>
      <c r="F41" s="1209"/>
      <c r="G41" s="1209"/>
      <c r="H41" s="1210"/>
      <c r="I41" s="330">
        <v>4327</v>
      </c>
      <c r="J41" s="331">
        <v>4323</v>
      </c>
      <c r="K41" s="331">
        <v>4385</v>
      </c>
      <c r="L41" s="331">
        <v>4736</v>
      </c>
      <c r="M41" s="332">
        <v>5484</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173</v>
      </c>
      <c r="J43" s="334">
        <v>228</v>
      </c>
      <c r="K43" s="334">
        <v>275</v>
      </c>
      <c r="L43" s="334">
        <v>340</v>
      </c>
      <c r="M43" s="335">
        <v>645</v>
      </c>
    </row>
    <row r="44" spans="2:13" ht="27.75" customHeight="1" x14ac:dyDescent="0.2">
      <c r="B44" s="1197"/>
      <c r="C44" s="1198"/>
      <c r="D44" s="104"/>
      <c r="E44" s="1201" t="s">
        <v>34</v>
      </c>
      <c r="F44" s="1201"/>
      <c r="G44" s="1201"/>
      <c r="H44" s="1202"/>
      <c r="I44" s="333">
        <v>599</v>
      </c>
      <c r="J44" s="334">
        <v>638</v>
      </c>
      <c r="K44" s="334">
        <v>615</v>
      </c>
      <c r="L44" s="334">
        <v>615</v>
      </c>
      <c r="M44" s="335">
        <v>617</v>
      </c>
    </row>
    <row r="45" spans="2:13" ht="27.75" customHeight="1" x14ac:dyDescent="0.2">
      <c r="B45" s="1197"/>
      <c r="C45" s="1198"/>
      <c r="D45" s="104"/>
      <c r="E45" s="1201" t="s">
        <v>35</v>
      </c>
      <c r="F45" s="1201"/>
      <c r="G45" s="1201"/>
      <c r="H45" s="1202"/>
      <c r="I45" s="333">
        <v>402</v>
      </c>
      <c r="J45" s="334">
        <v>335</v>
      </c>
      <c r="K45" s="334">
        <v>306</v>
      </c>
      <c r="L45" s="334">
        <v>305</v>
      </c>
      <c r="M45" s="335">
        <v>291</v>
      </c>
    </row>
    <row r="46" spans="2:13" ht="27.75" customHeight="1" x14ac:dyDescent="0.2">
      <c r="B46" s="1197"/>
      <c r="C46" s="1198"/>
      <c r="D46" s="105"/>
      <c r="E46" s="1201" t="s">
        <v>36</v>
      </c>
      <c r="F46" s="1201"/>
      <c r="G46" s="1201"/>
      <c r="H46" s="1202"/>
      <c r="I46" s="333" t="s">
        <v>487</v>
      </c>
      <c r="J46" s="334" t="s">
        <v>487</v>
      </c>
      <c r="K46" s="334" t="s">
        <v>487</v>
      </c>
      <c r="L46" s="334" t="s">
        <v>487</v>
      </c>
      <c r="M46" s="335">
        <v>82</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2181</v>
      </c>
      <c r="J50" s="334">
        <v>2107</v>
      </c>
      <c r="K50" s="334">
        <v>2167</v>
      </c>
      <c r="L50" s="334">
        <v>2263</v>
      </c>
      <c r="M50" s="335">
        <v>2296</v>
      </c>
    </row>
    <row r="51" spans="2:13" ht="27.75" customHeight="1" x14ac:dyDescent="0.2">
      <c r="B51" s="1197"/>
      <c r="C51" s="1198"/>
      <c r="D51" s="104"/>
      <c r="E51" s="1201" t="s">
        <v>42</v>
      </c>
      <c r="F51" s="1201"/>
      <c r="G51" s="1201"/>
      <c r="H51" s="1202"/>
      <c r="I51" s="333">
        <v>276</v>
      </c>
      <c r="J51" s="334">
        <v>248</v>
      </c>
      <c r="K51" s="334">
        <v>258</v>
      </c>
      <c r="L51" s="334">
        <v>428</v>
      </c>
      <c r="M51" s="335">
        <v>1340</v>
      </c>
    </row>
    <row r="52" spans="2:13" ht="27.75" customHeight="1" x14ac:dyDescent="0.2">
      <c r="B52" s="1199"/>
      <c r="C52" s="1200"/>
      <c r="D52" s="104"/>
      <c r="E52" s="1201" t="s">
        <v>43</v>
      </c>
      <c r="F52" s="1201"/>
      <c r="G52" s="1201"/>
      <c r="H52" s="1202"/>
      <c r="I52" s="333">
        <v>3080</v>
      </c>
      <c r="J52" s="334">
        <v>3019</v>
      </c>
      <c r="K52" s="334">
        <v>3057</v>
      </c>
      <c r="L52" s="334">
        <v>3213</v>
      </c>
      <c r="M52" s="335">
        <v>3073</v>
      </c>
    </row>
    <row r="53" spans="2:13" ht="27.75" customHeight="1" thickBot="1" x14ac:dyDescent="0.25">
      <c r="B53" s="1203" t="s">
        <v>19</v>
      </c>
      <c r="C53" s="1204"/>
      <c r="D53" s="108"/>
      <c r="E53" s="1205" t="s">
        <v>44</v>
      </c>
      <c r="F53" s="1205"/>
      <c r="G53" s="1205"/>
      <c r="H53" s="1206"/>
      <c r="I53" s="336">
        <v>-36</v>
      </c>
      <c r="J53" s="337">
        <v>150</v>
      </c>
      <c r="K53" s="337">
        <v>99</v>
      </c>
      <c r="L53" s="337">
        <v>92</v>
      </c>
      <c r="M53" s="338">
        <v>410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7h5PtWIiFd69gEQ0BrInAnFnXUTFL/rAJiXYaO8vxoCiJBNuSpa4c26pvefnCEasdDcklO2T1PWp78WjmGUzbw==" saltValue="1x44PQlo334uApiTjVEgq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1582</v>
      </c>
      <c r="G55" s="339">
        <v>1683</v>
      </c>
      <c r="H55" s="340">
        <v>1684</v>
      </c>
    </row>
    <row r="56" spans="2:8" ht="52.5" customHeight="1" x14ac:dyDescent="0.2">
      <c r="B56" s="120"/>
      <c r="C56" s="1224" t="s">
        <v>47</v>
      </c>
      <c r="D56" s="1224"/>
      <c r="E56" s="1225"/>
      <c r="F56" s="341">
        <v>5</v>
      </c>
      <c r="G56" s="341">
        <v>5</v>
      </c>
      <c r="H56" s="342">
        <v>5</v>
      </c>
    </row>
    <row r="57" spans="2:8" ht="53.25" customHeight="1" x14ac:dyDescent="0.2">
      <c r="B57" s="120"/>
      <c r="C57" s="1226" t="s">
        <v>48</v>
      </c>
      <c r="D57" s="1226"/>
      <c r="E57" s="1227"/>
      <c r="F57" s="343">
        <v>483</v>
      </c>
      <c r="G57" s="343">
        <v>479</v>
      </c>
      <c r="H57" s="344">
        <v>511</v>
      </c>
    </row>
    <row r="58" spans="2:8" ht="45.75" customHeight="1" x14ac:dyDescent="0.2">
      <c r="B58" s="121"/>
      <c r="C58" s="1214" t="s">
        <v>547</v>
      </c>
      <c r="D58" s="1215"/>
      <c r="E58" s="1216"/>
      <c r="F58" s="345">
        <v>232</v>
      </c>
      <c r="G58" s="345">
        <v>232</v>
      </c>
      <c r="H58" s="346">
        <v>232</v>
      </c>
    </row>
    <row r="59" spans="2:8" ht="45.75" customHeight="1" x14ac:dyDescent="0.2">
      <c r="B59" s="121"/>
      <c r="C59" s="1214" t="s">
        <v>548</v>
      </c>
      <c r="D59" s="1215"/>
      <c r="E59" s="1216"/>
      <c r="F59" s="345">
        <v>109</v>
      </c>
      <c r="G59" s="345">
        <v>106</v>
      </c>
      <c r="H59" s="346">
        <v>102</v>
      </c>
    </row>
    <row r="60" spans="2:8" ht="45.75" customHeight="1" x14ac:dyDescent="0.2">
      <c r="B60" s="121"/>
      <c r="C60" s="1214" t="s">
        <v>549</v>
      </c>
      <c r="D60" s="1215"/>
      <c r="E60" s="1216"/>
      <c r="F60" s="345">
        <v>88</v>
      </c>
      <c r="G60" s="345">
        <v>88</v>
      </c>
      <c r="H60" s="346">
        <v>88</v>
      </c>
    </row>
    <row r="61" spans="2:8" ht="45.75" customHeight="1" x14ac:dyDescent="0.2">
      <c r="B61" s="121"/>
      <c r="C61" s="1214" t="s">
        <v>551</v>
      </c>
      <c r="D61" s="1215"/>
      <c r="E61" s="1216"/>
      <c r="F61" s="345">
        <v>0</v>
      </c>
      <c r="G61" s="345">
        <v>0</v>
      </c>
      <c r="H61" s="346">
        <v>36</v>
      </c>
    </row>
    <row r="62" spans="2:8" ht="45.75" customHeight="1" thickBot="1" x14ac:dyDescent="0.25">
      <c r="B62" s="122"/>
      <c r="C62" s="1217" t="s">
        <v>550</v>
      </c>
      <c r="D62" s="1218"/>
      <c r="E62" s="1219"/>
      <c r="F62" s="347">
        <v>32</v>
      </c>
      <c r="G62" s="347">
        <v>31</v>
      </c>
      <c r="H62" s="348">
        <v>30</v>
      </c>
    </row>
    <row r="63" spans="2:8" ht="52.5" customHeight="1" thickBot="1" x14ac:dyDescent="0.25">
      <c r="B63" s="123"/>
      <c r="C63" s="1220" t="s">
        <v>49</v>
      </c>
      <c r="D63" s="1220"/>
      <c r="E63" s="1221"/>
      <c r="F63" s="349">
        <v>2071</v>
      </c>
      <c r="G63" s="349">
        <v>2167</v>
      </c>
      <c r="H63" s="350">
        <v>2201</v>
      </c>
    </row>
    <row r="64" spans="2:8" ht="13.2" x14ac:dyDescent="0.2"/>
  </sheetData>
  <sheetProtection algorithmName="SHA-512" hashValue="dy6xQ248gKysjXViOQSQonljZplPZjLIB4fCI0BMAEHnlx8rPTN+2sULZpfsRzGIoBaKH39DR/JH84ZTQ30P/g==" saltValue="aYVsnqsa+shb4yO0suJc3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379D9-AAD8-4F0F-BD33-EF3448C5F97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574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575</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576</v>
      </c>
      <c r="AO51" s="1231"/>
      <c r="AP51" s="1231"/>
      <c r="AQ51" s="1231"/>
      <c r="AR51" s="1231"/>
      <c r="AS51" s="1231"/>
      <c r="AT51" s="1231"/>
      <c r="AU51" s="1231"/>
      <c r="AV51" s="1231"/>
      <c r="AW51" s="1231"/>
      <c r="AX51" s="1231"/>
      <c r="AY51" s="1231"/>
      <c r="AZ51" s="1231"/>
      <c r="BA51" s="1231"/>
      <c r="BB51" s="1231" t="s">
        <v>577</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v>7.4</v>
      </c>
      <c r="BY51" s="1228"/>
      <c r="BZ51" s="1228"/>
      <c r="CA51" s="1228"/>
      <c r="CB51" s="1228"/>
      <c r="CC51" s="1228"/>
      <c r="CD51" s="1228"/>
      <c r="CE51" s="1228"/>
      <c r="CF51" s="1228">
        <v>4.7</v>
      </c>
      <c r="CG51" s="1228"/>
      <c r="CH51" s="1228"/>
      <c r="CI51" s="1228"/>
      <c r="CJ51" s="1228"/>
      <c r="CK51" s="1228"/>
      <c r="CL51" s="1228"/>
      <c r="CM51" s="1228"/>
      <c r="CN51" s="1228">
        <v>4.2</v>
      </c>
      <c r="CO51" s="1228"/>
      <c r="CP51" s="1228"/>
      <c r="CQ51" s="1228"/>
      <c r="CR51" s="1228"/>
      <c r="CS51" s="1228"/>
      <c r="CT51" s="1228"/>
      <c r="CU51" s="1228"/>
      <c r="CV51" s="1228">
        <v>18.100000000000001</v>
      </c>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578</v>
      </c>
      <c r="BC53" s="1231"/>
      <c r="BD53" s="1231"/>
      <c r="BE53" s="1231"/>
      <c r="BF53" s="1231"/>
      <c r="BG53" s="1231"/>
      <c r="BH53" s="1231"/>
      <c r="BI53" s="1231"/>
      <c r="BJ53" s="1231"/>
      <c r="BK53" s="1231"/>
      <c r="BL53" s="1231"/>
      <c r="BM53" s="1231"/>
      <c r="BN53" s="1231"/>
      <c r="BO53" s="1231"/>
      <c r="BP53" s="1228">
        <v>54.5</v>
      </c>
      <c r="BQ53" s="1228"/>
      <c r="BR53" s="1228"/>
      <c r="BS53" s="1228"/>
      <c r="BT53" s="1228"/>
      <c r="BU53" s="1228"/>
      <c r="BV53" s="1228"/>
      <c r="BW53" s="1228"/>
      <c r="BX53" s="1228">
        <v>55.8</v>
      </c>
      <c r="BY53" s="1228"/>
      <c r="BZ53" s="1228"/>
      <c r="CA53" s="1228"/>
      <c r="CB53" s="1228"/>
      <c r="CC53" s="1228"/>
      <c r="CD53" s="1228"/>
      <c r="CE53" s="1228"/>
      <c r="CF53" s="1228">
        <v>57.8</v>
      </c>
      <c r="CG53" s="1228"/>
      <c r="CH53" s="1228"/>
      <c r="CI53" s="1228"/>
      <c r="CJ53" s="1228"/>
      <c r="CK53" s="1228"/>
      <c r="CL53" s="1228"/>
      <c r="CM53" s="1228"/>
      <c r="CN53" s="1228">
        <v>57.2</v>
      </c>
      <c r="CO53" s="1228"/>
      <c r="CP53" s="1228"/>
      <c r="CQ53" s="1228"/>
      <c r="CR53" s="1228"/>
      <c r="CS53" s="1228"/>
      <c r="CT53" s="1228"/>
      <c r="CU53" s="1228"/>
      <c r="CV53" s="1228">
        <v>54.1</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579</v>
      </c>
      <c r="AO55" s="1233"/>
      <c r="AP55" s="1233"/>
      <c r="AQ55" s="1233"/>
      <c r="AR55" s="1233"/>
      <c r="AS55" s="1233"/>
      <c r="AT55" s="1233"/>
      <c r="AU55" s="1233"/>
      <c r="AV55" s="1233"/>
      <c r="AW55" s="1233"/>
      <c r="AX55" s="1233"/>
      <c r="AY55" s="1233"/>
      <c r="AZ55" s="1233"/>
      <c r="BA55" s="1233"/>
      <c r="BB55" s="1231" t="s">
        <v>577</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578</v>
      </c>
      <c r="BC57" s="1231"/>
      <c r="BD57" s="1231"/>
      <c r="BE57" s="1231"/>
      <c r="BF57" s="1231"/>
      <c r="BG57" s="1231"/>
      <c r="BH57" s="1231"/>
      <c r="BI57" s="1231"/>
      <c r="BJ57" s="1231"/>
      <c r="BK57" s="1231"/>
      <c r="BL57" s="1231"/>
      <c r="BM57" s="1231"/>
      <c r="BN57" s="1231"/>
      <c r="BO57" s="1231"/>
      <c r="BP57" s="1228">
        <v>64</v>
      </c>
      <c r="BQ57" s="1228"/>
      <c r="BR57" s="1228"/>
      <c r="BS57" s="1228"/>
      <c r="BT57" s="1228"/>
      <c r="BU57" s="1228"/>
      <c r="BV57" s="1228"/>
      <c r="BW57" s="1228"/>
      <c r="BX57" s="1228">
        <v>66.2</v>
      </c>
      <c r="BY57" s="1228"/>
      <c r="BZ57" s="1228"/>
      <c r="CA57" s="1228"/>
      <c r="CB57" s="1228"/>
      <c r="CC57" s="1228"/>
      <c r="CD57" s="1228"/>
      <c r="CE57" s="1228"/>
      <c r="CF57" s="1228">
        <v>67.099999999999994</v>
      </c>
      <c r="CG57" s="1228"/>
      <c r="CH57" s="1228"/>
      <c r="CI57" s="1228"/>
      <c r="CJ57" s="1228"/>
      <c r="CK57" s="1228"/>
      <c r="CL57" s="1228"/>
      <c r="CM57" s="1228"/>
      <c r="CN57" s="1228">
        <v>67</v>
      </c>
      <c r="CO57" s="1228"/>
      <c r="CP57" s="1228"/>
      <c r="CQ57" s="1228"/>
      <c r="CR57" s="1228"/>
      <c r="CS57" s="1228"/>
      <c r="CT57" s="1228"/>
      <c r="CU57" s="1228"/>
      <c r="CV57" s="1228">
        <v>68.2</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580</v>
      </c>
    </row>
    <row r="64" spans="1:109" ht="13.2" x14ac:dyDescent="0.2">
      <c r="B64" s="247"/>
      <c r="G64" s="357"/>
      <c r="I64" s="369"/>
      <c r="J64" s="369"/>
      <c r="K64" s="369"/>
      <c r="L64" s="369"/>
      <c r="M64" s="369"/>
      <c r="N64" s="370"/>
      <c r="AM64" s="357"/>
      <c r="AN64" s="357" t="s">
        <v>573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581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575</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576</v>
      </c>
      <c r="AO73" s="1231"/>
      <c r="AP73" s="1231"/>
      <c r="AQ73" s="1231"/>
      <c r="AR73" s="1231"/>
      <c r="AS73" s="1231"/>
      <c r="AT73" s="1231"/>
      <c r="AU73" s="1231"/>
      <c r="AV73" s="1231"/>
      <c r="AW73" s="1231"/>
      <c r="AX73" s="1231"/>
      <c r="AY73" s="1231"/>
      <c r="AZ73" s="1231"/>
      <c r="BA73" s="1231"/>
      <c r="BB73" s="1231" t="s">
        <v>577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v>7.4</v>
      </c>
      <c r="BY73" s="1228"/>
      <c r="BZ73" s="1228"/>
      <c r="CA73" s="1228"/>
      <c r="CB73" s="1228"/>
      <c r="CC73" s="1228"/>
      <c r="CD73" s="1228"/>
      <c r="CE73" s="1228"/>
      <c r="CF73" s="1228">
        <v>4.7</v>
      </c>
      <c r="CG73" s="1228"/>
      <c r="CH73" s="1228"/>
      <c r="CI73" s="1228"/>
      <c r="CJ73" s="1228"/>
      <c r="CK73" s="1228"/>
      <c r="CL73" s="1228"/>
      <c r="CM73" s="1228"/>
      <c r="CN73" s="1228">
        <v>4.2</v>
      </c>
      <c r="CO73" s="1228"/>
      <c r="CP73" s="1228"/>
      <c r="CQ73" s="1228"/>
      <c r="CR73" s="1228"/>
      <c r="CS73" s="1228"/>
      <c r="CT73" s="1228"/>
      <c r="CU73" s="1228"/>
      <c r="CV73" s="1228">
        <v>18.100000000000001</v>
      </c>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582</v>
      </c>
      <c r="BC75" s="1231"/>
      <c r="BD75" s="1231"/>
      <c r="BE75" s="1231"/>
      <c r="BF75" s="1231"/>
      <c r="BG75" s="1231"/>
      <c r="BH75" s="1231"/>
      <c r="BI75" s="1231"/>
      <c r="BJ75" s="1231"/>
      <c r="BK75" s="1231"/>
      <c r="BL75" s="1231"/>
      <c r="BM75" s="1231"/>
      <c r="BN75" s="1231"/>
      <c r="BO75" s="1231"/>
      <c r="BP75" s="1228">
        <v>9.5</v>
      </c>
      <c r="BQ75" s="1228"/>
      <c r="BR75" s="1228"/>
      <c r="BS75" s="1228"/>
      <c r="BT75" s="1228"/>
      <c r="BU75" s="1228"/>
      <c r="BV75" s="1228"/>
      <c r="BW75" s="1228"/>
      <c r="BX75" s="1228">
        <v>9</v>
      </c>
      <c r="BY75" s="1228"/>
      <c r="BZ75" s="1228"/>
      <c r="CA75" s="1228"/>
      <c r="CB75" s="1228"/>
      <c r="CC75" s="1228"/>
      <c r="CD75" s="1228"/>
      <c r="CE75" s="1228"/>
      <c r="CF75" s="1228">
        <v>8</v>
      </c>
      <c r="CG75" s="1228"/>
      <c r="CH75" s="1228"/>
      <c r="CI75" s="1228"/>
      <c r="CJ75" s="1228"/>
      <c r="CK75" s="1228"/>
      <c r="CL75" s="1228"/>
      <c r="CM75" s="1228"/>
      <c r="CN75" s="1228">
        <v>7.3</v>
      </c>
      <c r="CO75" s="1228"/>
      <c r="CP75" s="1228"/>
      <c r="CQ75" s="1228"/>
      <c r="CR75" s="1228"/>
      <c r="CS75" s="1228"/>
      <c r="CT75" s="1228"/>
      <c r="CU75" s="1228"/>
      <c r="CV75" s="1228">
        <v>7</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579</v>
      </c>
      <c r="AO77" s="1233"/>
      <c r="AP77" s="1233"/>
      <c r="AQ77" s="1233"/>
      <c r="AR77" s="1233"/>
      <c r="AS77" s="1233"/>
      <c r="AT77" s="1233"/>
      <c r="AU77" s="1233"/>
      <c r="AV77" s="1233"/>
      <c r="AW77" s="1233"/>
      <c r="AX77" s="1233"/>
      <c r="AY77" s="1233"/>
      <c r="AZ77" s="1233"/>
      <c r="BA77" s="1233"/>
      <c r="BB77" s="1231" t="s">
        <v>577</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582</v>
      </c>
      <c r="BC79" s="1231"/>
      <c r="BD79" s="1231"/>
      <c r="BE79" s="1231"/>
      <c r="BF79" s="1231"/>
      <c r="BG79" s="1231"/>
      <c r="BH79" s="1231"/>
      <c r="BI79" s="1231"/>
      <c r="BJ79" s="1231"/>
      <c r="BK79" s="1231"/>
      <c r="BL79" s="1231"/>
      <c r="BM79" s="1231"/>
      <c r="BN79" s="1231"/>
      <c r="BO79" s="1231"/>
      <c r="BP79" s="1228">
        <v>8</v>
      </c>
      <c r="BQ79" s="1228"/>
      <c r="BR79" s="1228"/>
      <c r="BS79" s="1228"/>
      <c r="BT79" s="1228"/>
      <c r="BU79" s="1228"/>
      <c r="BV79" s="1228"/>
      <c r="BW79" s="1228"/>
      <c r="BX79" s="1228">
        <v>8</v>
      </c>
      <c r="BY79" s="1228"/>
      <c r="BZ79" s="1228"/>
      <c r="CA79" s="1228"/>
      <c r="CB79" s="1228"/>
      <c r="CC79" s="1228"/>
      <c r="CD79" s="1228"/>
      <c r="CE79" s="1228"/>
      <c r="CF79" s="1228">
        <v>8.3000000000000007</v>
      </c>
      <c r="CG79" s="1228"/>
      <c r="CH79" s="1228"/>
      <c r="CI79" s="1228"/>
      <c r="CJ79" s="1228"/>
      <c r="CK79" s="1228"/>
      <c r="CL79" s="1228"/>
      <c r="CM79" s="1228"/>
      <c r="CN79" s="1228">
        <v>8.4</v>
      </c>
      <c r="CO79" s="1228"/>
      <c r="CP79" s="1228"/>
      <c r="CQ79" s="1228"/>
      <c r="CR79" s="1228"/>
      <c r="CS79" s="1228"/>
      <c r="CT79" s="1228"/>
      <c r="CU79" s="1228"/>
      <c r="CV79" s="1228">
        <v>8.6999999999999993</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mD9Bbsk4Gn+KRNoH9P/6LbU3H2VEwpb/2solmt95+xLQQI0jd+hGGovXUCxAeMIbVy9jarEVfFKdblOeH3hNPg==" saltValue="R+3hFrzq9mCn6wIB34HEV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372E-2818-4232-B5E0-D16A13FD284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PTcmo7JVyHuSS5CU4YAEfj3b+O/e+9jNs1NVFg8w+gEaz3uS6q6nscCGSFuToY0IdrTWXbxTHAs+mcSwwcOZvA==" saltValue="EGyYG1cIzifGUVU+zDlj2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7F6E0-0A2F-46F1-BB04-7FEFFF995C1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crAfwXPldU0MFTxRsrNRv45IVp3+tB50gXullAJxugklS0l2F8vjGEWZeqpr7/7mjMIVM+Ez56457J3sqjdOOA==" saltValue="/oMXCbg49thBZovhM0lDp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154172</v>
      </c>
      <c r="E3" s="142"/>
      <c r="F3" s="143">
        <v>126525</v>
      </c>
      <c r="G3" s="144"/>
      <c r="H3" s="145"/>
    </row>
    <row r="4" spans="1:8" x14ac:dyDescent="0.2">
      <c r="A4" s="146"/>
      <c r="B4" s="147"/>
      <c r="C4" s="148"/>
      <c r="D4" s="149">
        <v>34011</v>
      </c>
      <c r="E4" s="150"/>
      <c r="F4" s="151">
        <v>67052</v>
      </c>
      <c r="G4" s="152"/>
      <c r="H4" s="153"/>
    </row>
    <row r="5" spans="1:8" x14ac:dyDescent="0.2">
      <c r="A5" s="134" t="s">
        <v>520</v>
      </c>
      <c r="B5" s="139"/>
      <c r="C5" s="140"/>
      <c r="D5" s="141">
        <v>93633</v>
      </c>
      <c r="E5" s="142"/>
      <c r="F5" s="143">
        <v>122054</v>
      </c>
      <c r="G5" s="144"/>
      <c r="H5" s="145"/>
    </row>
    <row r="6" spans="1:8" x14ac:dyDescent="0.2">
      <c r="A6" s="146"/>
      <c r="B6" s="147"/>
      <c r="C6" s="148"/>
      <c r="D6" s="149">
        <v>38755</v>
      </c>
      <c r="E6" s="150"/>
      <c r="F6" s="151">
        <v>68298</v>
      </c>
      <c r="G6" s="152"/>
      <c r="H6" s="153"/>
    </row>
    <row r="7" spans="1:8" x14ac:dyDescent="0.2">
      <c r="A7" s="134" t="s">
        <v>521</v>
      </c>
      <c r="B7" s="139"/>
      <c r="C7" s="140"/>
      <c r="D7" s="141">
        <v>109932</v>
      </c>
      <c r="E7" s="142"/>
      <c r="F7" s="143">
        <v>111644</v>
      </c>
      <c r="G7" s="144"/>
      <c r="H7" s="145"/>
    </row>
    <row r="8" spans="1:8" x14ac:dyDescent="0.2">
      <c r="A8" s="146"/>
      <c r="B8" s="147"/>
      <c r="C8" s="148"/>
      <c r="D8" s="149">
        <v>37172</v>
      </c>
      <c r="E8" s="150"/>
      <c r="F8" s="151">
        <v>66606</v>
      </c>
      <c r="G8" s="152"/>
      <c r="H8" s="153"/>
    </row>
    <row r="9" spans="1:8" x14ac:dyDescent="0.2">
      <c r="A9" s="134" t="s">
        <v>522</v>
      </c>
      <c r="B9" s="139"/>
      <c r="C9" s="140"/>
      <c r="D9" s="141">
        <v>236318</v>
      </c>
      <c r="E9" s="142"/>
      <c r="F9" s="143">
        <v>127917</v>
      </c>
      <c r="G9" s="144"/>
      <c r="H9" s="145"/>
    </row>
    <row r="10" spans="1:8" x14ac:dyDescent="0.2">
      <c r="A10" s="146"/>
      <c r="B10" s="147"/>
      <c r="C10" s="148"/>
      <c r="D10" s="149">
        <v>52367</v>
      </c>
      <c r="E10" s="150"/>
      <c r="F10" s="151">
        <v>69746</v>
      </c>
      <c r="G10" s="152"/>
      <c r="H10" s="153"/>
    </row>
    <row r="11" spans="1:8" x14ac:dyDescent="0.2">
      <c r="A11" s="134" t="s">
        <v>523</v>
      </c>
      <c r="B11" s="139"/>
      <c r="C11" s="140"/>
      <c r="D11" s="141">
        <v>313419</v>
      </c>
      <c r="E11" s="142"/>
      <c r="F11" s="143">
        <v>135931</v>
      </c>
      <c r="G11" s="144"/>
      <c r="H11" s="145"/>
    </row>
    <row r="12" spans="1:8" x14ac:dyDescent="0.2">
      <c r="A12" s="146"/>
      <c r="B12" s="147"/>
      <c r="C12" s="154"/>
      <c r="D12" s="149">
        <v>34304</v>
      </c>
      <c r="E12" s="150"/>
      <c r="F12" s="151">
        <v>75320</v>
      </c>
      <c r="G12" s="152"/>
      <c r="H12" s="153"/>
    </row>
    <row r="13" spans="1:8" x14ac:dyDescent="0.2">
      <c r="A13" s="134"/>
      <c r="B13" s="139"/>
      <c r="C13" s="140"/>
      <c r="D13" s="141">
        <v>181495</v>
      </c>
      <c r="E13" s="142"/>
      <c r="F13" s="143">
        <v>124814</v>
      </c>
      <c r="G13" s="155"/>
      <c r="H13" s="145"/>
    </row>
    <row r="14" spans="1:8" x14ac:dyDescent="0.2">
      <c r="A14" s="146"/>
      <c r="B14" s="147"/>
      <c r="C14" s="148"/>
      <c r="D14" s="149">
        <v>39322</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2.8</v>
      </c>
      <c r="C19" s="156">
        <f>ROUND(VALUE(SUBSTITUTE(実質収支比率等に係る経年分析!G$48,"▲","-")),2)</f>
        <v>2.85</v>
      </c>
      <c r="D19" s="156">
        <f>ROUND(VALUE(SUBSTITUTE(実質収支比率等に係る経年分析!H$48,"▲","-")),2)</f>
        <v>7.87</v>
      </c>
      <c r="E19" s="156">
        <f>ROUND(VALUE(SUBSTITUTE(実質収支比率等に係る経年分析!I$48,"▲","-")),2)</f>
        <v>3.82</v>
      </c>
      <c r="F19" s="156">
        <f>ROUND(VALUE(SUBSTITUTE(実質収支比率等に係る経年分析!J$48,"▲","-")),2)</f>
        <v>2.99</v>
      </c>
    </row>
    <row r="20" spans="1:11" x14ac:dyDescent="0.2">
      <c r="A20" s="156" t="s">
        <v>53</v>
      </c>
      <c r="B20" s="156">
        <f>ROUND(VALUE(SUBSTITUTE(実質収支比率等に係る経年分析!F$47,"▲","-")),2)</f>
        <v>71.05</v>
      </c>
      <c r="C20" s="156">
        <f>ROUND(VALUE(SUBSTITUTE(実質収支比率等に係る経年分析!G$47,"▲","-")),2)</f>
        <v>66.19</v>
      </c>
      <c r="D20" s="156">
        <f>ROUND(VALUE(SUBSTITUTE(実質収支比率等に係る経年分析!H$47,"▲","-")),2)</f>
        <v>68.25</v>
      </c>
      <c r="E20" s="156">
        <f>ROUND(VALUE(SUBSTITUTE(実質収支比率等に係る経年分析!I$47,"▲","-")),2)</f>
        <v>69.849999999999994</v>
      </c>
      <c r="F20" s="156">
        <f>ROUND(VALUE(SUBSTITUTE(実質収支比率等に係る経年分析!J$47,"▲","-")),2)</f>
        <v>67.16</v>
      </c>
    </row>
    <row r="21" spans="1:11" x14ac:dyDescent="0.2">
      <c r="A21" s="156" t="s">
        <v>54</v>
      </c>
      <c r="B21" s="156">
        <f>IF(ISNUMBER(VALUE(SUBSTITUTE(実質収支比率等に係る経年分析!F$49,"▲","-"))),ROUND(VALUE(SUBSTITUTE(実質収支比率等に係る経年分析!F$49,"▲","-")),2),NA())</f>
        <v>1.19</v>
      </c>
      <c r="C21" s="156">
        <f>IF(ISNUMBER(VALUE(SUBSTITUTE(実質収支比率等に係る経年分析!G$49,"▲","-"))),ROUND(VALUE(SUBSTITUTE(実質収支比率等に係る経年分析!G$49,"▲","-")),2),NA())</f>
        <v>-3.37</v>
      </c>
      <c r="D21" s="156">
        <f>IF(ISNUMBER(VALUE(SUBSTITUTE(実質収支比率等に係る経年分析!H$49,"▲","-"))),ROUND(VALUE(SUBSTITUTE(実質収支比率等に係る経年分析!H$49,"▲","-")),2),NA())</f>
        <v>10.99</v>
      </c>
      <c r="E21" s="156">
        <f>IF(ISNUMBER(VALUE(SUBSTITUTE(実質収支比率等に係る経年分析!I$49,"▲","-"))),ROUND(VALUE(SUBSTITUTE(実質収支比率等に係る経年分析!I$49,"▲","-")),2),NA())</f>
        <v>0.42</v>
      </c>
      <c r="F21" s="156">
        <f>IF(ISNUMBER(VALUE(SUBSTITUTE(実質収支比率等に係る経年分析!J$49,"▲","-"))),ROUND(VALUE(SUBSTITUTE(実質収支比率等に係る経年分析!J$49,"▲","-")),2),NA())</f>
        <v>3.04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2.2000000000000002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川北町後期高齢者医療特別会計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7.0000000000000007E-2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川北町国民健康保険特別会計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0.93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0.92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0.64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0.06</v>
      </c>
    </row>
    <row r="31" spans="1:11" x14ac:dyDescent="0.2">
      <c r="A31" s="157" t="str">
        <f>IF(連結実質赤字比率に係る赤字・黒字の構成分析!C$39="",NA(),連結実質赤字比率に係る赤字・黒字の構成分析!C$39)</f>
        <v>川北町介護保険サービス事業特別会計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0.06</v>
      </c>
    </row>
    <row r="32" spans="1:11" x14ac:dyDescent="0.2">
      <c r="A32" s="157" t="str">
        <f>IF(連結実質赤字比率に係る赤字・黒字の構成分析!C$38="",NA(),連結実質赤字比率に係る赤字・黒字の構成分析!C$38)</f>
        <v>川北町介護保険事業特別会計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0.74</v>
      </c>
    </row>
    <row r="33" spans="1:16" x14ac:dyDescent="0.2">
      <c r="A33" s="157" t="str">
        <f>IF(連結実質赤字比率に係る赤字・黒字の構成分析!C$37="",NA(),連結実質赤字比率に係る赤字・黒字の構成分析!C$37)</f>
        <v>川北町工業用水道事業会計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4.93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1.1599999999999999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1.27</v>
      </c>
    </row>
    <row r="34" spans="1:16" x14ac:dyDescent="0.2">
      <c r="A34" s="157" t="str">
        <f>IF(連結実質赤字比率に係る赤字・黒字の構成分析!C$36="",NA(),連結実質赤字比率に係る赤字・黒字の構成分析!C$36)</f>
        <v>川北町農業集落排水事業会計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2.4300000000000002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2.84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7.87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3.82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2.98</v>
      </c>
    </row>
    <row r="36" spans="1:16" x14ac:dyDescent="0.2">
      <c r="A36" s="157" t="str">
        <f>IF(連結実質赤字比率に係る赤字・黒字の構成分析!C$34="",NA(),連結実質赤字比率に係る赤字・黒字の構成分析!C$34)</f>
        <v>川北町簡易水道事業会計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#VALUE!</v>
      </c>
      <c r="I36" s="157" t="e">
        <f>IF(ROUND(VALUE(SUBSTITUTE(連結実質赤字比率に係る赤字・黒字の構成分析!I$34,"▲", "-")), 2) &gt;= 0, ABS(ROUND(VALUE(SUBSTITUTE(連結実質赤字比率に係る赤字・黒字の構成分析!I$34,"▲", "-")), 2)), NA())</f>
        <v>#VALUE!</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323</v>
      </c>
      <c r="E42" s="158"/>
      <c r="F42" s="158"/>
      <c r="G42" s="158">
        <f>'実質公債費比率（分子）の構造'!L$52</f>
        <v>420</v>
      </c>
      <c r="H42" s="158"/>
      <c r="I42" s="158"/>
      <c r="J42" s="158">
        <f>'実質公債費比率（分子）の構造'!M$52</f>
        <v>301</v>
      </c>
      <c r="K42" s="158"/>
      <c r="L42" s="158"/>
      <c r="M42" s="158">
        <f>'実質公債費比率（分子）の構造'!N$52</f>
        <v>298</v>
      </c>
      <c r="N42" s="158"/>
      <c r="O42" s="158"/>
      <c r="P42" s="158">
        <f>'実質公債費比率（分子）の構造'!O$52</f>
        <v>294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61</v>
      </c>
      <c r="C45" s="158"/>
      <c r="D45" s="158"/>
      <c r="E45" s="158">
        <f>'実質公債費比率（分子）の構造'!L$49</f>
        <v>80</v>
      </c>
      <c r="F45" s="158"/>
      <c r="G45" s="158"/>
      <c r="H45" s="158">
        <f>'実質公債費比率（分子）の構造'!M$49</f>
        <v>82</v>
      </c>
      <c r="I45" s="158"/>
      <c r="J45" s="158"/>
      <c r="K45" s="158">
        <f>'実質公債費比率（分子）の構造'!N$49</f>
        <v>80</v>
      </c>
      <c r="L45" s="158"/>
      <c r="M45" s="158"/>
      <c r="N45" s="158">
        <f>'実質公債費比率（分子）の構造'!O$49</f>
        <v>77</v>
      </c>
      <c r="O45" s="158"/>
      <c r="P45" s="158"/>
    </row>
    <row r="46" spans="1:16" x14ac:dyDescent="0.2">
      <c r="A46" s="158" t="s">
        <v>64</v>
      </c>
      <c r="B46" s="158">
        <f>'実質公債費比率（分子）の構造'!K$48</f>
        <v>29</v>
      </c>
      <c r="C46" s="158"/>
      <c r="D46" s="158"/>
      <c r="E46" s="158">
        <f>'実質公債費比率（分子）の構造'!L$48</f>
        <v>21</v>
      </c>
      <c r="F46" s="158"/>
      <c r="G46" s="158"/>
      <c r="H46" s="158">
        <f>'実質公債費比率（分子）の構造'!M$48</f>
        <v>9</v>
      </c>
      <c r="I46" s="158"/>
      <c r="J46" s="158"/>
      <c r="K46" s="158">
        <f>'実質公債費比率（分子）の構造'!N$48</f>
        <v>1</v>
      </c>
      <c r="L46" s="158"/>
      <c r="M46" s="158"/>
      <c r="N46" s="158">
        <f>'実質公債費比率（分子）の構造'!O$48</f>
        <v>24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406</v>
      </c>
      <c r="C49" s="158"/>
      <c r="D49" s="158"/>
      <c r="E49" s="158">
        <f>'実質公債費比率（分子）の構造'!L$45</f>
        <v>487</v>
      </c>
      <c r="F49" s="158"/>
      <c r="G49" s="158"/>
      <c r="H49" s="158">
        <f>'実質公債費比率（分子）の構造'!M$45</f>
        <v>360</v>
      </c>
      <c r="I49" s="158"/>
      <c r="J49" s="158"/>
      <c r="K49" s="158">
        <f>'実質公債費比率（分子）の構造'!N$45</f>
        <v>355</v>
      </c>
      <c r="L49" s="158"/>
      <c r="M49" s="158"/>
      <c r="N49" s="158">
        <f>'実質公債費比率（分子）の構造'!O$45</f>
        <v>360</v>
      </c>
      <c r="O49" s="158"/>
      <c r="P49" s="158"/>
    </row>
    <row r="50" spans="1:16" x14ac:dyDescent="0.2">
      <c r="A50" s="158" t="s">
        <v>67</v>
      </c>
      <c r="B50" s="158" t="e">
        <f>NA()</f>
        <v>#N/A</v>
      </c>
      <c r="C50" s="158">
        <f>IF(ISNUMBER('実質公債費比率（分子）の構造'!K$53),'実質公債費比率（分子）の構造'!K$53,NA())</f>
        <v>173</v>
      </c>
      <c r="D50" s="158" t="e">
        <f>NA()</f>
        <v>#N/A</v>
      </c>
      <c r="E50" s="158" t="e">
        <f>NA()</f>
        <v>#N/A</v>
      </c>
      <c r="F50" s="158">
        <f>IF(ISNUMBER('実質公債費比率（分子）の構造'!L$53),'実質公債費比率（分子）の構造'!L$53,NA())</f>
        <v>168</v>
      </c>
      <c r="G50" s="158" t="e">
        <f>NA()</f>
        <v>#N/A</v>
      </c>
      <c r="H50" s="158" t="e">
        <f>NA()</f>
        <v>#N/A</v>
      </c>
      <c r="I50" s="158">
        <f>IF(ISNUMBER('実質公債費比率（分子）の構造'!M$53),'実質公債費比率（分子）の構造'!M$53,NA())</f>
        <v>150</v>
      </c>
      <c r="J50" s="158" t="e">
        <f>NA()</f>
        <v>#N/A</v>
      </c>
      <c r="K50" s="158" t="e">
        <f>NA()</f>
        <v>#N/A</v>
      </c>
      <c r="L50" s="158">
        <f>IF(ISNUMBER('実質公債費比率（分子）の構造'!N$53),'実質公債費比率（分子）の構造'!N$53,NA())</f>
        <v>138</v>
      </c>
      <c r="M50" s="158" t="e">
        <f>NA()</f>
        <v>#N/A</v>
      </c>
      <c r="N50" s="158" t="e">
        <f>NA()</f>
        <v>#N/A</v>
      </c>
      <c r="O50" s="158">
        <f>IF(ISNUMBER('実質公債費比率（分子）の構造'!O$53),'実質公債費比率（分子）の構造'!O$53,NA())</f>
        <v>167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3080</v>
      </c>
      <c r="E56" s="157"/>
      <c r="F56" s="157"/>
      <c r="G56" s="157">
        <f>'将来負担比率（分子）の構造'!J$52</f>
        <v>3019</v>
      </c>
      <c r="H56" s="157"/>
      <c r="I56" s="157"/>
      <c r="J56" s="157">
        <f>'将来負担比率（分子）の構造'!K$52</f>
        <v>3057</v>
      </c>
      <c r="K56" s="157"/>
      <c r="L56" s="157"/>
      <c r="M56" s="157">
        <f>'将来負担比率（分子）の構造'!L$52</f>
        <v>3213</v>
      </c>
      <c r="N56" s="157"/>
      <c r="O56" s="157"/>
      <c r="P56" s="157">
        <f>'将来負担比率（分子）の構造'!M$52</f>
        <v>3073</v>
      </c>
    </row>
    <row r="57" spans="1:16" x14ac:dyDescent="0.2">
      <c r="A57" s="157" t="s">
        <v>42</v>
      </c>
      <c r="B57" s="157"/>
      <c r="C57" s="157"/>
      <c r="D57" s="157">
        <f>'将来負担比率（分子）の構造'!I$51</f>
        <v>276</v>
      </c>
      <c r="E57" s="157"/>
      <c r="F57" s="157"/>
      <c r="G57" s="157">
        <f>'将来負担比率（分子）の構造'!J$51</f>
        <v>248</v>
      </c>
      <c r="H57" s="157"/>
      <c r="I57" s="157"/>
      <c r="J57" s="157">
        <f>'将来負担比率（分子）の構造'!K$51</f>
        <v>258</v>
      </c>
      <c r="K57" s="157"/>
      <c r="L57" s="157"/>
      <c r="M57" s="157">
        <f>'将来負担比率（分子）の構造'!L$51</f>
        <v>428</v>
      </c>
      <c r="N57" s="157"/>
      <c r="O57" s="157"/>
      <c r="P57" s="157">
        <f>'将来負担比率（分子）の構造'!M$51</f>
        <v>1340</v>
      </c>
    </row>
    <row r="58" spans="1:16" x14ac:dyDescent="0.2">
      <c r="A58" s="157" t="s">
        <v>41</v>
      </c>
      <c r="B58" s="157"/>
      <c r="C58" s="157"/>
      <c r="D58" s="157">
        <f>'将来負担比率（分子）の構造'!I$50</f>
        <v>2181</v>
      </c>
      <c r="E58" s="157"/>
      <c r="F58" s="157"/>
      <c r="G58" s="157">
        <f>'将来負担比率（分子）の構造'!J$50</f>
        <v>2107</v>
      </c>
      <c r="H58" s="157"/>
      <c r="I58" s="157"/>
      <c r="J58" s="157">
        <f>'将来負担比率（分子）の構造'!K$50</f>
        <v>2167</v>
      </c>
      <c r="K58" s="157"/>
      <c r="L58" s="157"/>
      <c r="M58" s="157">
        <f>'将来負担比率（分子）の構造'!L$50</f>
        <v>2263</v>
      </c>
      <c r="N58" s="157"/>
      <c r="O58" s="157"/>
      <c r="P58" s="157">
        <f>'将来負担比率（分子）の構造'!M$50</f>
        <v>2296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f>'将来負担比率（分子）の構造'!M$46</f>
        <v>82</v>
      </c>
      <c r="O61" s="157"/>
      <c r="P61" s="157"/>
    </row>
    <row r="62" spans="1:16" x14ac:dyDescent="0.2">
      <c r="A62" s="157" t="s">
        <v>35</v>
      </c>
      <c r="B62" s="157">
        <f>'将来負担比率（分子）の構造'!I$45</f>
        <v>402</v>
      </c>
      <c r="C62" s="157"/>
      <c r="D62" s="157"/>
      <c r="E62" s="157">
        <f>'将来負担比率（分子）の構造'!J$45</f>
        <v>335</v>
      </c>
      <c r="F62" s="157"/>
      <c r="G62" s="157"/>
      <c r="H62" s="157">
        <f>'将来負担比率（分子）の構造'!K$45</f>
        <v>306</v>
      </c>
      <c r="I62" s="157"/>
      <c r="J62" s="157"/>
      <c r="K62" s="157">
        <f>'将来負担比率（分子）の構造'!L$45</f>
        <v>305</v>
      </c>
      <c r="L62" s="157"/>
      <c r="M62" s="157"/>
      <c r="N62" s="157">
        <f>'将来負担比率（分子）の構造'!M$45</f>
        <v>291</v>
      </c>
      <c r="O62" s="157"/>
      <c r="P62" s="157"/>
    </row>
    <row r="63" spans="1:16" x14ac:dyDescent="0.2">
      <c r="A63" s="157" t="s">
        <v>34</v>
      </c>
      <c r="B63" s="157">
        <f>'将来負担比率（分子）の構造'!I$44</f>
        <v>599</v>
      </c>
      <c r="C63" s="157"/>
      <c r="D63" s="157"/>
      <c r="E63" s="157">
        <f>'将来負担比率（分子）の構造'!J$44</f>
        <v>638</v>
      </c>
      <c r="F63" s="157"/>
      <c r="G63" s="157"/>
      <c r="H63" s="157">
        <f>'将来負担比率（分子）の構造'!K$44</f>
        <v>615</v>
      </c>
      <c r="I63" s="157"/>
      <c r="J63" s="157"/>
      <c r="K63" s="157">
        <f>'将来負担比率（分子）の構造'!L$44</f>
        <v>615</v>
      </c>
      <c r="L63" s="157"/>
      <c r="M63" s="157"/>
      <c r="N63" s="157">
        <f>'将来負担比率（分子）の構造'!M$44</f>
        <v>617</v>
      </c>
      <c r="O63" s="157"/>
      <c r="P63" s="157"/>
    </row>
    <row r="64" spans="1:16" x14ac:dyDescent="0.2">
      <c r="A64" s="157" t="s">
        <v>33</v>
      </c>
      <c r="B64" s="157">
        <f>'将来負担比率（分子）の構造'!I$43</f>
        <v>173</v>
      </c>
      <c r="C64" s="157"/>
      <c r="D64" s="157"/>
      <c r="E64" s="157">
        <f>'将来負担比率（分子）の構造'!J$43</f>
        <v>228</v>
      </c>
      <c r="F64" s="157"/>
      <c r="G64" s="157"/>
      <c r="H64" s="157">
        <f>'将来負担比率（分子）の構造'!K$43</f>
        <v>275</v>
      </c>
      <c r="I64" s="157"/>
      <c r="J64" s="157"/>
      <c r="K64" s="157">
        <f>'将来負担比率（分子）の構造'!L$43</f>
        <v>340</v>
      </c>
      <c r="L64" s="157"/>
      <c r="M64" s="157"/>
      <c r="N64" s="157">
        <f>'将来負担比率（分子）の構造'!M$43</f>
        <v>645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4327</v>
      </c>
      <c r="C66" s="157"/>
      <c r="D66" s="157"/>
      <c r="E66" s="157">
        <f>'将来負担比率（分子）の構造'!J$41</f>
        <v>4323</v>
      </c>
      <c r="F66" s="157"/>
      <c r="G66" s="157"/>
      <c r="H66" s="157">
        <f>'将来負担比率（分子）の構造'!K$41</f>
        <v>4385</v>
      </c>
      <c r="I66" s="157"/>
      <c r="J66" s="157"/>
      <c r="K66" s="157">
        <f>'将来負担比率（分子）の構造'!L$41</f>
        <v>4736</v>
      </c>
      <c r="L66" s="157"/>
      <c r="M66" s="157"/>
      <c r="N66" s="157">
        <f>'将来負担比率（分子）の構造'!M$41</f>
        <v>5484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150</v>
      </c>
      <c r="G67" s="157" t="e">
        <f>NA()</f>
        <v>#N/A</v>
      </c>
      <c r="H67" s="157" t="e">
        <f>NA()</f>
        <v>#N/A</v>
      </c>
      <c r="I67" s="157">
        <f>IF(ISNUMBER('将来負担比率（分子）の構造'!K$53), IF('将来負担比率（分子）の構造'!K$53 &lt; 0, 0, '将来負担比率（分子）の構造'!K$53), NA())</f>
        <v>99</v>
      </c>
      <c r="J67" s="157" t="e">
        <f>NA()</f>
        <v>#N/A</v>
      </c>
      <c r="K67" s="157" t="e">
        <f>NA()</f>
        <v>#N/A</v>
      </c>
      <c r="L67" s="157">
        <f>IF(ISNUMBER('将来負担比率（分子）の構造'!L$53), IF('将来負担比率（分子）の構造'!L$53 &lt; 0, 0, '将来負担比率（分子）の構造'!L$53), NA())</f>
        <v>92</v>
      </c>
      <c r="M67" s="157" t="e">
        <f>NA()</f>
        <v>#N/A</v>
      </c>
      <c r="N67" s="157" t="e">
        <f>NA()</f>
        <v>#N/A</v>
      </c>
      <c r="O67" s="157">
        <f>IF(ISNUMBER('将来負担比率（分子）の構造'!M$53), IF('将来負担比率（分子）の構造'!M$53 &lt; 0, 0, '将来負担比率（分子）の構造'!M$53), NA())</f>
        <v>410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1582</v>
      </c>
      <c r="C72" s="161">
        <f>基金残高に係る経年分析!G55</f>
        <v>1683</v>
      </c>
      <c r="D72" s="161">
        <f>基金残高に係る経年分析!H55</f>
        <v>1684</v>
      </c>
    </row>
    <row r="73" spans="1:16" x14ac:dyDescent="0.2">
      <c r="A73" s="160" t="s">
        <v>74</v>
      </c>
      <c r="B73" s="161">
        <f>基金残高に係る経年分析!F56</f>
        <v>5</v>
      </c>
      <c r="C73" s="161">
        <f>基金残高に係る経年分析!G56</f>
        <v>5</v>
      </c>
      <c r="D73" s="161">
        <f>基金残高に係る経年分析!H56</f>
        <v>5</v>
      </c>
    </row>
    <row r="74" spans="1:16" x14ac:dyDescent="0.2">
      <c r="A74" s="160" t="s">
        <v>75</v>
      </c>
      <c r="B74" s="161">
        <f>基金残高に係る経年分析!F57</f>
        <v>483</v>
      </c>
      <c r="C74" s="161">
        <f>基金残高に係る経年分析!G57</f>
        <v>479</v>
      </c>
      <c r="D74" s="161">
        <f>基金残高に係る経年分析!H57</f>
        <v>511</v>
      </c>
    </row>
  </sheetData>
  <sheetProtection algorithmName="SHA-512" hashValue="qKrpZQHw26XmhvCb4eF7G0xYPjY68hfclBJXJvYiWtjMNoPcH5FfCdibtID7r7fSzEHAlWGb0kr5vZN64BYojA==" saltValue="CdX45KSlXhfU8FHFPxNco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二角　貴博</cp:lastModifiedBy>
  <cp:lastPrinted>2026-03-15T03:35:44Z</cp:lastPrinted>
  <dcterms:created xsi:type="dcterms:W3CDTF">2026-02-26T09:42:35Z</dcterms:created>
  <dcterms:modified xsi:type="dcterms:W3CDTF">2026-09-29T05:29:58Z</dcterms:modified>
  <cp:category/>
</cp:coreProperties>
</file>