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38D9B073-0B1C-4F21-8AC1-C75ABA8B8FE0}"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<sst xmlns="http://schemas.openxmlformats.org/spreadsheetml/2006/main" count="1015" uniqueCount="552">
  <si>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</si>
  <si>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</si>
  <si>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</si>
  <si>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</si>
  <si>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</si>
  <si>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</si>
  <si>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</si>
  <si>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</si>
  <si>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</si>
  <si>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</si>
  <si>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</si>
  <si>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</si>
  <si>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</si>
  <si>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</si>
  <si>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</si>
  <si>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</si>
  <si>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</si>
  <si>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</si>
  <si>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</si>
  <si>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</si>
  <si>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</si>
  <si>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</si>
  <si>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</si>
  <si>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</si>
  <si>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</si>
  <si>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</si>
  <si>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</si>
  <si>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</si>
  <si>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</si>
  <si>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</si>
  <si>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</si>
  <si>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</si>
  <si>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</si>
  <si>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</si>
  <si>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</si>
  <si>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</si>
  <si>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</si>
  <si>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</si>
  <si>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</si>
  <si>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</si>
  <si>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</si>
  <si>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</si>
  <si>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</si>
  <si>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</si>
  <si>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</si>
  <si>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</si>
  <si>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</si>
  <si>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</si>
  <si>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</si>
  <si>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</si>
  <si>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</si>
  <si>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</si>
  <si>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</si>
  <si>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</si>
  <si>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</si>
  <si>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</si>
  <si>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</si>
  <si>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</si>
  <si>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</si>
  <si>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</si>
  <si>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</si>
  <si>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</si>
  <si>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</si>
  <si>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</si>
  <si>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</si>
  <si>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</si>
  <si>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</si>
  <si>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</si>
  <si>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</si>
  <si>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</si>
  <si>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</si>
  <si>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</si>
  <si>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</si>
  <si>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</si>
  <si>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</si>
  <si>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</si>
  <si>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</si>
  <si>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</si>
  <si>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</si>
  <si>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</si>
  <si>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</si>
  <si>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</si>
  <si>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</si>
  <si>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</si>
  <si>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</si>
  <si>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</si>
  <si>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</si>
  <si>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</si>
  <si>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</si>
  <si>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</si>
  <si>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</si>
  <si>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</si>
  <si>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</si>
  <si>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</si>
  <si>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野々市市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</si>
  <si>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</si>
  <si>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</si>
  <si>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</si>
  <si>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</si>
  <si>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</si>
  <si>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</si>
  <si>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</si>
  <si>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</si>
  <si>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</si>
  <si>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</si>
  <si>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</si>
  <si>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</si>
  <si>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</si>
  <si>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</si>
  <si>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</si>
  <si>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</si>
  <si>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</si>
  <si>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</si>
  <si>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</si>
  <si>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</si>
  <si>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</si>
  <si>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</si>
  <si>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</si>
  <si>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</si>
  <si>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</si>
  <si>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</si>
  <si>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</si>
  <si>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</si>
  <si>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</si>
  <si>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</si>
  <si>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</si>
  <si>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</si>
  <si>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</si>
  <si>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</si>
  <si>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</si>
  <si>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</si>
  <si>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</si>
  <si>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</si>
  <si>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</si>
  <si>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</si>
  <si>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</si>
  <si>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</si>
  <si>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</si>
  <si>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</si>
  <si>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</si>
  <si>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</si>
  <si>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</si>
  <si>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</si>
  <si>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</si>
  <si>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</si>
  <si>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</si>
  <si>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</si>
  <si>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</si>
  <si>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</si>
  <si>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</si>
  <si>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</si>
  <si>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</si>
  <si>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</si>
  <si>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</si>
  <si>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</si>
  <si>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</si>
  <si>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</si>
  <si>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</si>
  <si>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</si>
  <si>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</si>
  <si>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</si>
  <si>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</si>
  <si>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</si>
  <si>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</si>
  <si>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</si>
  <si>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</si>
  <si>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</si>
  <si>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</si>
  <si>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</si>
  <si>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</si>
  <si>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</si>
  <si>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</si>
  <si>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</si>
  <si>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</si>
  <si>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</si>
  <si>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</si>
  <si>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</si>
  <si>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</si>
  <si>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</si>
  <si>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</si>
  <si>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</si>
  <si>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</si>
  <si>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</si>
  <si>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</si>
  <si>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</si>
  <si>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</si>
  <si>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</si>
  <si>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</si>
  <si>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</si>
  <si>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</si>
  <si>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</si>
  <si>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</si>
  <si>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</si>
  <si>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</si>
  <si>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</si>
  <si>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</si>
  <si>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</si>
  <si>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</si>
  <si>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</si>
  <si>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</si>
  <si>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</si>
  <si>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</si>
  <si>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</si>
  <si>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</si>
  <si>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石川県野々市市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</si>
  <si>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</si>
  <si>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</si>
  <si>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</si>
  <si>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</si>
  <si>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</si>
  <si>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</si>
  <si>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</si>
  <si>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</si>
  <si>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</si>
  <si>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</si>
  <si>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</si>
  <si>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</si>
  <si>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</si>
  <si>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</si>
  <si>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</si>
  <si>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</si>
  <si>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</si>
  <si>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</si>
  <si>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</si>
  <si>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</si>
  <si>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</si>
  <si>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</si>
  <si>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</si>
  <si>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</si>
  <si>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</si>
  <si>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</si>
  <si>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</si>
  <si>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</si>
  <si>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</si>
  <si>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</si>
  <si>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</si>
  <si>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</si>
  <si>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</si>
  <si>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</si>
  <si>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</si>
  <si>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</si>
  <si>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</si>
  <si>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</si>
  <si>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</si>
  <si>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</si>
  <si>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</si>
  <si>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</si>
  <si>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</si>
  <si>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</si>
  <si>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</si>
  <si>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</si>
  <si>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</si>
  <si>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</si>
  <si>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</si>
  <si>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</si>
  <si>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</si>
  <si>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</si>
  <si>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</si>
  <si>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</si>
  <si>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</si>
  <si>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</si>
  <si>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</si>
  <si>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</si>
  <si>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</si>
  <si>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</si>
  <si>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</si>
  <si>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</si>
  <si>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</si>
  <si>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</si>
  <si>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</si>
  <si>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</si>
  <si>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</si>
  <si>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</si>
  <si>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</si>
  <si>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</si>
  <si>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</si>
  <si>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</si>
  <si>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</si>
  <si>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</si>
  <si>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</si>
  <si>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</si>
  <si>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</si>
  <si>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</si>
  <si>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</si>
  <si>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</si>
  <si>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</si>
  <si>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</si>
  <si>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</si>
  <si>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</si>
  <si>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</si>
  <si>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</si>
  <si>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</si>
  <si>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</si>
  <si>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</si>
  <si>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</si>
  <si>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</si>
  <si>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</si>
  <si>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</si>
  <si>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</si>
  <si>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</si>
  <si>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</si>
  <si>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</si>
  <si>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</si>
  <si>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</si>
  <si>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</si>
  <si>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</si>
  <si>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</si>
  <si>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</si>
  <si>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</si>
  <si>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</si>
  <si>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</si>
  <si>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</si>
  <si>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</si>
  <si>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</si>
  <si>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</si>
  <si>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</si>
  <si>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</si>
  <si>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</si>
  <si>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</si>
  <si>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</si>
  <si>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</si>
  <si>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</si>
  <si>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</si>
  <si>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</si>
  <si>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</si>
  <si>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</si>
  <si>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</si>
  <si>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</si>
  <si>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</si>
  <si>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</si>
  <si>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</si>
  <si>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</si>
  <si>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</si>
  <si>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</si>
  <si>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</si>
  <si>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</si>
  <si>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</si>
  <si>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</si>
  <si>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</si>
  <si>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</si>
  <si>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</si>
  <si>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</si>
  <si>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</si>
  <si>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</si>
  <si>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</si>
  <si>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</si>
  <si>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</si>
  <si>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</si>
  <si>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</si>
  <si>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</si>
  <si>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</si>
  <si>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</si>
  <si>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</si>
  <si>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</si>
  <si>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</si>
  <si>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石川県野々市市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</si>
  <si>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</si>
  <si>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</si>
  <si>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</si>
  <si>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</si>
  <si>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</si>
  <si>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</si>
  <si>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</si>
  <si>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</si>
  <si>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</si>
  <si>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</si>
  <si>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</si>
  <si>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</si>
  <si>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</si>
  <si>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</si>
  <si>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</si>
  <si>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</si>
  <si>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</si>
  <si>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</si>
  <si>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</si>
  <si>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</si>
  <si>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</si>
  <si>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</si>
  <si>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</si>
  <si>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</si>
  <si>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</si>
  <si>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</si>
  <si>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</si>
  <si>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</si>
  <si>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</si>
  <si>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</si>
  <si>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</si>
  <si>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</si>
  <si>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</si>
  <si>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</si>
  <si>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</si>
  <si>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</si>
  <si>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</si>
  <si>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</si>
  <si>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</si>
  <si>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</si>
  <si>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</si>
  <si>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</si>
  <si>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</si>
  <si>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</si>
  <si>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</si>
  <si>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</si>
  <si>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</si>
  <si>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</si>
  <si>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</si>
  <si>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</si>
  <si>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</si>
  <si>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</si>
  <si>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</si>
  <si>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</si>
  <si>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</si>
  <si>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</si>
  <si>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</si>
  <si>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</si>
  <si>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</si>
  <si>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</si>
  <si>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</si>
  <si>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</si>
  <si>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</si>
  <si>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</si>
  <si>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</si>
  <si>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</si>
  <si>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</si>
  <si>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</si>
  <si>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</si>
  <si>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</si>
  <si>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</si>
  <si>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</si>
  <si>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</si>
  <si>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</si>
  <si>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</si>
  <si>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</si>
  <si>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</si>
  <si>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</si>
  <si>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</si>
  <si>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</si>
  <si>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</si>
  <si>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</si>
  <si>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</si>
  <si>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</si>
  <si>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</si>
  <si>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</si>
  <si>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</si>
  <si>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</si>
  <si>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</si>
  <si>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</si>
  <si>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</si>
  <si>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</si>
  <si>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</si>
  <si>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</si>
  <si>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</si>
  <si>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</si>
  <si>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</si>
  <si>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</si>
  <si>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</si>
  <si>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</si>
  <si>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</si>
  <si>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</si>
  <si>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</si>
  <si>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</si>
  <si>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</si>
  <si>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</si>
  <si>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</si>
  <si>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</si>
  <si>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</si>
  <si>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</si>
  <si>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</si>
  <si>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</si>
  <si>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</si>
  <si>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</si>
  <si>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</si>
  <si>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</si>
  <si>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</si>
  <si>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</si>
  <si>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</si>
  <si>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</si>
  <si>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</si>
  <si>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</si>
  <si>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</si>
  <si>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</si>
  <si>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</si>
  <si>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</si>
  <si>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</si>
  <si>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</si>
  <si>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</si>
  <si>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</si>
  <si>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</si>
  <si>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</si>
  <si>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</si>
  <si>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</si>
  <si>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</si>
  <si>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</si>
  <si>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</si>
  <si>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</si>
  <si>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</si>
  <si>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</si>
  <si>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</si>
  <si>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</si>
  <si>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</si>
  <si>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</si>
  <si>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</si>
  <si>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</si>
  <si>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</si>
  <si>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</si>
  <si>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</si>
  <si>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</si>
  <si>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</si>
  <si>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</si>
  <si>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</si>
  <si>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</si>
  <si>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</si>
  <si>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</si>
  <si>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</si>
  <si>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</si>
  <si>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</si>
  <si>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</si>
  <si>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</si>
  <si>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</si>
  <si>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</si>
  <si>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</si>
  <si>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</si>
  <si>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</si>
  <si>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</si>
  <si>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</si>
  <si>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</si>
  <si>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</si>
  <si>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</si>
  <si>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</si>
  <si>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</si>
  <si>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</si>
  <si>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2.12</t>
  </si>
  <si>
    <t>▲ 1.27</t>
  </si>
  <si>
    <t>▲ 3.20</t>
  </si>
  <si>
    <t>▲ 1.30</t>
  </si>
  <si>
    <t>水道事業会計</t>
  </si>
  <si>
    <t>一般会計</t>
  </si>
  <si>
    <t>公共下水道事業会計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</si>
  <si>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</si>
  <si>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</si>
  <si>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</si>
  <si>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</si>
  <si>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</si>
  <si>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</si>
  <si>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</si>
  <si>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</si>
  <si>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</si>
  <si>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</si>
  <si>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教育施設整備基金</t>
  </si>
  <si>
    <t>福祉基金</t>
  </si>
  <si>
    <t>広域斎場施設整備基金</t>
  </si>
  <si>
    <t>企業立地促進基金</t>
  </si>
  <si>
    <t>都市基盤整備基金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</si>
</sst>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DEA3-4E2E-AF5E-1B0161CE23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48465</c:v>
                </c:pt>
                <c:pt idx="1">
                  <c:v>27482</c:v>
                </c:pt>
                <c:pt idx="2">
                  <c:v>32507</c:v>
                </c:pt>
                <c:pt idx="3">
                  <c:v>37638</c:v>
                </c:pt>
                <c:pt idx="4">
                  <c:v>75055</c:v>
                </c:pt>
              </c:numCache>
            </c:numRef>
          </c:val>
          <c:smooth val="0"/>
          <c:extLst>
            <c:ext xmlns:c16="http://schemas.microsoft.com/office/drawing/2014/chart" uri="{C3380CC4-5D6E-409C-BE32-E72D297353CC}">
              <c16:uniqueId val="{00000001-DEA3-4E2E-AF5E-1B0161CE23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2.76</c:v>
                </c:pt>
                <c:pt idx="1">
                  <c:v>4.22</c:v>
                </c:pt>
                <c:pt idx="2">
                  <c:v>4.68</c:v>
                </c:pt>
                <c:pt idx="3">
                  <c:v>3.78</c:v>
                </c:pt>
                <c:pt idx="4">
                  <c:v>3.94</c:v>
                </c:pt>
              </c:numCache>
            </c:numRef>
          </c:val>
          <c:extLst>
            <c:ext xmlns:c16="http://schemas.microsoft.com/office/drawing/2014/chart" uri="{C3380CC4-5D6E-409C-BE32-E72D297353CC}">
              <c16:uniqueId val="{00000000-7281-4001-BA0E-C1D77D6FCE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19.04</c:v>
                </c:pt>
                <c:pt idx="1">
                  <c:v>18.559999999999999</c:v>
                </c:pt>
                <c:pt idx="2">
                  <c:v>19.39</c:v>
                </c:pt>
                <c:pt idx="3">
                  <c:v>18.64</c:v>
                </c:pt>
                <c:pt idx="4">
                  <c:v>18.350000000000001</c:v>
                </c:pt>
              </c:numCache>
            </c:numRef>
          </c:val>
          <c:extLst>
            <c:ext xmlns:c16="http://schemas.microsoft.com/office/drawing/2014/chart" uri="{C3380CC4-5D6E-409C-BE32-E72D297353CC}">
              <c16:uniqueId val="{00000001-7281-4001-BA0E-C1D77D6FCE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-2.12</c:v>
                </c:pt>
                <c:pt idx="1">
                  <c:v>1.18</c:v>
                </c:pt>
                <c:pt idx="2">
                  <c:v>-1.27</c:v>
                </c:pt>
                <c:pt idx="3">
                  <c:v>-3.2</c:v>
                </c:pt>
                <c:pt idx="4">
                  <c:v>-1.3</c:v>
                </c:pt>
              </c:numCache>
            </c:numRef>
          </c:val>
          <c:smooth val="0"/>
          <c:extLst>
            <c:ext xmlns:c16="http://schemas.microsoft.com/office/drawing/2014/chart" uri="{C3380CC4-5D6E-409C-BE32-E72D297353CC}">
              <c16:uniqueId val="{00000002-7281-4001-BA0E-C1D77D6FCE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#N/A</c:v>
                </c:pt>
                <c:pt idx="5">
                  <c:v>0.13</c:v>
                </c:pt>
                <c:pt idx="6">
                  <c:v>#N/A</c:v>
                </c:pt>
                <c:pt idx="7">
                  <c:v>0.04</c:v>
                </c:pt>
                <c:pt idx="8">
                  <c:v>0</c:v>
                </c:pt>
                <c:pt idx="9">
                  <c:v>0</c:v>
                </c:pt>
              </c:numCache>
            </c:numRef>
          </c:val>
          <c:extLst>
            <c:ext xmlns:c16="http://schemas.microsoft.com/office/drawing/2014/chart" uri="{C3380CC4-5D6E-409C-BE32-E72D297353CC}">
              <c16:uniqueId val="{00000000-8D05-4E35-A3A7-6FB8E7CAE0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05-4E35-A3A7-6FB8E7CAE0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05-4E35-A3A7-6FB8E7CAE06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05-4E35-A3A7-6FB8E7CAE0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8D05-4E35-A3A7-6FB8E7CAE06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0.46</c:v>
                </c:pt>
                <c:pt idx="4">
                  <c:v>#N/A</c:v>
                </c:pt>
                <c:pt idx="5">
                  <c:v>0.57999999999999996</c:v>
                </c:pt>
                <c:pt idx="6">
                  <c:v>#N/A</c:v>
                </c:pt>
                <c:pt idx="7">
                  <c:v>0</c:v>
                </c:pt>
                <c:pt idx="8">
                  <c:v>#N/A</c:v>
                </c:pt>
                <c:pt idx="9">
                  <c:v>0.18</c:v>
                </c:pt>
              </c:numCache>
            </c:numRef>
          </c:val>
          <c:extLst>
            <c:ext xmlns:c16="http://schemas.microsoft.com/office/drawing/2014/chart" uri="{C3380CC4-5D6E-409C-BE32-E72D297353CC}">
              <c16:uniqueId val="{00000005-8D05-4E35-A3A7-6FB8E7CAE06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0.72</c:v>
                </c:pt>
                <c:pt idx="4">
                  <c:v>#N/A</c:v>
                </c:pt>
                <c:pt idx="5">
                  <c:v>0.61</c:v>
                </c:pt>
                <c:pt idx="6">
                  <c:v>#N/A</c:v>
                </c:pt>
                <c:pt idx="7">
                  <c:v>0.76</c:v>
                </c:pt>
                <c:pt idx="8">
                  <c:v>#N/A</c:v>
                </c:pt>
                <c:pt idx="9">
                  <c:v>0.57999999999999996</c:v>
                </c:pt>
              </c:numCache>
            </c:numRef>
          </c:val>
          <c:extLst>
            <c:ext xmlns:c16="http://schemas.microsoft.com/office/drawing/2014/chart" uri="{C3380CC4-5D6E-409C-BE32-E72D297353CC}">
              <c16:uniqueId val="{00000006-8D05-4E35-A3A7-6FB8E7CAE06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3.28</c:v>
                </c:pt>
                <c:pt idx="2">
                  <c:v>#N/A</c:v>
                </c:pt>
                <c:pt idx="3">
                  <c:v>2.61</c:v>
                </c:pt>
                <c:pt idx="4">
                  <c:v>#N/A</c:v>
                </c:pt>
                <c:pt idx="5">
                  <c:v>2.5499999999999998</c:v>
                </c:pt>
                <c:pt idx="6">
                  <c:v>#N/A</c:v>
                </c:pt>
                <c:pt idx="7">
                  <c:v>2.78</c:v>
                </c:pt>
                <c:pt idx="8">
                  <c:v>#N/A</c:v>
                </c:pt>
                <c:pt idx="9">
                  <c:v>2.77</c:v>
                </c:pt>
              </c:numCache>
            </c:numRef>
          </c:val>
          <c:extLst>
            <c:ext xmlns:c16="http://schemas.microsoft.com/office/drawing/2014/chart" uri="{C3380CC4-5D6E-409C-BE32-E72D297353CC}">
              <c16:uniqueId val="{00000007-8D05-4E35-A3A7-6FB8E7CAE0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2.76</c:v>
                </c:pt>
                <c:pt idx="2">
                  <c:v>#N/A</c:v>
                </c:pt>
                <c:pt idx="3">
                  <c:v>4.21</c:v>
                </c:pt>
                <c:pt idx="4">
                  <c:v>#N/A</c:v>
                </c:pt>
                <c:pt idx="5">
                  <c:v>4.54</c:v>
                </c:pt>
                <c:pt idx="6">
                  <c:v>#N/A</c:v>
                </c:pt>
                <c:pt idx="7">
                  <c:v>3.73</c:v>
                </c:pt>
                <c:pt idx="8">
                  <c:v>#N/A</c:v>
                </c:pt>
                <c:pt idx="9">
                  <c:v>3.93</c:v>
                </c:pt>
              </c:numCache>
            </c:numRef>
          </c:val>
          <c:extLst>
            <c:ext xmlns:c16="http://schemas.microsoft.com/office/drawing/2014/chart" uri="{C3380CC4-5D6E-409C-BE32-E72D297353CC}">
              <c16:uniqueId val="{00000008-8D05-4E35-A3A7-6FB8E7CAE0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13.97</c:v>
                </c:pt>
                <c:pt idx="2">
                  <c:v>#N/A</c:v>
                </c:pt>
                <c:pt idx="3">
                  <c:v>13.92</c:v>
                </c:pt>
                <c:pt idx="4">
                  <c:v>#N/A</c:v>
                </c:pt>
                <c:pt idx="5">
                  <c:v>13.94</c:v>
                </c:pt>
                <c:pt idx="6">
                  <c:v>#N/A</c:v>
                </c:pt>
                <c:pt idx="7">
                  <c:v>14.05</c:v>
                </c:pt>
                <c:pt idx="8">
                  <c:v>#N/A</c:v>
                </c:pt>
                <c:pt idx="9">
                  <c:v>13.22</c:v>
                </c:pt>
              </c:numCache>
            </c:numRef>
          </c:val>
          <c:extLst>
            <c:ext xmlns:c16="http://schemas.microsoft.com/office/drawing/2014/chart" uri="{C3380CC4-5D6E-409C-BE32-E72D297353CC}">
              <c16:uniqueId val="{00000009-8D05-4E35-A3A7-6FB8E7CAE0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1744</c:v>
                </c:pt>
                <c:pt idx="5">
                  <c:v>1947</c:v>
                </c:pt>
                <c:pt idx="8">
                  <c:v>1954</c:v>
                </c:pt>
                <c:pt idx="11">
                  <c:v>1996</c:v>
                </c:pt>
                <c:pt idx="14">
                  <c:v>1978</c:v>
                </c:pt>
              </c:numCache>
            </c:numRef>
          </c:val>
          <c:extLst>
            <c:ext xmlns:c16="http://schemas.microsoft.com/office/drawing/2014/chart" uri="{C3380CC4-5D6E-409C-BE32-E72D297353CC}">
              <c16:uniqueId val="{00000000-ADEC-46FF-AB90-267AFE47ED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EC-46FF-AB90-267AFE47ED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183</c:v>
                </c:pt>
                <c:pt idx="3">
                  <c:v>182</c:v>
                </c:pt>
                <c:pt idx="6">
                  <c:v>161</c:v>
                </c:pt>
                <c:pt idx="9">
                  <c:v>161</c:v>
                </c:pt>
                <c:pt idx="12">
                  <c:v>162</c:v>
                </c:pt>
              </c:numCache>
            </c:numRef>
          </c:val>
          <c:extLst>
            <c:ext xmlns:c16="http://schemas.microsoft.com/office/drawing/2014/chart" uri="{C3380CC4-5D6E-409C-BE32-E72D297353CC}">
              <c16:uniqueId val="{00000002-ADEC-46FF-AB90-267AFE47ED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183</c:v>
                </c:pt>
                <c:pt idx="3">
                  <c:v>296</c:v>
                </c:pt>
                <c:pt idx="6">
                  <c:v>305</c:v>
                </c:pt>
                <c:pt idx="9">
                  <c:v>296</c:v>
                </c:pt>
                <c:pt idx="12">
                  <c:v>281</c:v>
                </c:pt>
              </c:numCache>
            </c:numRef>
          </c:val>
          <c:extLst>
            <c:ext xmlns:c16="http://schemas.microsoft.com/office/drawing/2014/chart" uri="{C3380CC4-5D6E-409C-BE32-E72D297353CC}">
              <c16:uniqueId val="{00000003-ADEC-46FF-AB90-267AFE47ED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319</c:v>
                </c:pt>
                <c:pt idx="3">
                  <c:v>314</c:v>
                </c:pt>
                <c:pt idx="6">
                  <c:v>295</c:v>
                </c:pt>
                <c:pt idx="9">
                  <c:v>301</c:v>
                </c:pt>
                <c:pt idx="12">
                  <c:v>289</c:v>
                </c:pt>
              </c:numCache>
            </c:numRef>
          </c:val>
          <c:extLst>
            <c:ext xmlns:c16="http://schemas.microsoft.com/office/drawing/2014/chart" uri="{C3380CC4-5D6E-409C-BE32-E72D297353CC}">
              <c16:uniqueId val="{00000004-ADEC-46FF-AB90-267AFE47ED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EC-46FF-AB90-267AFE47ED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EC-46FF-AB90-267AFE47ED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1748</c:v>
                </c:pt>
                <c:pt idx="3">
                  <c:v>1909</c:v>
                </c:pt>
                <c:pt idx="6">
                  <c:v>1924</c:v>
                </c:pt>
                <c:pt idx="9">
                  <c:v>1897</c:v>
                </c:pt>
                <c:pt idx="12">
                  <c:v>1830</c:v>
                </c:pt>
              </c:numCache>
            </c:numRef>
          </c:val>
          <c:extLst>
            <c:ext xmlns:c16="http://schemas.microsoft.com/office/drawing/2014/chart" uri="{C3380CC4-5D6E-409C-BE32-E72D297353CC}">
              <c16:uniqueId val="{00000007-ADEC-46FF-AB90-267AFE47ED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689</c:v>
                </c:pt>
                <c:pt idx="2">
                  <c:v>#N/A</c:v>
                </c:pt>
                <c:pt idx="3">
                  <c:v>#N/A</c:v>
                </c:pt>
                <c:pt idx="4">
                  <c:v>754</c:v>
                </c:pt>
                <c:pt idx="5">
                  <c:v>#N/A</c:v>
                </c:pt>
                <c:pt idx="6">
                  <c:v>#N/A</c:v>
                </c:pt>
                <c:pt idx="7">
                  <c:v>731</c:v>
                </c:pt>
                <c:pt idx="8">
                  <c:v>#N/A</c:v>
                </c:pt>
                <c:pt idx="9">
                  <c:v>#N/A</c:v>
                </c:pt>
                <c:pt idx="10">
                  <c:v>659</c:v>
                </c:pt>
                <c:pt idx="11">
                  <c:v>#N/A</c:v>
                </c:pt>
                <c:pt idx="12">
                  <c:v>#N/A</c:v>
                </c:pt>
                <c:pt idx="13">
                  <c:v>584</c:v>
                </c:pt>
                <c:pt idx="14">
                  <c:v>#N/A</c:v>
                </c:pt>
              </c:numCache>
            </c:numRef>
          </c:val>
          <c:smooth val="0"/>
          <c:extLst>
            <c:ext xmlns:c16="http://schemas.microsoft.com/office/drawing/2014/chart" uri="{C3380CC4-5D6E-409C-BE32-E72D297353CC}">
              <c16:uniqueId val="{00000008-ADEC-46FF-AB90-267AFE47ED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18825</c:v>
                </c:pt>
                <c:pt idx="5">
                  <c:v>18752</c:v>
                </c:pt>
                <c:pt idx="8">
                  <c:v>17874</c:v>
                </c:pt>
                <c:pt idx="11">
                  <c:v>17143</c:v>
                </c:pt>
                <c:pt idx="14">
                  <c:v>16964</c:v>
                </c:pt>
              </c:numCache>
            </c:numRef>
          </c:val>
          <c:extLst>
            <c:ext xmlns:c16="http://schemas.microsoft.com/office/drawing/2014/chart" uri="{C3380CC4-5D6E-409C-BE32-E72D297353CC}">
              <c16:uniqueId val="{00000000-498F-4A7A-A770-3B32EA3A20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4084</c:v>
                </c:pt>
                <c:pt idx="5">
                  <c:v>4110</c:v>
                </c:pt>
                <c:pt idx="8">
                  <c:v>4360</c:v>
                </c:pt>
                <c:pt idx="11">
                  <c:v>4476</c:v>
                </c:pt>
                <c:pt idx="14">
                  <c:v>4646</c:v>
                </c:pt>
              </c:numCache>
            </c:numRef>
          </c:val>
          <c:extLst>
            <c:ext xmlns:c16="http://schemas.microsoft.com/office/drawing/2014/chart" uri="{C3380CC4-5D6E-409C-BE32-E72D297353CC}">
              <c16:uniqueId val="{00000001-498F-4A7A-A770-3B32EA3A20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4347</c:v>
                </c:pt>
                <c:pt idx="5">
                  <c:v>4763</c:v>
                </c:pt>
                <c:pt idx="8">
                  <c:v>5192</c:v>
                </c:pt>
                <c:pt idx="11">
                  <c:v>5221</c:v>
                </c:pt>
                <c:pt idx="14">
                  <c:v>5358</c:v>
                </c:pt>
              </c:numCache>
            </c:numRef>
          </c:val>
          <c:extLst>
            <c:ext xmlns:c16="http://schemas.microsoft.com/office/drawing/2014/chart" uri="{C3380CC4-5D6E-409C-BE32-E72D297353CC}">
              <c16:uniqueId val="{00000002-498F-4A7A-A770-3B32EA3A20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8F-4A7A-A770-3B32EA3A20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8F-4A7A-A770-3B32EA3A20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69</c:v>
                </c:pt>
                <c:pt idx="3">
                  <c:v>85</c:v>
                </c:pt>
                <c:pt idx="6">
                  <c:v>102</c:v>
                </c:pt>
                <c:pt idx="9">
                  <c:v>167</c:v>
                </c:pt>
                <c:pt idx="12">
                  <c:v>1435</c:v>
                </c:pt>
              </c:numCache>
            </c:numRef>
          </c:val>
          <c:extLst>
            <c:ext xmlns:c16="http://schemas.microsoft.com/office/drawing/2014/chart" uri="{C3380CC4-5D6E-409C-BE32-E72D297353CC}">
              <c16:uniqueId val="{00000005-498F-4A7A-A770-3B32EA3A20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584</c:v>
                </c:pt>
                <c:pt idx="3">
                  <c:v>465</c:v>
                </c:pt>
                <c:pt idx="6">
                  <c:v>337</c:v>
                </c:pt>
                <c:pt idx="9">
                  <c:v>324</c:v>
                </c:pt>
                <c:pt idx="12">
                  <c:v>251</c:v>
                </c:pt>
              </c:numCache>
            </c:numRef>
          </c:val>
          <c:extLst>
            <c:ext xmlns:c16="http://schemas.microsoft.com/office/drawing/2014/chart" uri="{C3380CC4-5D6E-409C-BE32-E72D297353CC}">
              <c16:uniqueId val="{00000006-498F-4A7A-A770-3B32EA3A20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2486</c:v>
                </c:pt>
                <c:pt idx="3">
                  <c:v>3000</c:v>
                </c:pt>
                <c:pt idx="6">
                  <c:v>2846</c:v>
                </c:pt>
                <c:pt idx="9">
                  <c:v>2897</c:v>
                </c:pt>
                <c:pt idx="12">
                  <c:v>2827</c:v>
                </c:pt>
              </c:numCache>
            </c:numRef>
          </c:val>
          <c:extLst>
            <c:ext xmlns:c16="http://schemas.microsoft.com/office/drawing/2014/chart" uri="{C3380CC4-5D6E-409C-BE32-E72D297353CC}">
              <c16:uniqueId val="{00000007-498F-4A7A-A770-3B32EA3A20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4922</c:v>
                </c:pt>
                <c:pt idx="3">
                  <c:v>4245</c:v>
                </c:pt>
                <c:pt idx="6">
                  <c:v>3844</c:v>
                </c:pt>
                <c:pt idx="9">
                  <c:v>3574</c:v>
                </c:pt>
                <c:pt idx="12">
                  <c:v>3268</c:v>
                </c:pt>
              </c:numCache>
            </c:numRef>
          </c:val>
          <c:extLst>
            <c:ext xmlns:c16="http://schemas.microsoft.com/office/drawing/2014/chart" uri="{C3380CC4-5D6E-409C-BE32-E72D297353CC}">
              <c16:uniqueId val="{00000008-498F-4A7A-A770-3B32EA3A20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1088</c:v>
                </c:pt>
                <c:pt idx="3">
                  <c:v>915</c:v>
                </c:pt>
                <c:pt idx="6">
                  <c:v>760</c:v>
                </c:pt>
                <c:pt idx="9">
                  <c:v>654</c:v>
                </c:pt>
                <c:pt idx="12">
                  <c:v>460</c:v>
                </c:pt>
              </c:numCache>
            </c:numRef>
          </c:val>
          <c:extLst>
            <c:ext xmlns:c16="http://schemas.microsoft.com/office/drawing/2014/chart" uri="{C3380CC4-5D6E-409C-BE32-E72D297353CC}">
              <c16:uniqueId val="{00000009-498F-4A7A-A770-3B32EA3A20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20172</c:v>
                </c:pt>
                <c:pt idx="3">
                  <c:v>20047</c:v>
                </c:pt>
                <c:pt idx="6">
                  <c:v>18995</c:v>
                </c:pt>
                <c:pt idx="9">
                  <c:v>18026</c:v>
                </c:pt>
                <c:pt idx="12">
                  <c:v>18914</c:v>
                </c:pt>
              </c:numCache>
            </c:numRef>
          </c:val>
          <c:extLst>
            <c:ext xmlns:c16="http://schemas.microsoft.com/office/drawing/2014/chart" uri="{C3380CC4-5D6E-409C-BE32-E72D297353CC}">
              <c16:uniqueId val="{0000000A-498F-4A7A-A770-3B32EA3A20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2065</c:v>
                </c:pt>
                <c:pt idx="2">
                  <c:v>#N/A</c:v>
                </c:pt>
                <c:pt idx="3">
                  <c:v>#N/A</c:v>
                </c:pt>
                <c:pt idx="4">
                  <c:v>1132</c:v>
                </c:pt>
                <c:pt idx="5">
                  <c:v>#N/A</c:v>
                </c:pt>
                <c:pt idx="6">
                  <c:v>#N/A</c:v>
                </c:pt>
                <c:pt idx="7">
                  <c:v>0</c:v>
                </c:pt>
                <c:pt idx="8">
                  <c:v>#N/A</c:v>
                </c:pt>
                <c:pt idx="9">
                  <c:v>#N/A</c:v>
                </c:pt>
                <c:pt idx="10">
                  <c:v>0</c:v>
                </c:pt>
                <c:pt idx="11">
                  <c:v>#N/A</c:v>
                </c:pt>
                <c:pt idx="12">
                  <c:v>#N/A</c:v>
                </c:pt>
                <c:pt idx="13">
                  <c:v>188</c:v>
                </c:pt>
                <c:pt idx="14">
                  <c:v>#N/A</c:v>
                </c:pt>
              </c:numCache>
            </c:numRef>
          </c:val>
          <c:smooth val="0"/>
          <c:extLst>
            <c:ext xmlns:c16="http://schemas.microsoft.com/office/drawing/2014/chart" uri="{C3380CC4-5D6E-409C-BE32-E72D297353CC}">
              <c16:uniqueId val="{0000000B-498F-4A7A-A770-3B32EA3A20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2304</c:v>
                </c:pt>
                <c:pt idx="1">
                  <c:v>2277</c:v>
                </c:pt>
                <c:pt idx="2">
                  <c:v>2310</c:v>
                </c:pt>
              </c:numCache>
            </c:numRef>
          </c:val>
          <c:extLst>
            <c:ext xmlns:c16="http://schemas.microsoft.com/office/drawing/2014/chart" uri="{C3380CC4-5D6E-409C-BE32-E72D297353CC}">
              <c16:uniqueId val="{00000000-77A7-4E74-8C6A-849FAA1014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524</c:v>
                </c:pt>
                <c:pt idx="1">
                  <c:v>480</c:v>
                </c:pt>
                <c:pt idx="2">
                  <c:v>456</c:v>
                </c:pt>
              </c:numCache>
            </c:numRef>
          </c:val>
          <c:extLst>
            <c:ext xmlns:c16="http://schemas.microsoft.com/office/drawing/2014/chart" uri="{C3380CC4-5D6E-409C-BE32-E72D297353CC}">
              <c16:uniqueId val="{00000001-77A7-4E74-8C6A-849FAA1014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1345</c:v>
                </c:pt>
                <c:pt idx="1">
                  <c:v>1449</c:v>
                </c:pt>
                <c:pt idx="2">
                  <c:v>1577</c:v>
                </c:pt>
              </c:numCache>
            </c:numRef>
          </c:val>
          <c:extLst>
            <c:ext xmlns:c16="http://schemas.microsoft.com/office/drawing/2014/chart" uri="{C3380CC4-5D6E-409C-BE32-E72D297353CC}">
              <c16:uniqueId val="{00000002-77A7-4E74-8C6A-849FAA1014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年度より平成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年石川平野排水対策事業、平成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年臨時財政対策債、平成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白山保育園建設事業に係る地方債の償還が終了したこと等により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既往債の償還進行が進行し、前年度より実質公債費比率の分子は減少し、比率は改善した。</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年度は子育てステーション整備や布水中学校増築事業、中学校給食センター大規模改修、文化会館大規模改修など大規模な地方債発行があり地方債残高は</a:t>
          </a:r>
          <a:r>
            <a:rPr kumimoji="1" lang="en-US" altLang="ja-JP" sz="1100">
              <a:solidFill>
                <a:schemeClr val="dk1"/>
              </a:solidFill>
              <a:effectLst/>
              <a:latin typeface="+mn-lt"/>
              <a:ea typeface="+mn-ea"/>
              <a:cs typeface="+mn-cs"/>
            </a:rPr>
            <a:t>888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en-US" altLang="ja-JP" sz="1100">
              <a:solidFill>
                <a:schemeClr val="dk1"/>
              </a:solidFill>
              <a:effectLst/>
              <a:latin typeface="+mn-lt"/>
              <a:ea typeface="+mn-ea"/>
              <a:cs typeface="+mn-cs"/>
            </a:rPr>
            <a:t>.</a:t>
          </a: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中央公園拡張整備事業用地取得が本格化したことにより、</a:t>
          </a:r>
          <a:r>
            <a:rPr kumimoji="1" lang="ja-JP" altLang="en-US" sz="1100">
              <a:solidFill>
                <a:schemeClr val="dk1"/>
              </a:solidFill>
              <a:effectLst/>
              <a:latin typeface="+mn-lt"/>
              <a:ea typeface="+mn-ea"/>
              <a:cs typeface="+mn-cs"/>
            </a:rPr>
            <a:t>設立法人等（土地開発公社）の負債額等負担見込額が増加した。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充当可能基金において、企業立地促進</a:t>
          </a:r>
          <a:r>
            <a:rPr kumimoji="1" lang="ja-JP" altLang="ja-JP" sz="1100">
              <a:solidFill>
                <a:schemeClr val="dk1"/>
              </a:solidFill>
              <a:effectLst/>
              <a:latin typeface="+mn-lt"/>
              <a:ea typeface="+mn-ea"/>
              <a:cs typeface="+mn-cs"/>
            </a:rPr>
            <a:t>基金へ</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百万円新たに積み立て</a:t>
          </a:r>
          <a:r>
            <a:rPr kumimoji="1" lang="ja-JP" altLang="en-US" sz="1100">
              <a:solidFill>
                <a:schemeClr val="dk1"/>
              </a:solidFill>
              <a:effectLst/>
              <a:latin typeface="+mn-lt"/>
              <a:ea typeface="+mn-ea"/>
              <a:cs typeface="+mn-cs"/>
            </a:rPr>
            <a:t>る等し、</a:t>
          </a:r>
          <a:r>
            <a:rPr kumimoji="1" lang="ja-JP" altLang="ja-JP" sz="1100">
              <a:solidFill>
                <a:schemeClr val="dk1"/>
              </a:solidFill>
              <a:effectLst/>
              <a:latin typeface="+mn-lt"/>
              <a:ea typeface="+mn-ea"/>
              <a:cs typeface="+mn-cs"/>
            </a:rPr>
            <a:t>その他の取崩し額も含めると全体で前年度から</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百万円増加した。今後は公共施設の老朽化に伴う改修事業など多額の起債の発行を伴う事業により比率が上昇することが考えられることから、これまで以上に行財政運営の合理化、効率化を図り、将来負担の抑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石川県野々市市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財政調整基金が</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企業立地促進基金が</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の増、広域斎場施設整備基金が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百万円増加した一方、福祉基金において、子育てステーション整備事業への充当のため</a:t>
          </a:r>
          <a:r>
            <a:rPr kumimoji="1" lang="en-US" altLang="ja-JP" sz="1100">
              <a:solidFill>
                <a:schemeClr val="dk1"/>
              </a:solidFill>
              <a:effectLst/>
              <a:latin typeface="+mn-lt"/>
              <a:ea typeface="+mn-ea"/>
              <a:cs typeface="+mn-cs"/>
            </a:rPr>
            <a:t>97</a:t>
          </a:r>
          <a:r>
            <a:rPr kumimoji="1" lang="ja-JP" altLang="en-US" sz="1100">
              <a:solidFill>
                <a:schemeClr val="dk1"/>
              </a:solidFill>
              <a:effectLst/>
              <a:latin typeface="+mn-lt"/>
              <a:ea typeface="+mn-ea"/>
              <a:cs typeface="+mn-cs"/>
            </a:rPr>
            <a:t>百万円減少したこと</a:t>
          </a:r>
          <a:r>
            <a:rPr kumimoji="1" lang="ja-JP" altLang="ja-JP" sz="1100">
              <a:solidFill>
                <a:schemeClr val="dk1"/>
              </a:solidFill>
              <a:effectLst/>
              <a:latin typeface="+mn-lt"/>
              <a:ea typeface="+mn-ea"/>
              <a:cs typeface="+mn-cs"/>
            </a:rPr>
            <a:t>などから基金全体としては</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事業の見直し・統廃合など歳出の合理化等行財政改革を推進し、基金の取り崩しに頼らない財政運営を目指す。</a:t>
          </a:r>
          <a:endParaRPr lang="ja-JP" altLang="ja-JP" sz="1400">
            <a:effectLst/>
          </a:endParaRPr>
        </a:p>
        <a:p>
          <a:r>
            <a:rPr kumimoji="1" lang="ja-JP" altLang="ja-JP" sz="1100">
              <a:solidFill>
                <a:schemeClr val="dk1"/>
              </a:solidFill>
              <a:effectLst/>
              <a:latin typeface="+mn-lt"/>
              <a:ea typeface="+mn-ea"/>
              <a:cs typeface="+mn-cs"/>
            </a:rPr>
            <a:t>　基金の使途の明確化を図るために、財政調整基金に積み立てず、個々の特定目的基金に積み立てていくことを予定している。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企業立地促進基金：</a:t>
          </a:r>
          <a:r>
            <a:rPr lang="ja-JP" altLang="en-US" sz="1100" b="0" i="0">
              <a:solidFill>
                <a:schemeClr val="dk1"/>
              </a:solidFill>
              <a:effectLst/>
              <a:latin typeface="+mn-lt"/>
              <a:ea typeface="+mn-ea"/>
              <a:cs typeface="+mn-cs"/>
            </a:rPr>
            <a:t>経済の活性化に資する企業立地を促進するために要する経費の財源を積み立てる。</a:t>
          </a:r>
          <a:endParaRPr lang="ja-JP" altLang="ja-JP" sz="1400">
            <a:effectLst/>
          </a:endParaRPr>
        </a:p>
        <a:p>
          <a:r>
            <a:rPr kumimoji="1" lang="ja-JP" altLang="ja-JP" sz="1100">
              <a:solidFill>
                <a:schemeClr val="dk1"/>
              </a:solidFill>
              <a:effectLst/>
              <a:latin typeface="+mn-lt"/>
              <a:ea typeface="+mn-ea"/>
              <a:cs typeface="+mn-cs"/>
            </a:rPr>
            <a:t>　教育施設整備基金：教育施設の整備のために要する経費の財源を積み立てるもの。</a:t>
          </a:r>
          <a:endParaRPr lang="ja-JP" altLang="ja-JP" sz="1400">
            <a:effectLst/>
          </a:endParaRPr>
        </a:p>
        <a:p>
          <a:r>
            <a:rPr kumimoji="1" lang="ja-JP" altLang="ja-JP" sz="1100">
              <a:solidFill>
                <a:schemeClr val="dk1"/>
              </a:solidFill>
              <a:effectLst/>
              <a:latin typeface="+mn-lt"/>
              <a:ea typeface="+mn-ea"/>
              <a:cs typeface="+mn-cs"/>
            </a:rPr>
            <a:t>　広域斎場施設整備基金：広域斎場施設の整備のために要する経費の財源を積み立てるもの。</a:t>
          </a:r>
          <a:endParaRPr lang="ja-JP" altLang="ja-JP" sz="1400">
            <a:effectLst/>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企業立地促進基金：今後の企業立地に備えるために</a:t>
          </a:r>
          <a:r>
            <a:rPr kumimoji="1" lang="en-US" altLang="ja-JP" sz="1100">
              <a:solidFill>
                <a:schemeClr val="dk1"/>
              </a:solidFill>
              <a:effectLst/>
              <a:latin typeface="+mn-lt"/>
              <a:ea typeface="+mn-ea"/>
              <a:cs typeface="+mn-cs"/>
            </a:rPr>
            <a:t>127</a:t>
          </a:r>
          <a:r>
            <a:rPr kumimoji="1" lang="ja-JP" altLang="en-US" sz="1100">
              <a:solidFill>
                <a:schemeClr val="dk1"/>
              </a:solidFill>
              <a:effectLst/>
              <a:latin typeface="+mn-lt"/>
              <a:ea typeface="+mn-ea"/>
              <a:cs typeface="+mn-cs"/>
            </a:rPr>
            <a:t>百万円を積み増ししたことによる増。</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教育施設整備基金：</a:t>
          </a:r>
          <a:r>
            <a:rPr kumimoji="1" lang="ja-JP" altLang="ja-JP" sz="1100">
              <a:solidFill>
                <a:schemeClr val="dk1"/>
              </a:solidFill>
              <a:effectLst/>
              <a:latin typeface="+mn-lt"/>
              <a:ea typeface="+mn-ea"/>
              <a:cs typeface="+mn-cs"/>
            </a:rPr>
            <a:t>今後の</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施設整備に備えるため</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百万円を積み増ししたことによる増</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広域斎場施設整備基金：今後の広域斎場施設整備に備えるため</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百万円を積み増ししたことによる増。</a:t>
          </a:r>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企業立地促進基金：今後の企業立地の状況により</a:t>
          </a:r>
          <a:r>
            <a:rPr kumimoji="1" lang="ja-JP" altLang="ja-JP" sz="1100">
              <a:solidFill>
                <a:schemeClr val="dk1"/>
              </a:solidFill>
              <a:effectLst/>
              <a:latin typeface="+mn-lt"/>
              <a:ea typeface="+mn-ea"/>
              <a:cs typeface="+mn-cs"/>
            </a:rPr>
            <a:t>取り崩しが続く場合は積み増しを行う。</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教育施設整備基金：今後の教育施設の改修状況により取り崩しが続く場合は積み増しを行う。</a:t>
          </a:r>
          <a:endParaRPr lang="ja-JP" altLang="ja-JP" sz="1400">
            <a:effectLst/>
          </a:endParaRPr>
        </a:p>
        <a:p>
          <a:r>
            <a:rPr kumimoji="1" lang="ja-JP" altLang="ja-JP" sz="1100">
              <a:solidFill>
                <a:schemeClr val="dk1"/>
              </a:solidFill>
              <a:effectLst/>
              <a:latin typeface="+mn-lt"/>
              <a:ea typeface="+mn-ea"/>
              <a:cs typeface="+mn-cs"/>
            </a:rPr>
            <a:t>　広域斎場施設整備基金：今後の広域斎場施設整備に備え、数年は引き続き積み増しを行う。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財政調整基金については経常経費の増加による財源不足への対応として</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百万円取り崩した一方で、決算剰余金を</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百万円積み立てたこと等により、基金全体として</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災害や不況など不測の事態に対応できるよう最低限度の基金を確保するよう努める。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百万円の積み立てし、</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百万円取崩しとしたため、合計</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基金利子の積立を継続し、大型事業の償還開始や繰上償還など公債費負担の軽減に備える。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54,583
53,874
13.56
25,038,460
24,418,495
495,943
12,588,777
18,913,562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固定資産税が評価替えにより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、また、個人住民税は減少したものの、定額減税減収補填特例交付金による補填を含むと地方税としては増加傾向にある。しかしながら、</a:t>
          </a:r>
          <a:r>
            <a:rPr kumimoji="1" lang="ja-JP" altLang="ja-JP" sz="1100">
              <a:solidFill>
                <a:schemeClr val="dk1"/>
              </a:solidFill>
              <a:effectLst/>
              <a:latin typeface="+mn-lt"/>
              <a:ea typeface="+mn-ea"/>
              <a:cs typeface="+mn-cs"/>
            </a:rPr>
            <a:t>人口増加</a:t>
          </a:r>
          <a:r>
            <a:rPr kumimoji="1" lang="ja-JP" altLang="en-US" sz="1100">
              <a:solidFill>
                <a:schemeClr val="dk1"/>
              </a:solidFill>
              <a:effectLst/>
              <a:latin typeface="+mn-lt"/>
              <a:ea typeface="+mn-ea"/>
              <a:cs typeface="+mn-cs"/>
            </a:rPr>
            <a:t>や物価高騰</a:t>
          </a:r>
          <a:r>
            <a:rPr kumimoji="1" lang="ja-JP" altLang="ja-JP" sz="1100">
              <a:solidFill>
                <a:schemeClr val="dk1"/>
              </a:solidFill>
              <a:effectLst/>
              <a:latin typeface="+mn-lt"/>
              <a:ea typeface="+mn-ea"/>
              <a:cs typeface="+mn-cs"/>
            </a:rPr>
            <a:t>に伴う財政需要の増</a:t>
          </a:r>
          <a:r>
            <a:rPr kumimoji="1" lang="ja-JP" altLang="en-US" sz="1100">
              <a:solidFill>
                <a:schemeClr val="dk1"/>
              </a:solidFill>
              <a:effectLst/>
              <a:latin typeface="+mn-lt"/>
              <a:ea typeface="+mn-ea"/>
              <a:cs typeface="+mn-cs"/>
            </a:rPr>
            <a:t>も同じく大きく前年と同水準となった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財政力指数は類似団体平均を上回る水準を保っているものの、今後も引き続き歳出の見直しや徴収強化等による安定した税収の確保を図り、更なる財政基盤の強化に努める。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市税や普通交付税が増加したことに加え、</a:t>
          </a:r>
          <a:r>
            <a:rPr kumimoji="1" lang="ja-JP" altLang="en-US" sz="1100">
              <a:solidFill>
                <a:schemeClr val="dk1"/>
              </a:solidFill>
              <a:effectLst/>
              <a:latin typeface="+mn-lt"/>
              <a:ea typeface="+mn-ea"/>
              <a:cs typeface="+mn-cs"/>
            </a:rPr>
            <a:t>公債費における白山保育園建設事業の償還終了</a:t>
          </a:r>
          <a:r>
            <a:rPr kumimoji="1" lang="ja-JP" altLang="ja-JP" sz="1100">
              <a:solidFill>
                <a:schemeClr val="dk1"/>
              </a:solidFill>
              <a:effectLst/>
              <a:latin typeface="+mn-lt"/>
              <a:ea typeface="+mn-ea"/>
              <a:cs typeface="+mn-cs"/>
            </a:rPr>
            <a:t>などに伴い、経常収支比率は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ポイント改善した</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3026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363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64</xdr:row>
      <xdr:rowOff>117793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82935"/>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153035</xdr:rowOff>
    </xdr:from>
    <xdr:to>
      <xdr:col>11</xdr:col>
      <xdr:colOff>31750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82935"/>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23195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66993</xdr:rowOff>
    </xdr:from>
    <xdr:to>
      <xdr:col>15</xdr:col>
      <xdr:colOff>133350</xdr:colOff>
      <xdr:row>64</xdr:row>
      <xdr:rowOff>168593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153370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類似団体平均、全国平均及び石川県平均の数値を下回っているのは、ゴミ処理業務や消防業務を一部事務組合で行っていることにより人件費が抑えられているためである。</a:t>
          </a:r>
          <a:endParaRPr lang="ja-JP" altLang="ja-JP" sz="1400">
            <a:effectLst/>
          </a:endParaRPr>
        </a:p>
        <a:p>
          <a:r>
            <a:rPr kumimoji="1" lang="ja-JP" altLang="ja-JP" sz="1100">
              <a:solidFill>
                <a:schemeClr val="dk1"/>
              </a:solidFill>
              <a:effectLst/>
              <a:latin typeface="+mn-lt"/>
              <a:ea typeface="+mn-ea"/>
              <a:cs typeface="+mn-cs"/>
            </a:rPr>
            <a:t>　今後は老朽化が進む公共施設の維持・修繕に今まで以上に費用がかかることが予想されるため、引き続き効率的な職員配置、事業見直しによる経費の節減や不要不急な事務事業の見直しを行うことにより、コスト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78273</xdr:rowOff>
    </xdr:from>
    <xdr:to>
      <xdr:col>23</xdr:col>
      <xdr:colOff>133350</xdr:colOff>
      <xdr:row>80</xdr:row>
      <xdr:rowOff>103014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4273"/>
          <a:ext cx="838200" cy="2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54144</xdr:rowOff>
    </xdr:from>
    <xdr:to>
      <xdr:col>19</xdr:col>
      <xdr:colOff>133350</xdr:colOff>
      <xdr:row>80</xdr:row>
      <xdr:rowOff>78273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701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54144</xdr:rowOff>
    </xdr:from>
    <xdr:to>
      <xdr:col>15</xdr:col>
      <xdr:colOff>82550</xdr:colOff>
      <xdr:row>80</xdr:row>
      <xdr:rowOff>55046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770144"/>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55046</xdr:rowOff>
    </xdr:from>
    <xdr:to>
      <xdr:col>11</xdr:col>
      <xdr:colOff>31750</xdr:colOff>
      <xdr:row>80</xdr:row>
      <xdr:rowOff>61841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71046"/>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52214</xdr:rowOff>
    </xdr:from>
    <xdr:to>
      <xdr:col>23</xdr:col>
      <xdr:colOff>184150</xdr:colOff>
      <xdr:row>80</xdr:row>
      <xdr:rowOff>153814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144941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27473</xdr:rowOff>
    </xdr:from>
    <xdr:to>
      <xdr:col>19</xdr:col>
      <xdr:colOff>184150</xdr:colOff>
      <xdr:row>80</xdr:row>
      <xdr:rowOff>129073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139250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3344</xdr:rowOff>
    </xdr:from>
    <xdr:to>
      <xdr:col>15</xdr:col>
      <xdr:colOff>133350</xdr:colOff>
      <xdr:row>80</xdr:row>
      <xdr:rowOff>104944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115121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4246</xdr:rowOff>
    </xdr:from>
    <xdr:to>
      <xdr:col>11</xdr:col>
      <xdr:colOff>82550</xdr:colOff>
      <xdr:row>80</xdr:row>
      <xdr:rowOff>105846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116023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8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11041</xdr:rowOff>
    </xdr:from>
    <xdr:to>
      <xdr:col>7</xdr:col>
      <xdr:colOff>31750</xdr:colOff>
      <xdr:row>80</xdr:row>
      <xdr:rowOff>112641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122818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国準拠により給与改定を行っている。令和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年度は全国市平均</a:t>
          </a:r>
          <a:r>
            <a:rPr kumimoji="1" lang="ja-JP" altLang="en-US" sz="1100">
              <a:solidFill>
                <a:sysClr val="windowText" lastClr="000000"/>
              </a:solidFill>
              <a:effectLst/>
              <a:latin typeface="+mn-lt"/>
              <a:ea typeface="+mn-ea"/>
              <a:cs typeface="+mn-cs"/>
            </a:rPr>
            <a:t>である</a:t>
          </a:r>
          <a:r>
            <a:rPr kumimoji="1" lang="en-US" altLang="ja-JP" sz="1100">
              <a:solidFill>
                <a:sysClr val="windowText" lastClr="000000"/>
              </a:solidFill>
              <a:effectLst/>
              <a:latin typeface="+mn-lt"/>
              <a:ea typeface="+mn-ea"/>
              <a:cs typeface="+mn-cs"/>
            </a:rPr>
            <a:t>98.6</a:t>
          </a:r>
          <a:r>
            <a:rPr kumimoji="1" lang="ja-JP" altLang="ja-JP"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ポイント下回り、類似団体平均の数値</a:t>
          </a:r>
          <a:r>
            <a:rPr kumimoji="1" lang="ja-JP" altLang="en-US" sz="1100">
              <a:solidFill>
                <a:sysClr val="windowText" lastClr="000000"/>
              </a:solidFill>
              <a:effectLst/>
              <a:latin typeface="+mn-lt"/>
              <a:ea typeface="+mn-ea"/>
              <a:cs typeface="+mn-cs"/>
            </a:rPr>
            <a:t>である</a:t>
          </a:r>
          <a:r>
            <a:rPr kumimoji="1" lang="en-US" altLang="ja-JP" sz="1100">
              <a:solidFill>
                <a:sysClr val="windowText" lastClr="000000"/>
              </a:solidFill>
              <a:effectLst/>
              <a:latin typeface="+mn-lt"/>
              <a:ea typeface="+mn-ea"/>
              <a:cs typeface="+mn-cs"/>
            </a:rPr>
            <a:t>98.3</a:t>
          </a:r>
          <a:r>
            <a:rPr kumimoji="1" lang="ja-JP" altLang="ja-JP"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ポイント下回る結果となった。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職員の退職及</a:t>
          </a:r>
          <a:r>
            <a:rPr kumimoji="1" lang="ja-JP" altLang="en-US" sz="1100">
              <a:solidFill>
                <a:sysClr val="windowText" lastClr="000000"/>
              </a:solidFill>
              <a:effectLst/>
              <a:latin typeface="+mn-lt"/>
              <a:ea typeface="+mn-ea"/>
              <a:cs typeface="+mn-cs"/>
            </a:rPr>
            <a:t>び採用</a:t>
          </a:r>
          <a:r>
            <a:rPr kumimoji="1" lang="ja-JP" altLang="ja-JP" sz="1100">
              <a:solidFill>
                <a:sysClr val="windowText" lastClr="000000"/>
              </a:solidFill>
              <a:effectLst/>
              <a:latin typeface="+mn-lt"/>
              <a:ea typeface="+mn-ea"/>
              <a:cs typeface="+mn-cs"/>
            </a:rPr>
            <a:t>により上位経験年数階層の平均給料が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今後も国の給与改定の動向に注視しながら、引き続き給与水準の適正化に努める。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83</xdr:row>
      <xdr:rowOff>29936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913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84</xdr:row>
      <xdr:rowOff>134257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91343"/>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ゴミ処理業務や消防業務を一部事務組合で行っていることにより類似団体平均、全国平均及び石川県平均の数値を下回っているが、人口増に伴う事務量の増加にも配慮しつつ、引き続き効率的な職員配置による定員管理の適正化や事務の効率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57573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164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73660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445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73660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26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65617</xdr:rowOff>
    </xdr:from>
    <xdr:to>
      <xdr:col>68</xdr:col>
      <xdr:colOff>152400</xdr:colOff>
      <xdr:row>60</xdr:row>
      <xdr:rowOff>73660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526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166598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1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6773</xdr:rowOff>
    </xdr:from>
    <xdr:to>
      <xdr:col>77</xdr:col>
      <xdr:colOff>95250</xdr:colOff>
      <xdr:row>60</xdr:row>
      <xdr:rowOff>108373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118550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126594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税収増等により分母となる標準財政規模が増加し、</a:t>
          </a:r>
          <a:r>
            <a:rPr kumimoji="1" lang="ja-JP" altLang="en-US" sz="1100">
              <a:solidFill>
                <a:schemeClr val="dk1"/>
              </a:solidFill>
              <a:effectLst/>
              <a:latin typeface="+mn-lt"/>
              <a:ea typeface="+mn-ea"/>
              <a:cs typeface="+mn-cs"/>
            </a:rPr>
            <a:t>更に白山保育園建設事業や布水中学校大規模改造事業などの償還が令和５年度で終了したことにより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但し、令和元年度から類似団体平均の数値を上回る状況が続いているため、引き続き関係する公営企業や一部事務組合の公債費の状況を注視しつつ、普通会計における建設地方債の新規発行の抑制、交付税措置のある有利な地方債の活用により公債費負担の更なる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92287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34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217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124460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育てステーション整備や布水中学校増築事業、中学校給食センター大規模改修、文化会館大規模改修など大規模な地方債発行があり、また、中央公園拡張整備事業用地取得が本格化したことにより、将来負担が増加、前年度から数値が悪化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類似団体平均の数値も下回っている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今後公共施設の老朽化に伴う改修事業など多額の起債の発行を伴う事業により比率が上昇することが考えられることから、これまで以上に行財政運営の合理化、効率化を図り、将来負担の抑制に努める。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87526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6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34713</xdr:rowOff>
    </xdr:from>
    <xdr:to>
      <xdr:col>68</xdr:col>
      <xdr:colOff>152400</xdr:colOff>
      <xdr:row>14</xdr:row>
      <xdr:rowOff>154214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35013"/>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144676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0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155363</xdr:rowOff>
    </xdr:from>
    <xdr:to>
      <xdr:col>68</xdr:col>
      <xdr:colOff>203200</xdr:colOff>
      <xdr:row>14</xdr:row>
      <xdr:rowOff>85513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95690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15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18341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54,583
53,874
13.56
25,038,460
24,418,495
495,943
12,588,777
18,913,562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経常収支比率分母</a:t>
          </a:r>
          <a:r>
            <a:rPr kumimoji="1" lang="ja-JP" altLang="en-US" sz="1100">
              <a:solidFill>
                <a:schemeClr val="dk1"/>
              </a:solidFill>
              <a:effectLst/>
              <a:latin typeface="+mn-lt"/>
              <a:ea typeface="+mn-ea"/>
              <a:cs typeface="+mn-cs"/>
            </a:rPr>
            <a:t>が増加している一方、人事院勧告を受けたベースアップに加え会計年度任用職員に対する勤勉手当支給が開始されるなどしたことにより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類似団体平均と比較すると、人件費に係る経常収支比率は低くなっているが、これはゴミ処理業務や消防業務を一部事務組合で行っていることによるものであり、今後も効率的な職員配置により更なる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77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物価高騰による各種維持管理委託料の</a:t>
          </a:r>
          <a:r>
            <a:rPr kumimoji="1" lang="ja-JP" altLang="en-US" sz="1100">
              <a:solidFill>
                <a:schemeClr val="dk1"/>
              </a:solidFill>
              <a:effectLst/>
              <a:latin typeface="+mn-lt"/>
              <a:ea typeface="+mn-ea"/>
              <a:cs typeface="+mn-cs"/>
            </a:rPr>
            <a:t>他、新型コロナワクチン定期接種化による予防接種費用委託料の増、物価高騰による学校給食賄材料費やスクールバス借上料の増など</a:t>
          </a:r>
          <a:r>
            <a:rPr kumimoji="1" lang="ja-JP" altLang="ja-JP" sz="1100">
              <a:solidFill>
                <a:schemeClr val="dk1"/>
              </a:solidFill>
              <a:effectLst/>
              <a:latin typeface="+mn-lt"/>
              <a:ea typeface="+mn-ea"/>
              <a:cs typeface="+mn-cs"/>
            </a:rPr>
            <a:t>により、前年度より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ポイントの増となっており、引き続き類似団体平均を上回っている。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今後も物価高騰が見込まれることから、施設照明の</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化など脱炭素化を目指し、施設管理に係るコストの縮減に努める。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50800</xdr:rowOff>
    </xdr:from>
    <xdr:to>
      <xdr:col>82</xdr:col>
      <xdr:colOff>107950</xdr:colOff>
      <xdr:row>17</xdr:row>
      <xdr:rowOff>79375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54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155575</xdr:rowOff>
    </xdr:from>
    <xdr:to>
      <xdr:col>78</xdr:col>
      <xdr:colOff>69850</xdr:colOff>
      <xdr:row>17</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987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21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21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28575</xdr:rowOff>
    </xdr:from>
    <xdr:to>
      <xdr:col>82</xdr:col>
      <xdr:colOff>158750</xdr:colOff>
      <xdr:row>17</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0</xdr:rowOff>
    </xdr:from>
    <xdr:to>
      <xdr:col>78</xdr:col>
      <xdr:colOff>120650</xdr:colOff>
      <xdr:row>17</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104775</xdr:rowOff>
    </xdr:from>
    <xdr:to>
      <xdr:col>74</xdr:col>
      <xdr:colOff>31750</xdr:colOff>
      <xdr:row>17</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19702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47625</xdr:rowOff>
    </xdr:from>
    <xdr:to>
      <xdr:col>65</xdr:col>
      <xdr:colOff>53975</xdr:colOff>
      <xdr:row>17</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保育施設型給付費の対象者や報酬改定による増や、</a:t>
          </a:r>
          <a:r>
            <a:rPr kumimoji="1" lang="ja-JP" altLang="ja-JP" sz="1100">
              <a:solidFill>
                <a:schemeClr val="dk1"/>
              </a:solidFill>
              <a:effectLst/>
              <a:latin typeface="+mn-lt"/>
              <a:ea typeface="+mn-ea"/>
              <a:cs typeface="+mn-cs"/>
            </a:rPr>
            <a:t>子育て支援医療費助成の</a:t>
          </a:r>
          <a:r>
            <a:rPr kumimoji="1" lang="ja-JP" altLang="en-US" sz="1100">
              <a:solidFill>
                <a:schemeClr val="dk1"/>
              </a:solidFill>
              <a:effectLst/>
              <a:latin typeface="+mn-lt"/>
              <a:ea typeface="+mn-ea"/>
              <a:cs typeface="+mn-cs"/>
            </a:rPr>
            <a:t>無償化</a:t>
          </a:r>
          <a:r>
            <a:rPr kumimoji="1" lang="ja-JP" altLang="ja-JP" sz="1100">
              <a:solidFill>
                <a:schemeClr val="dk1"/>
              </a:solidFill>
              <a:effectLst/>
              <a:latin typeface="+mn-lt"/>
              <a:ea typeface="+mn-ea"/>
              <a:cs typeface="+mn-cs"/>
            </a:rPr>
            <a:t>（令和５年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a:t>
          </a:r>
          <a:r>
            <a:rPr kumimoji="1" lang="ja-JP" altLang="en-US" sz="1100">
              <a:solidFill>
                <a:schemeClr val="dk1"/>
              </a:solidFill>
              <a:effectLst/>
              <a:latin typeface="+mn-lt"/>
              <a:ea typeface="+mn-ea"/>
              <a:cs typeface="+mn-cs"/>
            </a:rPr>
            <a:t>の平年度化により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ポイントの増となっており、引き続き類似団体平均を上回っている。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今後も人口増による児童福祉費や生活保護費などの扶助費は増加が続く見込みであり、他経費の歳出抑制により経常収支比率全体の改善に努める必要がある。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xdr:rowOff>
    </xdr:from>
    <xdr:to>
      <xdr:col>24</xdr:col>
      <xdr:colOff>25400</xdr:colOff>
      <xdr:row>57</xdr:row>
      <xdr:rowOff>60325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758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282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98425</xdr:rowOff>
    </xdr:from>
    <xdr:to>
      <xdr:col>15</xdr:col>
      <xdr:colOff>98425</xdr:colOff>
      <xdr:row>56</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99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56</xdr:row>
      <xdr:rowOff>136525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99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xdr:rowOff>
    </xdr:from>
    <xdr:to>
      <xdr:col>24</xdr:col>
      <xdr:colOff>76200</xdr:colOff>
      <xdr:row>57</xdr:row>
      <xdr:rowOff>111125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153052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123825</xdr:rowOff>
    </xdr:from>
    <xdr:to>
      <xdr:col>20</xdr:col>
      <xdr:colOff>38100</xdr:colOff>
      <xdr:row>57</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38752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47625</xdr:rowOff>
    </xdr:from>
    <xdr:to>
      <xdr:col>11</xdr:col>
      <xdr:colOff>60325</xdr:colOff>
      <xdr:row>56</xdr:row>
      <xdr:rowOff>149225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85725</xdr:rowOff>
    </xdr:from>
    <xdr:to>
      <xdr:col>6</xdr:col>
      <xdr:colOff>171450</xdr:colOff>
      <xdr:row>57</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後期高齢者医療特別会計や介護保険特別会計</a:t>
          </a:r>
          <a:r>
            <a:rPr kumimoji="1" lang="ja-JP" altLang="ja-JP" sz="1100">
              <a:solidFill>
                <a:schemeClr val="dk1"/>
              </a:solidFill>
              <a:effectLst/>
              <a:latin typeface="+mn-lt"/>
              <a:ea typeface="+mn-ea"/>
              <a:cs typeface="+mn-cs"/>
            </a:rPr>
            <a:t>への繰出金</a:t>
          </a:r>
          <a:r>
            <a:rPr kumimoji="1" lang="ja-JP" altLang="en-US" sz="1100">
              <a:solidFill>
                <a:schemeClr val="dk1"/>
              </a:solidFill>
              <a:effectLst/>
              <a:latin typeface="+mn-lt"/>
              <a:ea typeface="+mn-ea"/>
              <a:cs typeface="+mn-cs"/>
            </a:rPr>
            <a:t>の増加により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今後も各特別会計において使用料収入や税収入を確保するなど、繰出金の抑制に努める。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56</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3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21844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77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3556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77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補助費等に係る経常収支比率が類似団体平均を上回っているのは、人件費とは逆にゴミ処理業務や消防業務を一部事務組合で行っており、組合へ負担金として支出していることが主な要因である。</a:t>
          </a:r>
          <a:endParaRPr lang="ja-JP" altLang="ja-JP" sz="1400">
            <a:effectLst/>
          </a:endParaRPr>
        </a:p>
        <a:p>
          <a:r>
            <a:rPr kumimoji="1" lang="ja-JP" altLang="ja-JP" sz="1100">
              <a:solidFill>
                <a:schemeClr val="dk1"/>
              </a:solidFill>
              <a:effectLst/>
              <a:latin typeface="+mn-lt"/>
              <a:ea typeface="+mn-ea"/>
              <a:cs typeface="+mn-cs"/>
            </a:rPr>
            <a:t>　一部事務組合（消防・医療）の負担金</a:t>
          </a:r>
          <a:r>
            <a:rPr kumimoji="1" lang="ja-JP" altLang="en-US" sz="1100">
              <a:solidFill>
                <a:schemeClr val="dk1"/>
              </a:solidFill>
              <a:effectLst/>
              <a:latin typeface="+mn-lt"/>
              <a:ea typeface="+mn-ea"/>
              <a:cs typeface="+mn-cs"/>
            </a:rPr>
            <a:t>が増加しているものの、</a:t>
          </a:r>
          <a:r>
            <a:rPr kumimoji="1" lang="ja-JP" altLang="ja-JP" sz="1100">
              <a:solidFill>
                <a:schemeClr val="dk1"/>
              </a:solidFill>
              <a:effectLst/>
              <a:latin typeface="+mn-lt"/>
              <a:ea typeface="+mn-ea"/>
              <a:cs typeface="+mn-cs"/>
            </a:rPr>
            <a:t>経常収支比率分母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500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637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455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120142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年石川平野排水対策事業、</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年臨時財政対策債、</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白山保育園建設事業</a:t>
          </a:r>
          <a:r>
            <a:rPr kumimoji="1" lang="ja-JP" altLang="ja-JP" sz="1100">
              <a:solidFill>
                <a:schemeClr val="dk1"/>
              </a:solidFill>
              <a:effectLst/>
              <a:latin typeface="+mn-lt"/>
              <a:ea typeface="+mn-ea"/>
              <a:cs typeface="+mn-cs"/>
            </a:rPr>
            <a:t>に係る地方債の償還が終了したこと等により前年より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ポイント改善したものの、未だ類似団体平均を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今後も公共施設等総合管理計画に基づき、事業の取捨選択を徹底し、公債費の抑制に努める。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876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71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02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100330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今後もあらゆる事務事業の見直し等によりさらなるコストの縮減に努める。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97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147574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463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76</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463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11701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23131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75709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170434</xdr:rowOff>
    </xdr:from>
    <xdr:to>
      <xdr:col>29</xdr:col>
      <xdr:colOff>127000</xdr:colOff>
      <xdr:row>20</xdr:row>
      <xdr:rowOff>40031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5609"/>
          <a:ext cx="647700" cy="41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36614</xdr:rowOff>
    </xdr:from>
    <xdr:to>
      <xdr:col>26</xdr:col>
      <xdr:colOff>50800</xdr:colOff>
      <xdr:row>20</xdr:row>
      <xdr:rowOff>40031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13239"/>
          <a:ext cx="698500" cy="3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36614</xdr:rowOff>
    </xdr:from>
    <xdr:to>
      <xdr:col>22</xdr:col>
      <xdr:colOff>114300</xdr:colOff>
      <xdr:row>20</xdr:row>
      <xdr:rowOff>65456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3239"/>
          <a:ext cx="698500" cy="2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50889</xdr:rowOff>
    </xdr:from>
    <xdr:to>
      <xdr:col>18</xdr:col>
      <xdr:colOff>177800</xdr:colOff>
      <xdr:row>20</xdr:row>
      <xdr:rowOff>65456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27514"/>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119634</xdr:rowOff>
    </xdr:from>
    <xdr:to>
      <xdr:col>29</xdr:col>
      <xdr:colOff>177800</xdr:colOff>
      <xdr:row>20</xdr:row>
      <xdr:rowOff>49784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28211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160681</xdr:rowOff>
    </xdr:from>
    <xdr:to>
      <xdr:col>26</xdr:col>
      <xdr:colOff>101600</xdr:colOff>
      <xdr:row>20</xdr:row>
      <xdr:rowOff>90831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5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75608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157264</xdr:rowOff>
    </xdr:from>
    <xdr:to>
      <xdr:col>22</xdr:col>
      <xdr:colOff>165100</xdr:colOff>
      <xdr:row>20</xdr:row>
      <xdr:rowOff>87414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2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72191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14656</xdr:rowOff>
    </xdr:from>
    <xdr:to>
      <xdr:col>19</xdr:col>
      <xdr:colOff>38100</xdr:colOff>
      <xdr:row>20</xdr:row>
      <xdr:rowOff>116256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101033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89</xdr:rowOff>
    </xdr:from>
    <xdr:to>
      <xdr:col>15</xdr:col>
      <xdr:colOff>101600</xdr:colOff>
      <xdr:row>20</xdr:row>
      <xdr:rowOff>101689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275720</xdr:rowOff>
    </xdr:from>
    <xdr:to>
      <xdr:col>29</xdr:col>
      <xdr:colOff>127000</xdr:colOff>
      <xdr:row>35</xdr:row>
      <xdr:rowOff>324707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86070"/>
          <a:ext cx="647700" cy="48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232548</xdr:rowOff>
    </xdr:from>
    <xdr:to>
      <xdr:col>26</xdr:col>
      <xdr:colOff>50800</xdr:colOff>
      <xdr:row>35</xdr:row>
      <xdr:rowOff>275720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42898"/>
          <a:ext cx="698500" cy="43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218244</xdr:rowOff>
    </xdr:from>
    <xdr:to>
      <xdr:col>22</xdr:col>
      <xdr:colOff>114300</xdr:colOff>
      <xdr:row>35</xdr:row>
      <xdr:rowOff>232548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28594"/>
          <a:ext cx="698500" cy="1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218244</xdr:rowOff>
    </xdr:from>
    <xdr:to>
      <xdr:col>18</xdr:col>
      <xdr:colOff>177800</xdr:colOff>
      <xdr:row>35</xdr:row>
      <xdr:rowOff>253448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28594"/>
          <a:ext cx="698500" cy="35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273907</xdr:rowOff>
    </xdr:from>
    <xdr:to>
      <xdr:col>29</xdr:col>
      <xdr:colOff>177800</xdr:colOff>
      <xdr:row>36</xdr:row>
      <xdr:rowOff>32607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245984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224920</xdr:rowOff>
    </xdr:from>
    <xdr:to>
      <xdr:col>26</xdr:col>
      <xdr:colOff>101600</xdr:colOff>
      <xdr:row>35</xdr:row>
      <xdr:rowOff>326520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5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336697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04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181748</xdr:rowOff>
    </xdr:from>
    <xdr:to>
      <xdr:col>22</xdr:col>
      <xdr:colOff>165100</xdr:colOff>
      <xdr:row>35</xdr:row>
      <xdr:rowOff>283348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6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167444</xdr:rowOff>
    </xdr:from>
    <xdr:to>
      <xdr:col>19</xdr:col>
      <xdr:colOff>38100</xdr:colOff>
      <xdr:row>35</xdr:row>
      <xdr:rowOff>269044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279221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4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202648</xdr:rowOff>
    </xdr:from>
    <xdr:to>
      <xdr:col>15</xdr:col>
      <xdr:colOff>101600</xdr:colOff>
      <xdr:row>35</xdr:row>
      <xdr:rowOff>304248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2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314425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54,583
53,874
13.56
25,038,460
24,418,495
495,943
12,588,777
18,913,562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27196</xdr:rowOff>
    </xdr:from>
    <xdr:to>
      <xdr:col>24</xdr:col>
      <xdr:colOff>63500</xdr:colOff>
      <xdr:row>38</xdr:row>
      <xdr:rowOff>50171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2296"/>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47852</xdr:rowOff>
    </xdr:from>
    <xdr:to>
      <xdr:col>19</xdr:col>
      <xdr:colOff>177800</xdr:colOff>
      <xdr:row>38</xdr:row>
      <xdr:rowOff>50171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62952"/>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47852</xdr:rowOff>
    </xdr:from>
    <xdr:to>
      <xdr:col>15</xdr:col>
      <xdr:colOff>50800</xdr:colOff>
      <xdr:row>38</xdr:row>
      <xdr:rowOff>66418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2952"/>
          <a:ext cx="8890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66418</xdr:rowOff>
    </xdr:from>
    <xdr:to>
      <xdr:col>10</xdr:col>
      <xdr:colOff>114300</xdr:colOff>
      <xdr:row>38</xdr:row>
      <xdr:rowOff>67854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1518"/>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147846</xdr:rowOff>
    </xdr:from>
    <xdr:to>
      <xdr:col>24</xdr:col>
      <xdr:colOff>114300</xdr:colOff>
      <xdr:row>38</xdr:row>
      <xdr:rowOff>77996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62773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170821</xdr:rowOff>
    </xdr:from>
    <xdr:to>
      <xdr:col>20</xdr:col>
      <xdr:colOff>38100</xdr:colOff>
      <xdr:row>38</xdr:row>
      <xdr:rowOff>100971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92098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168502</xdr:rowOff>
    </xdr:from>
    <xdr:to>
      <xdr:col>15</xdr:col>
      <xdr:colOff>101600</xdr:colOff>
      <xdr:row>38</xdr:row>
      <xdr:rowOff>98652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89779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15618</xdr:rowOff>
    </xdr:from>
    <xdr:to>
      <xdr:col>10</xdr:col>
      <xdr:colOff>165100</xdr:colOff>
      <xdr:row>38</xdr:row>
      <xdr:rowOff>117218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108345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17054</xdr:rowOff>
    </xdr:from>
    <xdr:to>
      <xdr:col>6</xdr:col>
      <xdr:colOff>38100</xdr:colOff>
      <xdr:row>38</xdr:row>
      <xdr:rowOff>118654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109781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65960</xdr:rowOff>
    </xdr:from>
    <xdr:to>
      <xdr:col>24</xdr:col>
      <xdr:colOff>63500</xdr:colOff>
      <xdr:row>58</xdr:row>
      <xdr:rowOff>78422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0060"/>
          <a:ext cx="8382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78422</xdr:rowOff>
    </xdr:from>
    <xdr:to>
      <xdr:col>19</xdr:col>
      <xdr:colOff>177800</xdr:colOff>
      <xdr:row>58</xdr:row>
      <xdr:rowOff>101380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22522"/>
          <a:ext cx="8890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93307</xdr:rowOff>
    </xdr:from>
    <xdr:to>
      <xdr:col>15</xdr:col>
      <xdr:colOff>50800</xdr:colOff>
      <xdr:row>58</xdr:row>
      <xdr:rowOff>101380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37407"/>
          <a:ext cx="889000"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92661</xdr:rowOff>
    </xdr:from>
    <xdr:to>
      <xdr:col>10</xdr:col>
      <xdr:colOff>114300</xdr:colOff>
      <xdr:row>58</xdr:row>
      <xdr:rowOff>93307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36761"/>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15160</xdr:rowOff>
    </xdr:from>
    <xdr:to>
      <xdr:col>24</xdr:col>
      <xdr:colOff>114300</xdr:colOff>
      <xdr:row>58</xdr:row>
      <xdr:rowOff>116760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27622</xdr:rowOff>
    </xdr:from>
    <xdr:to>
      <xdr:col>20</xdr:col>
      <xdr:colOff>38100</xdr:colOff>
      <xdr:row>58</xdr:row>
      <xdr:rowOff>129222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120349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50580</xdr:rowOff>
    </xdr:from>
    <xdr:to>
      <xdr:col>15</xdr:col>
      <xdr:colOff>101600</xdr:colOff>
      <xdr:row>58</xdr:row>
      <xdr:rowOff>152180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143307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8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42507</xdr:rowOff>
    </xdr:from>
    <xdr:to>
      <xdr:col>10</xdr:col>
      <xdr:colOff>165100</xdr:colOff>
      <xdr:row>58</xdr:row>
      <xdr:rowOff>144107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135234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41861</xdr:rowOff>
    </xdr:from>
    <xdr:to>
      <xdr:col>6</xdr:col>
      <xdr:colOff>38100</xdr:colOff>
      <xdr:row>58</xdr:row>
      <xdr:rowOff>143461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134588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148349</xdr:rowOff>
    </xdr:from>
    <xdr:to>
      <xdr:col>24</xdr:col>
      <xdr:colOff>63500</xdr:colOff>
      <xdr:row>78</xdr:row>
      <xdr:rowOff>20371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49999"/>
          <a:ext cx="8382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164618</xdr:rowOff>
    </xdr:from>
    <xdr:to>
      <xdr:col>19</xdr:col>
      <xdr:colOff>177800</xdr:colOff>
      <xdr:row>78</xdr:row>
      <xdr:rowOff>20371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66268"/>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164618</xdr:rowOff>
    </xdr:from>
    <xdr:to>
      <xdr:col>15</xdr:col>
      <xdr:colOff>50800</xdr:colOff>
      <xdr:row>78</xdr:row>
      <xdr:rowOff>39573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66268"/>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145072</xdr:rowOff>
    </xdr:from>
    <xdr:to>
      <xdr:col>10</xdr:col>
      <xdr:colOff>114300</xdr:colOff>
      <xdr:row>78</xdr:row>
      <xdr:rowOff>39573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46722"/>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97549</xdr:rowOff>
    </xdr:from>
    <xdr:to>
      <xdr:col>24</xdr:col>
      <xdr:colOff>114300</xdr:colOff>
      <xdr:row>78</xdr:row>
      <xdr:rowOff>27699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120426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141021</xdr:rowOff>
    </xdr:from>
    <xdr:to>
      <xdr:col>20</xdr:col>
      <xdr:colOff>38100</xdr:colOff>
      <xdr:row>78</xdr:row>
      <xdr:rowOff>71171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87698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113818</xdr:rowOff>
    </xdr:from>
    <xdr:to>
      <xdr:col>15</xdr:col>
      <xdr:colOff>101600</xdr:colOff>
      <xdr:row>78</xdr:row>
      <xdr:rowOff>43968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60495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9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160223</xdr:rowOff>
    </xdr:from>
    <xdr:to>
      <xdr:col>10</xdr:col>
      <xdr:colOff>165100</xdr:colOff>
      <xdr:row>78</xdr:row>
      <xdr:rowOff>90373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106900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94272</xdr:rowOff>
    </xdr:from>
    <xdr:to>
      <xdr:col>6</xdr:col>
      <xdr:colOff>38100</xdr:colOff>
      <xdr:row>78</xdr:row>
      <xdr:rowOff>24422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40949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7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24550</xdr:rowOff>
    </xdr:from>
    <xdr:to>
      <xdr:col>24</xdr:col>
      <xdr:colOff>63500</xdr:colOff>
      <xdr:row>97</xdr:row>
      <xdr:rowOff>73799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55200"/>
          <a:ext cx="838200" cy="4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73799</xdr:rowOff>
    </xdr:from>
    <xdr:to>
      <xdr:col>19</xdr:col>
      <xdr:colOff>177800</xdr:colOff>
      <xdr:row>98</xdr:row>
      <xdr:rowOff>34816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04449"/>
          <a:ext cx="889000" cy="13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25944</xdr:rowOff>
    </xdr:from>
    <xdr:to>
      <xdr:col>15</xdr:col>
      <xdr:colOff>50800</xdr:colOff>
      <xdr:row>98</xdr:row>
      <xdr:rowOff>34816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56594"/>
          <a:ext cx="889000" cy="18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25944</xdr:rowOff>
    </xdr:from>
    <xdr:to>
      <xdr:col>10</xdr:col>
      <xdr:colOff>114300</xdr:colOff>
      <xdr:row>98</xdr:row>
      <xdr:rowOff>160623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56594"/>
          <a:ext cx="889000" cy="30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145200</xdr:rowOff>
    </xdr:from>
    <xdr:to>
      <xdr:col>24</xdr:col>
      <xdr:colOff>114300</xdr:colOff>
      <xdr:row>97</xdr:row>
      <xdr:rowOff>75350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123627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22999</xdr:rowOff>
    </xdr:from>
    <xdr:to>
      <xdr:col>20</xdr:col>
      <xdr:colOff>38100</xdr:colOff>
      <xdr:row>97</xdr:row>
      <xdr:rowOff>124599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141126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155466</xdr:rowOff>
    </xdr:from>
    <xdr:to>
      <xdr:col>15</xdr:col>
      <xdr:colOff>101600</xdr:colOff>
      <xdr:row>98</xdr:row>
      <xdr:rowOff>85616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8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76743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7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146594</xdr:rowOff>
    </xdr:from>
    <xdr:to>
      <xdr:col>10</xdr:col>
      <xdr:colOff>165100</xdr:colOff>
      <xdr:row>97</xdr:row>
      <xdr:rowOff>76744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93271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8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109823</xdr:rowOff>
    </xdr:from>
    <xdr:to>
      <xdr:col>6</xdr:col>
      <xdr:colOff>38100</xdr:colOff>
      <xdr:row>99</xdr:row>
      <xdr:rowOff>39973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31100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700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154376</xdr:rowOff>
    </xdr:from>
    <xdr:to>
      <xdr:col>55</xdr:col>
      <xdr:colOff>0</xdr:colOff>
      <xdr:row>36</xdr:row>
      <xdr:rowOff>167993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6576"/>
          <a:ext cx="838200" cy="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113198</xdr:rowOff>
    </xdr:from>
    <xdr:to>
      <xdr:col>50</xdr:col>
      <xdr:colOff>114300</xdr:colOff>
      <xdr:row>36</xdr:row>
      <xdr:rowOff>154376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85398"/>
          <a:ext cx="889000"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113198</xdr:rowOff>
    </xdr:from>
    <xdr:to>
      <xdr:col>45</xdr:col>
      <xdr:colOff>177800</xdr:colOff>
      <xdr:row>36</xdr:row>
      <xdr:rowOff>142047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85398"/>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84996</xdr:rowOff>
    </xdr:from>
    <xdr:to>
      <xdr:col>41</xdr:col>
      <xdr:colOff>50800</xdr:colOff>
      <xdr:row>36</xdr:row>
      <xdr:rowOff>142047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71396"/>
          <a:ext cx="889000" cy="74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117193</xdr:rowOff>
    </xdr:from>
    <xdr:to>
      <xdr:col>55</xdr:col>
      <xdr:colOff>50800</xdr:colOff>
      <xdr:row>37</xdr:row>
      <xdr:rowOff>47343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8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95620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6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103576</xdr:rowOff>
    </xdr:from>
    <xdr:to>
      <xdr:col>50</xdr:col>
      <xdr:colOff>165100</xdr:colOff>
      <xdr:row>37</xdr:row>
      <xdr:rowOff>33726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24853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62398</xdr:rowOff>
    </xdr:from>
    <xdr:to>
      <xdr:col>46</xdr:col>
      <xdr:colOff>38100</xdr:colOff>
      <xdr:row>36</xdr:row>
      <xdr:rowOff>163998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3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9075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91247</xdr:rowOff>
    </xdr:from>
    <xdr:to>
      <xdr:col>41</xdr:col>
      <xdr:colOff>101600</xdr:colOff>
      <xdr:row>37</xdr:row>
      <xdr:rowOff>21397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37924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34196</xdr:rowOff>
    </xdr:from>
    <xdr:to>
      <xdr:col>36</xdr:col>
      <xdr:colOff>165100</xdr:colOff>
      <xdr:row>32</xdr:row>
      <xdr:rowOff>135796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126923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1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139102</xdr:rowOff>
    </xdr:from>
    <xdr:to>
      <xdr:col>55</xdr:col>
      <xdr:colOff>0</xdr:colOff>
      <xdr:row>57</xdr:row>
      <xdr:rowOff>32062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397402"/>
          <a:ext cx="838200" cy="40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32062</xdr:rowOff>
    </xdr:from>
    <xdr:to>
      <xdr:col>50</xdr:col>
      <xdr:colOff>114300</xdr:colOff>
      <xdr:row>57</xdr:row>
      <xdr:rowOff>87916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04712"/>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87916</xdr:rowOff>
    </xdr:from>
    <xdr:to>
      <xdr:col>45</xdr:col>
      <xdr:colOff>177800</xdr:colOff>
      <xdr:row>57</xdr:row>
      <xdr:rowOff>142618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60566"/>
          <a:ext cx="889000" cy="5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85652</xdr:rowOff>
    </xdr:from>
    <xdr:to>
      <xdr:col>41</xdr:col>
      <xdr:colOff>50800</xdr:colOff>
      <xdr:row>57</xdr:row>
      <xdr:rowOff>142618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86852"/>
          <a:ext cx="889000" cy="22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88302</xdr:rowOff>
    </xdr:from>
    <xdr:to>
      <xdr:col>55</xdr:col>
      <xdr:colOff>50800</xdr:colOff>
      <xdr:row>55</xdr:row>
      <xdr:rowOff>18452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111179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152712</xdr:rowOff>
    </xdr:from>
    <xdr:to>
      <xdr:col>50</xdr:col>
      <xdr:colOff>165100</xdr:colOff>
      <xdr:row>57</xdr:row>
      <xdr:rowOff>82862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73989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37116</xdr:rowOff>
    </xdr:from>
    <xdr:to>
      <xdr:col>46</xdr:col>
      <xdr:colOff>38100</xdr:colOff>
      <xdr:row>57</xdr:row>
      <xdr:rowOff>138716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129843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0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91818</xdr:rowOff>
    </xdr:from>
    <xdr:to>
      <xdr:col>41</xdr:col>
      <xdr:colOff>101600</xdr:colOff>
      <xdr:row>58</xdr:row>
      <xdr:rowOff>21968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13095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34852</xdr:rowOff>
    </xdr:from>
    <xdr:to>
      <xdr:col>36</xdr:col>
      <xdr:colOff>165100</xdr:colOff>
      <xdr:row>56</xdr:row>
      <xdr:rowOff>136452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152979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1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152749</xdr:rowOff>
    </xdr:from>
    <xdr:to>
      <xdr:col>55</xdr:col>
      <xdr:colOff>0</xdr:colOff>
      <xdr:row>78</xdr:row>
      <xdr:rowOff>18142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54399"/>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18142</xdr:rowOff>
    </xdr:from>
    <xdr:to>
      <xdr:col>50</xdr:col>
      <xdr:colOff>114300</xdr:colOff>
      <xdr:row>78</xdr:row>
      <xdr:rowOff>170580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91242"/>
          <a:ext cx="889000" cy="1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82417</xdr:rowOff>
    </xdr:from>
    <xdr:to>
      <xdr:col>45</xdr:col>
      <xdr:colOff>177800</xdr:colOff>
      <xdr:row>78</xdr:row>
      <xdr:rowOff>170580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55517"/>
          <a:ext cx="8890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82417</xdr:rowOff>
    </xdr:from>
    <xdr:to>
      <xdr:col>41</xdr:col>
      <xdr:colOff>50800</xdr:colOff>
      <xdr:row>78</xdr:row>
      <xdr:rowOff>98685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55517"/>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101949</xdr:rowOff>
    </xdr:from>
    <xdr:to>
      <xdr:col>55</xdr:col>
      <xdr:colOff>50800</xdr:colOff>
      <xdr:row>78</xdr:row>
      <xdr:rowOff>32099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80376</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138792</xdr:rowOff>
    </xdr:from>
    <xdr:to>
      <xdr:col>50</xdr:col>
      <xdr:colOff>165100</xdr:colOff>
      <xdr:row>78</xdr:row>
      <xdr:rowOff>68942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60069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119780</xdr:rowOff>
    </xdr:from>
    <xdr:to>
      <xdr:col>46</xdr:col>
      <xdr:colOff>38100</xdr:colOff>
      <xdr:row>79</xdr:row>
      <xdr:rowOff>49930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41057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8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31617</xdr:rowOff>
    </xdr:from>
    <xdr:to>
      <xdr:col>41</xdr:col>
      <xdr:colOff>101600</xdr:colOff>
      <xdr:row>78</xdr:row>
      <xdr:rowOff>133217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124344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9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47885</xdr:rowOff>
    </xdr:from>
    <xdr:to>
      <xdr:col>36</xdr:col>
      <xdr:colOff>165100</xdr:colOff>
      <xdr:row>78</xdr:row>
      <xdr:rowOff>149485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140612</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60516</xdr:rowOff>
    </xdr:from>
    <xdr:to>
      <xdr:col>55</xdr:col>
      <xdr:colOff>0</xdr:colOff>
      <xdr:row>98</xdr:row>
      <xdr:rowOff>47371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48266"/>
          <a:ext cx="838200" cy="5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160173</xdr:rowOff>
    </xdr:from>
    <xdr:to>
      <xdr:col>50</xdr:col>
      <xdr:colOff>114300</xdr:colOff>
      <xdr:row>98</xdr:row>
      <xdr:rowOff>47371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90823"/>
          <a:ext cx="889000" cy="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160173</xdr:rowOff>
    </xdr:from>
    <xdr:to>
      <xdr:col>45</xdr:col>
      <xdr:colOff>177800</xdr:colOff>
      <xdr:row>98</xdr:row>
      <xdr:rowOff>89382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90823"/>
          <a:ext cx="889000" cy="10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75895</xdr:rowOff>
    </xdr:from>
    <xdr:to>
      <xdr:col>41</xdr:col>
      <xdr:colOff>50800</xdr:colOff>
      <xdr:row>98</xdr:row>
      <xdr:rowOff>89382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779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9716</xdr:rowOff>
    </xdr:from>
    <xdr:to>
      <xdr:col>55</xdr:col>
      <xdr:colOff>50800</xdr:colOff>
      <xdr:row>95</xdr:row>
      <xdr:rowOff>111316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32593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168021</xdr:rowOff>
    </xdr:from>
    <xdr:to>
      <xdr:col>50</xdr:col>
      <xdr:colOff>165100</xdr:colOff>
      <xdr:row>98</xdr:row>
      <xdr:rowOff>98171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89298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9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109373</xdr:rowOff>
    </xdr:from>
    <xdr:to>
      <xdr:col>46</xdr:col>
      <xdr:colOff>38100</xdr:colOff>
      <xdr:row>98</xdr:row>
      <xdr:rowOff>39523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38582</xdr:rowOff>
    </xdr:from>
    <xdr:to>
      <xdr:col>41</xdr:col>
      <xdr:colOff>101600</xdr:colOff>
      <xdr:row>98</xdr:row>
      <xdr:rowOff>140182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131309</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25095</xdr:rowOff>
    </xdr:from>
    <xdr:to>
      <xdr:col>36</xdr:col>
      <xdr:colOff>165100</xdr:colOff>
      <xdr:row>98</xdr:row>
      <xdr:rowOff>126695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117822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113601</xdr:rowOff>
    </xdr:from>
    <xdr:to>
      <xdr:col>85</xdr:col>
      <xdr:colOff>127000</xdr:colOff>
      <xdr:row>76</xdr:row>
      <xdr:rowOff>132880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43801"/>
          <a:ext cx="8382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106947</xdr:rowOff>
    </xdr:from>
    <xdr:to>
      <xdr:col>81</xdr:col>
      <xdr:colOff>50800</xdr:colOff>
      <xdr:row>76</xdr:row>
      <xdr:rowOff>113601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37147"/>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106947</xdr:rowOff>
    </xdr:from>
    <xdr:to>
      <xdr:col>76</xdr:col>
      <xdr:colOff>114300</xdr:colOff>
      <xdr:row>76</xdr:row>
      <xdr:rowOff>109105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3714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109105</xdr:rowOff>
    </xdr:from>
    <xdr:to>
      <xdr:col>71</xdr:col>
      <xdr:colOff>177800</xdr:colOff>
      <xdr:row>76</xdr:row>
      <xdr:rowOff>143763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39305"/>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82080</xdr:rowOff>
    </xdr:from>
    <xdr:to>
      <xdr:col>85</xdr:col>
      <xdr:colOff>177800</xdr:colOff>
      <xdr:row>77</xdr:row>
      <xdr:rowOff>12230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60507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62801</xdr:rowOff>
    </xdr:from>
    <xdr:to>
      <xdr:col>81</xdr:col>
      <xdr:colOff>101600</xdr:colOff>
      <xdr:row>76</xdr:row>
      <xdr:rowOff>164401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155528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56147</xdr:rowOff>
    </xdr:from>
    <xdr:to>
      <xdr:col>76</xdr:col>
      <xdr:colOff>165100</xdr:colOff>
      <xdr:row>76</xdr:row>
      <xdr:rowOff>157747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148874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58305</xdr:rowOff>
    </xdr:from>
    <xdr:to>
      <xdr:col>72</xdr:col>
      <xdr:colOff>38100</xdr:colOff>
      <xdr:row>76</xdr:row>
      <xdr:rowOff>159905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151032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92963</xdr:rowOff>
    </xdr:from>
    <xdr:to>
      <xdr:col>67</xdr:col>
      <xdr:colOff>101600</xdr:colOff>
      <xdr:row>77</xdr:row>
      <xdr:rowOff>23113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14240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57834</xdr:rowOff>
    </xdr:from>
    <xdr:to>
      <xdr:col>85</xdr:col>
      <xdr:colOff>127000</xdr:colOff>
      <xdr:row>98</xdr:row>
      <xdr:rowOff>110613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59934"/>
          <a:ext cx="838200" cy="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70470</xdr:rowOff>
    </xdr:from>
    <xdr:to>
      <xdr:col>81</xdr:col>
      <xdr:colOff>50800</xdr:colOff>
      <xdr:row>98</xdr:row>
      <xdr:rowOff>110613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2570"/>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70470</xdr:rowOff>
    </xdr:from>
    <xdr:to>
      <xdr:col>76</xdr:col>
      <xdr:colOff>114300</xdr:colOff>
      <xdr:row>98</xdr:row>
      <xdr:rowOff>71668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2570"/>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71668</xdr:rowOff>
    </xdr:from>
    <xdr:to>
      <xdr:col>71</xdr:col>
      <xdr:colOff>177800</xdr:colOff>
      <xdr:row>98</xdr:row>
      <xdr:rowOff>132604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3768"/>
          <a:ext cx="889000" cy="6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7034</xdr:rowOff>
    </xdr:from>
    <xdr:to>
      <xdr:col>85</xdr:col>
      <xdr:colOff>177800</xdr:colOff>
      <xdr:row>98</xdr:row>
      <xdr:rowOff>108634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93411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59813</xdr:rowOff>
    </xdr:from>
    <xdr:to>
      <xdr:col>81</xdr:col>
      <xdr:colOff>101600</xdr:colOff>
      <xdr:row>98</xdr:row>
      <xdr:rowOff>161413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152540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19670</xdr:rowOff>
    </xdr:from>
    <xdr:to>
      <xdr:col>76</xdr:col>
      <xdr:colOff>165100</xdr:colOff>
      <xdr:row>98</xdr:row>
      <xdr:rowOff>121270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112397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20868</xdr:rowOff>
    </xdr:from>
    <xdr:to>
      <xdr:col>72</xdr:col>
      <xdr:colOff>38100</xdr:colOff>
      <xdr:row>98</xdr:row>
      <xdr:rowOff>122468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113595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1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81804</xdr:rowOff>
    </xdr:from>
    <xdr:to>
      <xdr:col>67</xdr:col>
      <xdr:colOff>101600</xdr:colOff>
      <xdr:row>99</xdr:row>
      <xdr:rowOff>11954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3081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7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145542</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60642"/>
          <a:ext cx="8382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145542</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60642"/>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94742</xdr:rowOff>
    </xdr:from>
    <xdr:to>
      <xdr:col>112</xdr:col>
      <xdr:colOff>38100</xdr:colOff>
      <xdr:row>39</xdr:row>
      <xdr:rowOff>24892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16019</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02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139197</xdr:rowOff>
    </xdr:from>
    <xdr:to>
      <xdr:col>116</xdr:col>
      <xdr:colOff>63500</xdr:colOff>
      <xdr:row>58</xdr:row>
      <xdr:rowOff>139586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297"/>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138809</xdr:rowOff>
    </xdr:from>
    <xdr:to>
      <xdr:col>111</xdr:col>
      <xdr:colOff>177800</xdr:colOff>
      <xdr:row>58</xdr:row>
      <xdr:rowOff>139197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909"/>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81247</xdr:rowOff>
    </xdr:from>
    <xdr:to>
      <xdr:col>107</xdr:col>
      <xdr:colOff>50800</xdr:colOff>
      <xdr:row>58</xdr:row>
      <xdr:rowOff>138809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25347"/>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81247</xdr:rowOff>
    </xdr:from>
    <xdr:to>
      <xdr:col>102</xdr:col>
      <xdr:colOff>114300</xdr:colOff>
      <xdr:row>58</xdr:row>
      <xdr:rowOff>138009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25347"/>
          <a:ext cx="889000" cy="5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88786</xdr:rowOff>
    </xdr:from>
    <xdr:to>
      <xdr:col>116</xdr:col>
      <xdr:colOff>114300</xdr:colOff>
      <xdr:row>59</xdr:row>
      <xdr:rowOff>18936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88397</xdr:rowOff>
    </xdr:from>
    <xdr:to>
      <xdr:col>112</xdr:col>
      <xdr:colOff>38100</xdr:colOff>
      <xdr:row>59</xdr:row>
      <xdr:rowOff>18547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9674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88009</xdr:rowOff>
    </xdr:from>
    <xdr:to>
      <xdr:col>107</xdr:col>
      <xdr:colOff>101600</xdr:colOff>
      <xdr:row>59</xdr:row>
      <xdr:rowOff>18159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9286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30447</xdr:rowOff>
    </xdr:from>
    <xdr:to>
      <xdr:col>102</xdr:col>
      <xdr:colOff>165100</xdr:colOff>
      <xdr:row>58</xdr:row>
      <xdr:rowOff>132047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148574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4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87209</xdr:rowOff>
    </xdr:from>
    <xdr:to>
      <xdr:col>98</xdr:col>
      <xdr:colOff>38100</xdr:colOff>
      <xdr:row>59</xdr:row>
      <xdr:rowOff>17359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4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141376</xdr:rowOff>
    </xdr:from>
    <xdr:to>
      <xdr:col>116</xdr:col>
      <xdr:colOff>63500</xdr:colOff>
      <xdr:row>78</xdr:row>
      <xdr:rowOff>45022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43026"/>
          <a:ext cx="8382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45022</xdr:rowOff>
    </xdr:from>
    <xdr:to>
      <xdr:col>111</xdr:col>
      <xdr:colOff>177800</xdr:colOff>
      <xdr:row>78</xdr:row>
      <xdr:rowOff>74016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18122"/>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74016</xdr:rowOff>
    </xdr:from>
    <xdr:to>
      <xdr:col>107</xdr:col>
      <xdr:colOff>50800</xdr:colOff>
      <xdr:row>78</xdr:row>
      <xdr:rowOff>80074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47116"/>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80074</xdr:rowOff>
    </xdr:from>
    <xdr:to>
      <xdr:col>102</xdr:col>
      <xdr:colOff>114300</xdr:colOff>
      <xdr:row>78</xdr:row>
      <xdr:rowOff>116039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53174"/>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90576</xdr:rowOff>
    </xdr:from>
    <xdr:to>
      <xdr:col>116</xdr:col>
      <xdr:colOff>114300</xdr:colOff>
      <xdr:row>78</xdr:row>
      <xdr:rowOff>20726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69003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7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165672</xdr:rowOff>
    </xdr:from>
    <xdr:to>
      <xdr:col>112</xdr:col>
      <xdr:colOff>38100</xdr:colOff>
      <xdr:row>78</xdr:row>
      <xdr:rowOff>95822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86949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23216</xdr:rowOff>
    </xdr:from>
    <xdr:to>
      <xdr:col>107</xdr:col>
      <xdr:colOff>101600</xdr:colOff>
      <xdr:row>78</xdr:row>
      <xdr:rowOff>124816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115943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8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29274</xdr:rowOff>
    </xdr:from>
    <xdr:to>
      <xdr:col>102</xdr:col>
      <xdr:colOff>165100</xdr:colOff>
      <xdr:row>78</xdr:row>
      <xdr:rowOff>130874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122001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9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65239</xdr:rowOff>
    </xdr:from>
    <xdr:to>
      <xdr:col>98</xdr:col>
      <xdr:colOff>38100</xdr:colOff>
      <xdr:row>78</xdr:row>
      <xdr:rowOff>166839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157966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3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情報システム標準化や職員の業務用パソコン更新</a:t>
          </a:r>
          <a:r>
            <a:rPr kumimoji="1" lang="ja-JP" altLang="ja-JP" sz="1100">
              <a:solidFill>
                <a:schemeClr val="dk1"/>
              </a:solidFill>
              <a:effectLst/>
              <a:latin typeface="+mn-lt"/>
              <a:ea typeface="+mn-ea"/>
              <a:cs typeface="+mn-cs"/>
            </a:rPr>
            <a:t>等により、前年度から増加している。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維持補修費については、除雪費の増加等により、前年度から増加している。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民間保育所運営費負担金の増や児童手当制度拡充等により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増となっている。</a:t>
          </a:r>
          <a:endParaRPr lang="ja-JP" altLang="ja-JP" sz="1400">
            <a:effectLst/>
          </a:endParaRPr>
        </a:p>
        <a:p>
          <a:r>
            <a:rPr kumimoji="1" lang="ja-JP" altLang="ja-JP" sz="1100">
              <a:solidFill>
                <a:schemeClr val="dk1"/>
              </a:solidFill>
              <a:effectLst/>
              <a:latin typeface="+mn-lt"/>
              <a:ea typeface="+mn-ea"/>
              <a:cs typeface="+mn-cs"/>
            </a:rPr>
            <a:t>　普通建設事業については</a:t>
          </a:r>
          <a:r>
            <a:rPr kumimoji="1" lang="ja-JP" altLang="en-US" sz="1100">
              <a:solidFill>
                <a:schemeClr val="dk1"/>
              </a:solidFill>
              <a:effectLst/>
              <a:latin typeface="+mn-lt"/>
              <a:ea typeface="+mn-ea"/>
              <a:cs typeface="+mn-cs"/>
            </a:rPr>
            <a:t>子育てステーション整備事業や文化会館大規模改修事業、中学校給食センター大規模改修事業等により大幅に</a:t>
          </a:r>
          <a:r>
            <a:rPr kumimoji="1" lang="ja-JP" altLang="ja-JP" sz="1100">
              <a:solidFill>
                <a:schemeClr val="dk1"/>
              </a:solidFill>
              <a:effectLst/>
              <a:latin typeface="+mn-lt"/>
              <a:ea typeface="+mn-ea"/>
              <a:cs typeface="+mn-cs"/>
            </a:rPr>
            <a:t>増加している。今後老朽化が進む公共施設や道路などのインフラの長寿命化を目指した改修工事等に多額の費用を要することとなるため、その財源確保が課題となってくる。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積立金については、引き続き類似団体平均を大きく下回っているため、今後は積立金を更に増額し新たな財政需要に備える。　</a:t>
          </a:r>
          <a:endParaRPr lang="ja-JP" altLang="ja-JP" sz="1400">
            <a:effectLst/>
          </a:endParaRPr>
        </a:p>
        <a:p>
          <a:r>
            <a:rPr kumimoji="1" lang="ja-JP" altLang="ja-JP" sz="1100">
              <a:solidFill>
                <a:schemeClr val="dk1"/>
              </a:solidFill>
              <a:effectLst/>
              <a:latin typeface="+mn-lt"/>
              <a:ea typeface="+mn-ea"/>
              <a:cs typeface="+mn-cs"/>
            </a:rPr>
            <a:t>　今後も事業の取捨選択を徹底していくことで事業費の減少を目指すこととする。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54,583
53,874
13.56
25,038,460
24,418,495
495,943
12,588,777
18,913,562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170790</xdr:rowOff>
    </xdr:from>
    <xdr:to>
      <xdr:col>24</xdr:col>
      <xdr:colOff>63500</xdr:colOff>
      <xdr:row>35</xdr:row>
      <xdr:rowOff>109068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28640"/>
          <a:ext cx="8382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170790</xdr:rowOff>
    </xdr:from>
    <xdr:to>
      <xdr:col>19</xdr:col>
      <xdr:colOff>177800</xdr:colOff>
      <xdr:row>35</xdr:row>
      <xdr:rowOff>117754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28640"/>
          <a:ext cx="889000" cy="28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117754</xdr:rowOff>
    </xdr:from>
    <xdr:to>
      <xdr:col>15</xdr:col>
      <xdr:colOff>50800</xdr:colOff>
      <xdr:row>36</xdr:row>
      <xdr:rowOff>24028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185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24028</xdr:rowOff>
    </xdr:from>
    <xdr:to>
      <xdr:col>10</xdr:col>
      <xdr:colOff>114300</xdr:colOff>
      <xdr:row>36</xdr:row>
      <xdr:rowOff>88951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96228"/>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58268</xdr:rowOff>
    </xdr:from>
    <xdr:to>
      <xdr:col>24</xdr:col>
      <xdr:colOff>114300</xdr:colOff>
      <xdr:row>35</xdr:row>
      <xdr:rowOff>159868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36695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119990</xdr:rowOff>
    </xdr:from>
    <xdr:to>
      <xdr:col>20</xdr:col>
      <xdr:colOff>38100</xdr:colOff>
      <xdr:row>34</xdr:row>
      <xdr:rowOff>50140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66667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66954</xdr:rowOff>
    </xdr:from>
    <xdr:to>
      <xdr:col>15</xdr:col>
      <xdr:colOff>101600</xdr:colOff>
      <xdr:row>35</xdr:row>
      <xdr:rowOff>168554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159681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144678</xdr:rowOff>
    </xdr:from>
    <xdr:to>
      <xdr:col>10</xdr:col>
      <xdr:colOff>165100</xdr:colOff>
      <xdr:row>36</xdr:row>
      <xdr:rowOff>74828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65955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38151</xdr:rowOff>
    </xdr:from>
    <xdr:to>
      <xdr:col>6</xdr:col>
      <xdr:colOff>38100</xdr:colOff>
      <xdr:row>36</xdr:row>
      <xdr:rowOff>139751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130878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12004</xdr:rowOff>
    </xdr:from>
    <xdr:to>
      <xdr:col>24</xdr:col>
      <xdr:colOff>63500</xdr:colOff>
      <xdr:row>58</xdr:row>
      <xdr:rowOff>46803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6104"/>
          <a:ext cx="838200" cy="3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46803</xdr:rowOff>
    </xdr:from>
    <xdr:to>
      <xdr:col>19</xdr:col>
      <xdr:colOff>177800</xdr:colOff>
      <xdr:row>58</xdr:row>
      <xdr:rowOff>57417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0903"/>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33486</xdr:rowOff>
    </xdr:from>
    <xdr:to>
      <xdr:col>15</xdr:col>
      <xdr:colOff>50800</xdr:colOff>
      <xdr:row>58</xdr:row>
      <xdr:rowOff>57417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7586"/>
          <a:ext cx="889000" cy="2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92490</xdr:rowOff>
    </xdr:from>
    <xdr:to>
      <xdr:col>10</xdr:col>
      <xdr:colOff>114300</xdr:colOff>
      <xdr:row>58</xdr:row>
      <xdr:rowOff>33486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50790"/>
          <a:ext cx="889000" cy="6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132654</xdr:rowOff>
    </xdr:from>
    <xdr:to>
      <xdr:col>24</xdr:col>
      <xdr:colOff>114300</xdr:colOff>
      <xdr:row>58</xdr:row>
      <xdr:rowOff>62804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47581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167453</xdr:rowOff>
    </xdr:from>
    <xdr:to>
      <xdr:col>20</xdr:col>
      <xdr:colOff>38100</xdr:colOff>
      <xdr:row>58</xdr:row>
      <xdr:rowOff>97603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88730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6617</xdr:rowOff>
    </xdr:from>
    <xdr:to>
      <xdr:col>15</xdr:col>
      <xdr:colOff>101600</xdr:colOff>
      <xdr:row>58</xdr:row>
      <xdr:rowOff>108217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99344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154136</xdr:rowOff>
    </xdr:from>
    <xdr:to>
      <xdr:col>10</xdr:col>
      <xdr:colOff>165100</xdr:colOff>
      <xdr:row>58</xdr:row>
      <xdr:rowOff>84286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75413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41690</xdr:rowOff>
    </xdr:from>
    <xdr:to>
      <xdr:col>6</xdr:col>
      <xdr:colOff>38100</xdr:colOff>
      <xdr:row>54</xdr:row>
      <xdr:rowOff>143290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134417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118120</xdr:rowOff>
    </xdr:from>
    <xdr:to>
      <xdr:col>24</xdr:col>
      <xdr:colOff>63500</xdr:colOff>
      <xdr:row>77</xdr:row>
      <xdr:rowOff>5128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8320"/>
          <a:ext cx="838200" cy="5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5128</xdr:rowOff>
    </xdr:from>
    <xdr:to>
      <xdr:col>19</xdr:col>
      <xdr:colOff>177800</xdr:colOff>
      <xdr:row>77</xdr:row>
      <xdr:rowOff>161499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06778"/>
          <a:ext cx="889000" cy="15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74394</xdr:rowOff>
    </xdr:from>
    <xdr:to>
      <xdr:col>15</xdr:col>
      <xdr:colOff>50800</xdr:colOff>
      <xdr:row>77</xdr:row>
      <xdr:rowOff>161499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76044"/>
          <a:ext cx="889000" cy="8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74394</xdr:rowOff>
    </xdr:from>
    <xdr:to>
      <xdr:col>10</xdr:col>
      <xdr:colOff>114300</xdr:colOff>
      <xdr:row>78</xdr:row>
      <xdr:rowOff>102474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6044"/>
          <a:ext cx="889000" cy="19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67320</xdr:rowOff>
    </xdr:from>
    <xdr:to>
      <xdr:col>24</xdr:col>
      <xdr:colOff>114300</xdr:colOff>
      <xdr:row>76</xdr:row>
      <xdr:rowOff>168920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45747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125778</xdr:rowOff>
    </xdr:from>
    <xdr:to>
      <xdr:col>20</xdr:col>
      <xdr:colOff>38100</xdr:colOff>
      <xdr:row>77</xdr:row>
      <xdr:rowOff>55928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47055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110699</xdr:rowOff>
    </xdr:from>
    <xdr:to>
      <xdr:col>15</xdr:col>
      <xdr:colOff>101600</xdr:colOff>
      <xdr:row>78</xdr:row>
      <xdr:rowOff>40849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31976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23594</xdr:rowOff>
    </xdr:from>
    <xdr:to>
      <xdr:col>10</xdr:col>
      <xdr:colOff>165100</xdr:colOff>
      <xdr:row>77</xdr:row>
      <xdr:rowOff>125194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116321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51674</xdr:rowOff>
    </xdr:from>
    <xdr:to>
      <xdr:col>6</xdr:col>
      <xdr:colOff>38100</xdr:colOff>
      <xdr:row>78</xdr:row>
      <xdr:rowOff>153274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144401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107727</xdr:rowOff>
    </xdr:from>
    <xdr:to>
      <xdr:col>24</xdr:col>
      <xdr:colOff>63500</xdr:colOff>
      <xdr:row>98</xdr:row>
      <xdr:rowOff>117160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9827"/>
          <a:ext cx="838200" cy="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69859</xdr:rowOff>
    </xdr:from>
    <xdr:to>
      <xdr:col>19</xdr:col>
      <xdr:colOff>177800</xdr:colOff>
      <xdr:row>98</xdr:row>
      <xdr:rowOff>107727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1959"/>
          <a:ext cx="889000" cy="3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69859</xdr:rowOff>
    </xdr:from>
    <xdr:to>
      <xdr:col>15</xdr:col>
      <xdr:colOff>50800</xdr:colOff>
      <xdr:row>98</xdr:row>
      <xdr:rowOff>75650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195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75650</xdr:rowOff>
    </xdr:from>
    <xdr:to>
      <xdr:col>10</xdr:col>
      <xdr:colOff>114300</xdr:colOff>
      <xdr:row>98</xdr:row>
      <xdr:rowOff>90188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7750"/>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66360</xdr:rowOff>
    </xdr:from>
    <xdr:to>
      <xdr:col>24</xdr:col>
      <xdr:colOff>114300</xdr:colOff>
      <xdr:row>98</xdr:row>
      <xdr:rowOff>167960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152737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8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56927</xdr:rowOff>
    </xdr:from>
    <xdr:to>
      <xdr:col>20</xdr:col>
      <xdr:colOff>38100</xdr:colOff>
      <xdr:row>98</xdr:row>
      <xdr:rowOff>158527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149654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19059</xdr:rowOff>
    </xdr:from>
    <xdr:to>
      <xdr:col>15</xdr:col>
      <xdr:colOff>101600</xdr:colOff>
      <xdr:row>98</xdr:row>
      <xdr:rowOff>120659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111786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24850</xdr:rowOff>
    </xdr:from>
    <xdr:to>
      <xdr:col>10</xdr:col>
      <xdr:colOff>165100</xdr:colOff>
      <xdr:row>98</xdr:row>
      <xdr:rowOff>126450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117577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39388</xdr:rowOff>
    </xdr:from>
    <xdr:to>
      <xdr:col>6</xdr:col>
      <xdr:colOff>38100</xdr:colOff>
      <xdr:row>98</xdr:row>
      <xdr:rowOff>140988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132115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3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137160</xdr:rowOff>
    </xdr:from>
    <xdr:to>
      <xdr:col>55</xdr:col>
      <xdr:colOff>0</xdr:colOff>
      <xdr:row>38</xdr:row>
      <xdr:rowOff>170434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52260"/>
          <a:ext cx="8382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165354</xdr:rowOff>
    </xdr:from>
    <xdr:to>
      <xdr:col>50</xdr:col>
      <xdr:colOff>114300</xdr:colOff>
      <xdr:row>38</xdr:row>
      <xdr:rowOff>170434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80454"/>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161544</xdr:rowOff>
    </xdr:from>
    <xdr:to>
      <xdr:col>45</xdr:col>
      <xdr:colOff>177800</xdr:colOff>
      <xdr:row>38</xdr:row>
      <xdr:rowOff>165354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766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159131</xdr:rowOff>
    </xdr:from>
    <xdr:to>
      <xdr:col>41</xdr:col>
      <xdr:colOff>50800</xdr:colOff>
      <xdr:row>38</xdr:row>
      <xdr:rowOff>161544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7423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119634</xdr:rowOff>
    </xdr:from>
    <xdr:to>
      <xdr:col>50</xdr:col>
      <xdr:colOff>165100</xdr:colOff>
      <xdr:row>39</xdr:row>
      <xdr:rowOff>49784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40911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114554</xdr:rowOff>
    </xdr:from>
    <xdr:to>
      <xdr:col>46</xdr:col>
      <xdr:colOff>38100</xdr:colOff>
      <xdr:row>39</xdr:row>
      <xdr:rowOff>44704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35831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110744</xdr:rowOff>
    </xdr:from>
    <xdr:to>
      <xdr:col>41</xdr:col>
      <xdr:colOff>101600</xdr:colOff>
      <xdr:row>39</xdr:row>
      <xdr:rowOff>40894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32021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108331</xdr:rowOff>
    </xdr:from>
    <xdr:to>
      <xdr:col>36</xdr:col>
      <xdr:colOff>165100</xdr:colOff>
      <xdr:row>39</xdr:row>
      <xdr:rowOff>38481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29608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135547</xdr:rowOff>
    </xdr:from>
    <xdr:to>
      <xdr:col>55</xdr:col>
      <xdr:colOff>0</xdr:colOff>
      <xdr:row>58</xdr:row>
      <xdr:rowOff>150749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79647"/>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150749</xdr:rowOff>
    </xdr:from>
    <xdr:to>
      <xdr:col>50</xdr:col>
      <xdr:colOff>114300</xdr:colOff>
      <xdr:row>58</xdr:row>
      <xdr:rowOff>156883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94849"/>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123774</xdr:rowOff>
    </xdr:from>
    <xdr:to>
      <xdr:col>45</xdr:col>
      <xdr:colOff>177800</xdr:colOff>
      <xdr:row>58</xdr:row>
      <xdr:rowOff>156883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67874"/>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123774</xdr:rowOff>
    </xdr:from>
    <xdr:to>
      <xdr:col>41</xdr:col>
      <xdr:colOff>50800</xdr:colOff>
      <xdr:row>58</xdr:row>
      <xdr:rowOff>134023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6787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84747</xdr:rowOff>
    </xdr:from>
    <xdr:to>
      <xdr:col>55</xdr:col>
      <xdr:colOff>50800</xdr:colOff>
      <xdr:row>59</xdr:row>
      <xdr:rowOff>14897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171124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99949</xdr:rowOff>
    </xdr:from>
    <xdr:to>
      <xdr:col>50</xdr:col>
      <xdr:colOff>165100</xdr:colOff>
      <xdr:row>59</xdr:row>
      <xdr:rowOff>30099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21226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106083</xdr:rowOff>
    </xdr:from>
    <xdr:to>
      <xdr:col>46</xdr:col>
      <xdr:colOff>38100</xdr:colOff>
      <xdr:row>59</xdr:row>
      <xdr:rowOff>36233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27360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4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72974</xdr:rowOff>
    </xdr:from>
    <xdr:to>
      <xdr:col>41</xdr:col>
      <xdr:colOff>101600</xdr:colOff>
      <xdr:row>59</xdr:row>
      <xdr:rowOff>3124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165701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83223</xdr:rowOff>
    </xdr:from>
    <xdr:to>
      <xdr:col>36</xdr:col>
      <xdr:colOff>165100</xdr:colOff>
      <xdr:row>59</xdr:row>
      <xdr:rowOff>13373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4500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18886</xdr:rowOff>
    </xdr:from>
    <xdr:to>
      <xdr:col>55</xdr:col>
      <xdr:colOff>0</xdr:colOff>
      <xdr:row>78</xdr:row>
      <xdr:rowOff>94056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20536"/>
          <a:ext cx="838200" cy="24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51575</xdr:rowOff>
    </xdr:from>
    <xdr:to>
      <xdr:col>50</xdr:col>
      <xdr:colOff>114300</xdr:colOff>
      <xdr:row>78</xdr:row>
      <xdr:rowOff>94056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53225"/>
          <a:ext cx="889000" cy="2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51575</xdr:rowOff>
    </xdr:from>
    <xdr:to>
      <xdr:col>45</xdr:col>
      <xdr:colOff>177800</xdr:colOff>
      <xdr:row>77</xdr:row>
      <xdr:rowOff>95886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53225"/>
          <a:ext cx="8890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95886</xdr:rowOff>
    </xdr:from>
    <xdr:to>
      <xdr:col>41</xdr:col>
      <xdr:colOff>50800</xdr:colOff>
      <xdr:row>77</xdr:row>
      <xdr:rowOff>105372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97536"/>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139536</xdr:rowOff>
    </xdr:from>
    <xdr:to>
      <xdr:col>55</xdr:col>
      <xdr:colOff>50800</xdr:colOff>
      <xdr:row>77</xdr:row>
      <xdr:rowOff>69686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162413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2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43256</xdr:rowOff>
    </xdr:from>
    <xdr:to>
      <xdr:col>50</xdr:col>
      <xdr:colOff>165100</xdr:colOff>
      <xdr:row>78</xdr:row>
      <xdr:rowOff>144856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135983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775</xdr:rowOff>
    </xdr:from>
    <xdr:to>
      <xdr:col>46</xdr:col>
      <xdr:colOff>38100</xdr:colOff>
      <xdr:row>77</xdr:row>
      <xdr:rowOff>102375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93502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45086</xdr:rowOff>
    </xdr:from>
    <xdr:to>
      <xdr:col>41</xdr:col>
      <xdr:colOff>101600</xdr:colOff>
      <xdr:row>77</xdr:row>
      <xdr:rowOff>146686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137813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54572</xdr:rowOff>
    </xdr:from>
    <xdr:to>
      <xdr:col>36</xdr:col>
      <xdr:colOff>165100</xdr:colOff>
      <xdr:row>77</xdr:row>
      <xdr:rowOff>156172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147299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4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152636</xdr:rowOff>
    </xdr:from>
    <xdr:to>
      <xdr:col>55</xdr:col>
      <xdr:colOff>0</xdr:colOff>
      <xdr:row>98</xdr:row>
      <xdr:rowOff>99981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83286"/>
          <a:ext cx="838200" cy="1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99981</xdr:rowOff>
    </xdr:from>
    <xdr:to>
      <xdr:col>50</xdr:col>
      <xdr:colOff>114300</xdr:colOff>
      <xdr:row>98</xdr:row>
      <xdr:rowOff>107677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0208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1702</xdr:rowOff>
    </xdr:from>
    <xdr:to>
      <xdr:col>45</xdr:col>
      <xdr:colOff>177800</xdr:colOff>
      <xdr:row>98</xdr:row>
      <xdr:rowOff>107677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03802"/>
          <a:ext cx="8890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76016</xdr:rowOff>
    </xdr:from>
    <xdr:to>
      <xdr:col>41</xdr:col>
      <xdr:colOff>50800</xdr:colOff>
      <xdr:row>98</xdr:row>
      <xdr:rowOff>1702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06666"/>
          <a:ext cx="8890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101836</xdr:rowOff>
    </xdr:from>
    <xdr:to>
      <xdr:col>55</xdr:col>
      <xdr:colOff>50800</xdr:colOff>
      <xdr:row>98</xdr:row>
      <xdr:rowOff>31986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80263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49181</xdr:rowOff>
    </xdr:from>
    <xdr:to>
      <xdr:col>50</xdr:col>
      <xdr:colOff>165100</xdr:colOff>
      <xdr:row>98</xdr:row>
      <xdr:rowOff>150781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141908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56877</xdr:rowOff>
    </xdr:from>
    <xdr:to>
      <xdr:col>46</xdr:col>
      <xdr:colOff>38100</xdr:colOff>
      <xdr:row>98</xdr:row>
      <xdr:rowOff>158477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149604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122352</xdr:rowOff>
    </xdr:from>
    <xdr:to>
      <xdr:col>41</xdr:col>
      <xdr:colOff>101600</xdr:colOff>
      <xdr:row>98</xdr:row>
      <xdr:rowOff>52502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43629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25216</xdr:rowOff>
    </xdr:from>
    <xdr:to>
      <xdr:col>36</xdr:col>
      <xdr:colOff>165100</xdr:colOff>
      <xdr:row>97</xdr:row>
      <xdr:rowOff>126816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117943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114630</xdr:rowOff>
    </xdr:from>
    <xdr:to>
      <xdr:col>85</xdr:col>
      <xdr:colOff>127000</xdr:colOff>
      <xdr:row>37</xdr:row>
      <xdr:rowOff>118250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8280"/>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118250</xdr:rowOff>
    </xdr:from>
    <xdr:to>
      <xdr:col>81</xdr:col>
      <xdr:colOff>50800</xdr:colOff>
      <xdr:row>37</xdr:row>
      <xdr:rowOff>133852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1900"/>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123946</xdr:rowOff>
    </xdr:from>
    <xdr:to>
      <xdr:col>76</xdr:col>
      <xdr:colOff>114300</xdr:colOff>
      <xdr:row>37</xdr:row>
      <xdr:rowOff>133852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6759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123946</xdr:rowOff>
    </xdr:from>
    <xdr:to>
      <xdr:col>71</xdr:col>
      <xdr:colOff>177800</xdr:colOff>
      <xdr:row>37</xdr:row>
      <xdr:rowOff>141548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6759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63830</xdr:rowOff>
    </xdr:from>
    <xdr:to>
      <xdr:col>85</xdr:col>
      <xdr:colOff>177800</xdr:colOff>
      <xdr:row>37</xdr:row>
      <xdr:rowOff>165430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150207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67450</xdr:rowOff>
    </xdr:from>
    <xdr:to>
      <xdr:col>81</xdr:col>
      <xdr:colOff>101600</xdr:colOff>
      <xdr:row>37</xdr:row>
      <xdr:rowOff>169050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160176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83052</xdr:rowOff>
    </xdr:from>
    <xdr:to>
      <xdr:col>76</xdr:col>
      <xdr:colOff>165100</xdr:colOff>
      <xdr:row>38</xdr:row>
      <xdr:rowOff>13202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73146</xdr:rowOff>
    </xdr:from>
    <xdr:to>
      <xdr:col>72</xdr:col>
      <xdr:colOff>38100</xdr:colOff>
      <xdr:row>38</xdr:row>
      <xdr:rowOff>3296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165873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90748</xdr:rowOff>
    </xdr:from>
    <xdr:to>
      <xdr:col>67</xdr:col>
      <xdr:colOff>101600</xdr:colOff>
      <xdr:row>38</xdr:row>
      <xdr:rowOff>20898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60071</xdr:rowOff>
    </xdr:from>
    <xdr:to>
      <xdr:col>85</xdr:col>
      <xdr:colOff>127000</xdr:colOff>
      <xdr:row>56</xdr:row>
      <xdr:rowOff>117208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318371"/>
          <a:ext cx="838200" cy="4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117208</xdr:rowOff>
    </xdr:from>
    <xdr:to>
      <xdr:col>81</xdr:col>
      <xdr:colOff>50800</xdr:colOff>
      <xdr:row>57</xdr:row>
      <xdr:rowOff>70562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18408"/>
          <a:ext cx="889000" cy="1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70562</xdr:rowOff>
    </xdr:from>
    <xdr:to>
      <xdr:col>76</xdr:col>
      <xdr:colOff>114300</xdr:colOff>
      <xdr:row>57</xdr:row>
      <xdr:rowOff>162293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43212"/>
          <a:ext cx="889000" cy="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57696</xdr:rowOff>
    </xdr:from>
    <xdr:to>
      <xdr:col>71</xdr:col>
      <xdr:colOff>177800</xdr:colOff>
      <xdr:row>57</xdr:row>
      <xdr:rowOff>162293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30346"/>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9271</xdr:rowOff>
    </xdr:from>
    <xdr:to>
      <xdr:col>85</xdr:col>
      <xdr:colOff>177800</xdr:colOff>
      <xdr:row>54</xdr:row>
      <xdr:rowOff>110871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2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32148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1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66408</xdr:rowOff>
    </xdr:from>
    <xdr:to>
      <xdr:col>81</xdr:col>
      <xdr:colOff>101600</xdr:colOff>
      <xdr:row>56</xdr:row>
      <xdr:rowOff>168008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13085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4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19762</xdr:rowOff>
    </xdr:from>
    <xdr:to>
      <xdr:col>76</xdr:col>
      <xdr:colOff>165100</xdr:colOff>
      <xdr:row>57</xdr:row>
      <xdr:rowOff>121362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137889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6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111493</xdr:rowOff>
    </xdr:from>
    <xdr:to>
      <xdr:col>72</xdr:col>
      <xdr:colOff>38100</xdr:colOff>
      <xdr:row>58</xdr:row>
      <xdr:rowOff>41643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58170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6896</xdr:rowOff>
    </xdr:from>
    <xdr:to>
      <xdr:col>67</xdr:col>
      <xdr:colOff>101600</xdr:colOff>
      <xdr:row>57</xdr:row>
      <xdr:rowOff>108496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125023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113601</xdr:rowOff>
    </xdr:from>
    <xdr:to>
      <xdr:col>85</xdr:col>
      <xdr:colOff>127000</xdr:colOff>
      <xdr:row>96</xdr:row>
      <xdr:rowOff>132880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72801"/>
          <a:ext cx="8382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106947</xdr:rowOff>
    </xdr:from>
    <xdr:to>
      <xdr:col>81</xdr:col>
      <xdr:colOff>50800</xdr:colOff>
      <xdr:row>96</xdr:row>
      <xdr:rowOff>113601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66147"/>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106947</xdr:rowOff>
    </xdr:from>
    <xdr:to>
      <xdr:col>76</xdr:col>
      <xdr:colOff>114300</xdr:colOff>
      <xdr:row>96</xdr:row>
      <xdr:rowOff>109105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6614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109105</xdr:rowOff>
    </xdr:from>
    <xdr:to>
      <xdr:col>71</xdr:col>
      <xdr:colOff>177800</xdr:colOff>
      <xdr:row>96</xdr:row>
      <xdr:rowOff>143763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68305"/>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82080</xdr:rowOff>
    </xdr:from>
    <xdr:to>
      <xdr:col>85</xdr:col>
      <xdr:colOff>177800</xdr:colOff>
      <xdr:row>97</xdr:row>
      <xdr:rowOff>12230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60507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1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62801</xdr:rowOff>
    </xdr:from>
    <xdr:to>
      <xdr:col>81</xdr:col>
      <xdr:colOff>101600</xdr:colOff>
      <xdr:row>96</xdr:row>
      <xdr:rowOff>164401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1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56147</xdr:rowOff>
    </xdr:from>
    <xdr:to>
      <xdr:col>76</xdr:col>
      <xdr:colOff>165100</xdr:colOff>
      <xdr:row>96</xdr:row>
      <xdr:rowOff>157747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148874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58305</xdr:rowOff>
    </xdr:from>
    <xdr:to>
      <xdr:col>72</xdr:col>
      <xdr:colOff>38100</xdr:colOff>
      <xdr:row>96</xdr:row>
      <xdr:rowOff>159905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92963</xdr:rowOff>
    </xdr:from>
    <xdr:to>
      <xdr:col>67</xdr:col>
      <xdr:colOff>101600</xdr:colOff>
      <xdr:row>97</xdr:row>
      <xdr:rowOff>23113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4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議会費においては、議会音響システム等改修</a:t>
          </a:r>
          <a:r>
            <a:rPr kumimoji="1" lang="ja-JP" altLang="en-US" sz="1100">
              <a:solidFill>
                <a:schemeClr val="dk1"/>
              </a:solidFill>
              <a:effectLst/>
              <a:latin typeface="+mn-lt"/>
              <a:ea typeface="+mn-ea"/>
              <a:cs typeface="+mn-cs"/>
            </a:rPr>
            <a:t>の皆減により</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民生費においては、</a:t>
          </a:r>
          <a:r>
            <a:rPr kumimoji="1" lang="ja-JP" altLang="en-US" sz="1100">
              <a:solidFill>
                <a:schemeClr val="dk1"/>
              </a:solidFill>
              <a:effectLst/>
              <a:latin typeface="+mn-lt"/>
              <a:ea typeface="+mn-ea"/>
              <a:cs typeface="+mn-cs"/>
            </a:rPr>
            <a:t>ののいち子育てステーション整備事業や児童手当制度拡充</a:t>
          </a:r>
          <a:r>
            <a:rPr kumimoji="1" lang="ja-JP" altLang="ja-JP" sz="1100">
              <a:solidFill>
                <a:schemeClr val="dk1"/>
              </a:solidFill>
              <a:effectLst/>
              <a:latin typeface="+mn-lt"/>
              <a:ea typeface="+mn-ea"/>
              <a:cs typeface="+mn-cs"/>
            </a:rPr>
            <a:t>（令和５年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a:t>
          </a:r>
          <a:r>
            <a:rPr kumimoji="1" lang="ja-JP" altLang="en-US" sz="1100">
              <a:solidFill>
                <a:schemeClr val="dk1"/>
              </a:solidFill>
              <a:effectLst/>
              <a:latin typeface="+mn-lt"/>
              <a:ea typeface="+mn-ea"/>
              <a:cs typeface="+mn-cs"/>
            </a:rPr>
            <a:t>の平年度化等により増加した</a:t>
          </a:r>
          <a:r>
            <a:rPr kumimoji="1" lang="ja-JP" altLang="ja-JP" sz="1100">
              <a:solidFill>
                <a:schemeClr val="dk1"/>
              </a:solidFill>
              <a:effectLst/>
              <a:latin typeface="+mn-lt"/>
              <a:ea typeface="+mn-ea"/>
              <a:cs typeface="+mn-cs"/>
            </a:rPr>
            <a:t>。人口の増加に伴い今後も児童福祉費や生活保護費の増加が見込まれているため、今後も厳しい財政負担を強いられることが予想される。</a:t>
          </a:r>
          <a:endParaRPr lang="ja-JP" altLang="ja-JP" sz="1400">
            <a:effectLst/>
          </a:endParaRPr>
        </a:p>
        <a:p>
          <a:r>
            <a:rPr kumimoji="1" lang="ja-JP" altLang="ja-JP" sz="1100">
              <a:solidFill>
                <a:schemeClr val="dk1"/>
              </a:solidFill>
              <a:effectLst/>
              <a:latin typeface="+mn-lt"/>
              <a:ea typeface="+mn-ea"/>
              <a:cs typeface="+mn-cs"/>
            </a:rPr>
            <a:t>　商工費においては</a:t>
          </a:r>
          <a:r>
            <a:rPr kumimoji="1" lang="ja-JP" altLang="en-US" sz="1100">
              <a:solidFill>
                <a:schemeClr val="dk1"/>
              </a:solidFill>
              <a:effectLst/>
              <a:latin typeface="+mn-lt"/>
              <a:ea typeface="+mn-ea"/>
              <a:cs typeface="+mn-cs"/>
            </a:rPr>
            <a:t>企業誘致に係る助成や企業立地促進基金への積立</a:t>
          </a:r>
          <a:r>
            <a:rPr kumimoji="1" lang="ja-JP" altLang="ja-JP" sz="1100">
              <a:solidFill>
                <a:schemeClr val="dk1"/>
              </a:solidFill>
              <a:effectLst/>
              <a:latin typeface="+mn-lt"/>
              <a:ea typeface="+mn-ea"/>
              <a:cs typeface="+mn-cs"/>
            </a:rPr>
            <a:t>により、前年度から大きく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土木費においては、中央公園拡張整備事業や除排雪経費の増等により、前年度から大きく増加した。</a:t>
          </a:r>
          <a:endParaRPr lang="ja-JP" altLang="ja-JP" sz="1400">
            <a:effectLst/>
          </a:endParaRPr>
        </a:p>
        <a:p>
          <a:r>
            <a:rPr kumimoji="1" lang="ja-JP" altLang="ja-JP" sz="1100">
              <a:solidFill>
                <a:schemeClr val="dk1"/>
              </a:solidFill>
              <a:effectLst/>
              <a:latin typeface="+mn-lt"/>
              <a:ea typeface="+mn-ea"/>
              <a:cs typeface="+mn-cs"/>
            </a:rPr>
            <a:t>　教育費においては、</a:t>
          </a:r>
          <a:r>
            <a:rPr kumimoji="1" lang="ja-JP" altLang="en-US" sz="1100">
              <a:solidFill>
                <a:schemeClr val="dk1"/>
              </a:solidFill>
              <a:effectLst/>
              <a:latin typeface="+mn-lt"/>
              <a:ea typeface="+mn-ea"/>
              <a:cs typeface="+mn-cs"/>
            </a:rPr>
            <a:t>文化会館大規模改修事業や中学校給食センター大規模改修事業等の投資的経費のほか、教育施設整備基金への積立等により</a:t>
          </a:r>
          <a:r>
            <a:rPr kumimoji="1" lang="ja-JP" altLang="ja-JP" sz="1100">
              <a:solidFill>
                <a:schemeClr val="dk1"/>
              </a:solidFill>
              <a:effectLst/>
              <a:latin typeface="+mn-lt"/>
              <a:ea typeface="+mn-ea"/>
              <a:cs typeface="+mn-cs"/>
            </a:rPr>
            <a:t>、類似団体の値を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上回っている結果となった。</a:t>
          </a:r>
          <a:endParaRPr lang="ja-JP" altLang="ja-JP" sz="1400">
            <a:effectLst/>
          </a:endParaRPr>
        </a:p>
        <a:p>
          <a:r>
            <a:rPr kumimoji="1" lang="ja-JP" altLang="ja-JP" sz="1100">
              <a:solidFill>
                <a:schemeClr val="dk1"/>
              </a:solidFill>
              <a:effectLst/>
              <a:latin typeface="+mn-lt"/>
              <a:ea typeface="+mn-ea"/>
              <a:cs typeface="+mn-cs"/>
            </a:rPr>
            <a:t>　多くの項目で類似団体と比較して一人当たりのコストが低い状態となっているが、今後も公共施設等総合管理計画に基づく施設維持管理費の平準化や事業の取捨選択を徹底していくことにより経費の縮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子育てステーション整備事業や文化会館大規模改修事業、中学校給食センター大規模改修事業等により普通建設事業が大きく増大したこと等により、</a:t>
          </a:r>
          <a:r>
            <a:rPr kumimoji="1" lang="ja-JP" altLang="ja-JP" sz="1100">
              <a:solidFill>
                <a:schemeClr val="dk1"/>
              </a:solidFill>
              <a:effectLst/>
              <a:latin typeface="+mn-lt"/>
              <a:ea typeface="+mn-ea"/>
              <a:cs typeface="+mn-cs"/>
            </a:rPr>
            <a:t>実質単年度収支は昨年に引き続き赤字となった</a:t>
          </a:r>
          <a:r>
            <a:rPr kumimoji="1" lang="ja-JP" altLang="en-US" sz="1100">
              <a:solidFill>
                <a:schemeClr val="dk1"/>
              </a:solidFill>
              <a:effectLst/>
              <a:latin typeface="+mn-lt"/>
              <a:ea typeface="+mn-ea"/>
              <a:cs typeface="+mn-cs"/>
            </a:rPr>
            <a:t>が、歳入ベースおいて固定資産税や個人住民税が増加したこと、地方特例交付金において定額減税補填があったことにより、前年度と比較して若干改善した</a:t>
          </a:r>
          <a:endParaRPr lang="ja-JP" altLang="ja-JP" sz="1400">
            <a:effectLst/>
          </a:endParaRPr>
        </a:p>
        <a:p>
          <a:r>
            <a:rPr kumimoji="1" lang="ja-JP" altLang="ja-JP" sz="1100">
              <a:solidFill>
                <a:schemeClr val="dk1"/>
              </a:solidFill>
              <a:effectLst/>
              <a:latin typeface="+mn-lt"/>
              <a:ea typeface="+mn-ea"/>
              <a:cs typeface="+mn-cs"/>
            </a:rPr>
            <a:t>　財政調整基金の取り崩しにより実質収支は黒字となっているものの引き続き厳しい財政運営となることが予想されるため、今後も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これまでと同様に、令和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年度もすべての会計において黒字となっている。</a:t>
          </a:r>
          <a:endParaRPr lang="ja-JP" altLang="ja-JP" sz="1400">
            <a:effectLst/>
          </a:endParaRPr>
        </a:p>
        <a:p>
          <a:r>
            <a:rPr kumimoji="1" lang="ja-JP" altLang="ja-JP" sz="1100">
              <a:solidFill>
                <a:schemeClr val="dk1"/>
              </a:solidFill>
              <a:effectLst/>
              <a:latin typeface="+mn-lt"/>
              <a:ea typeface="+mn-ea"/>
              <a:cs typeface="+mn-cs"/>
            </a:rPr>
            <a:t>　特に水道事業会計については、標準財政規模比も高く安定した経営状態といえる。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25038460</v>
      </c>
      <c r="BO4" s="371"/>
      <c r="BP4" s="371"/>
      <c r="BQ4" s="371"/>
      <c r="BR4" s="371"/>
      <c r="BS4" s="371"/>
      <c r="BT4" s="371"/>
      <c r="BU4" s="372"/>
      <c r="BV4" s="370">
        <v>22038006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3.8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24418495</v>
      </c>
      <c r="BO5" s="408"/>
      <c r="BP5" s="408"/>
      <c r="BQ5" s="408"/>
      <c r="BR5" s="408"/>
      <c r="BS5" s="408"/>
      <c r="BT5" s="408"/>
      <c r="BU5" s="409"/>
      <c r="BV5" s="407">
        <v>21404774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93.9</v>
      </c>
      <c r="CU5" s="405"/>
      <c r="CV5" s="405"/>
      <c r="CW5" s="405"/>
      <c r="CX5" s="405"/>
      <c r="CY5" s="405"/>
      <c r="CZ5" s="405"/>
      <c r="DA5" s="406"/>
      <c r="DB5" s="404">
        <v>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619965</v>
      </c>
      <c r="BO6" s="408"/>
      <c r="BP6" s="408"/>
      <c r="BQ6" s="408"/>
      <c r="BR6" s="408"/>
      <c r="BS6" s="408"/>
      <c r="BT6" s="408"/>
      <c r="BU6" s="409"/>
      <c r="BV6" s="407">
        <v>633232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94.4</v>
      </c>
      <c r="CU6" s="445"/>
      <c r="CV6" s="445"/>
      <c r="CW6" s="445"/>
      <c r="CX6" s="445"/>
      <c r="CY6" s="445"/>
      <c r="CZ6" s="445"/>
      <c r="DA6" s="446"/>
      <c r="DB6" s="444">
        <v>95.1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124022</v>
      </c>
      <c r="BO7" s="408"/>
      <c r="BP7" s="408"/>
      <c r="BQ7" s="408"/>
      <c r="BR7" s="408"/>
      <c r="BS7" s="408"/>
      <c r="BT7" s="408"/>
      <c r="BU7" s="409"/>
      <c r="BV7" s="407">
        <v>171560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12588777</v>
      </c>
      <c r="CU7" s="408"/>
      <c r="CV7" s="408"/>
      <c r="CW7" s="408"/>
      <c r="CX7" s="408"/>
      <c r="CY7" s="408"/>
      <c r="CZ7" s="408"/>
      <c r="DA7" s="409"/>
      <c r="DB7" s="407">
        <v>12215237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495943</v>
      </c>
      <c r="BO8" s="408"/>
      <c r="BP8" s="408"/>
      <c r="BQ8" s="408"/>
      <c r="BR8" s="408"/>
      <c r="BS8" s="408"/>
      <c r="BT8" s="408"/>
      <c r="BU8" s="409"/>
      <c r="BV8" s="407">
        <v>461672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57238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34271</v>
      </c>
      <c r="BO9" s="408"/>
      <c r="BP9" s="408"/>
      <c r="BQ9" s="408"/>
      <c r="BR9" s="408"/>
      <c r="BS9" s="408"/>
      <c r="BT9" s="408"/>
      <c r="BU9" s="409"/>
      <c r="BV9" s="407">
        <v>-94046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11.8</v>
      </c>
      <c r="CU9" s="405"/>
      <c r="CV9" s="405"/>
      <c r="CW9" s="405"/>
      <c r="CX9" s="405"/>
      <c r="CY9" s="405"/>
      <c r="CZ9" s="405"/>
      <c r="DA9" s="406"/>
      <c r="DB9" s="404">
        <v>12.6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55099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2580</v>
      </c>
      <c r="BO10" s="408"/>
      <c r="BP10" s="408"/>
      <c r="BQ10" s="408"/>
      <c r="BR10" s="408"/>
      <c r="BS10" s="408"/>
      <c r="BT10" s="408"/>
      <c r="BU10" s="409"/>
      <c r="BV10" s="407">
        <v>2889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54583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53874</v>
      </c>
      <c r="S13" s="492"/>
      <c r="T13" s="492"/>
      <c r="U13" s="492"/>
      <c r="V13" s="493"/>
      <c r="W13" s="423" t="s">
        <v>131</v>
      </c>
      <c r="X13" s="424"/>
      <c r="Y13" s="424"/>
      <c r="Z13" s="424"/>
      <c r="AA13" s="424"/>
      <c r="AB13" s="414"/>
      <c r="AC13" s="458">
        <v>304</v>
      </c>
      <c r="AD13" s="459"/>
      <c r="AE13" s="459"/>
      <c r="AF13" s="459"/>
      <c r="AG13" s="501"/>
      <c r="AH13" s="458">
        <v>289</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-163149</v>
      </c>
      <c r="BO13" s="408"/>
      <c r="BP13" s="408"/>
      <c r="BQ13" s="408"/>
      <c r="BR13" s="408"/>
      <c r="BS13" s="408"/>
      <c r="BT13" s="408"/>
      <c r="BU13" s="409"/>
      <c r="BV13" s="407">
        <v>-391157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6.7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54163</v>
      </c>
      <c r="S14" s="492"/>
      <c r="T14" s="492"/>
      <c r="U14" s="492"/>
      <c r="V14" s="493"/>
      <c r="W14" s="397"/>
      <c r="X14" s="398"/>
      <c r="Y14" s="398"/>
      <c r="Z14" s="398"/>
      <c r="AA14" s="398"/>
      <c r="AB14" s="387"/>
      <c r="AC14" s="494">
        <v>1.1000000000000001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53536</v>
      </c>
      <c r="S15" s="492"/>
      <c r="T15" s="492"/>
      <c r="U15" s="492"/>
      <c r="V15" s="493"/>
      <c r="W15" s="423" t="s">
        <v>137</v>
      </c>
      <c r="X15" s="424"/>
      <c r="Y15" s="424"/>
      <c r="Z15" s="424"/>
      <c r="AA15" s="424"/>
      <c r="AB15" s="414"/>
      <c r="AC15" s="458">
        <v>7498</v>
      </c>
      <c r="AD15" s="459"/>
      <c r="AE15" s="459"/>
      <c r="AF15" s="459"/>
      <c r="AG15" s="501"/>
      <c r="AH15" s="458">
        <v>7352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7978509</v>
      </c>
      <c r="BO15" s="371"/>
      <c r="BP15" s="371"/>
      <c r="BQ15" s="371"/>
      <c r="BR15" s="371"/>
      <c r="BS15" s="371"/>
      <c r="BT15" s="371"/>
      <c r="BU15" s="372"/>
      <c r="BV15" s="370">
        <v>7753657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26.8</v>
      </c>
      <c r="AD16" s="495"/>
      <c r="AE16" s="495"/>
      <c r="AF16" s="495"/>
      <c r="AG16" s="496"/>
      <c r="AH16" s="494">
        <v>28.2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10396845</v>
      </c>
      <c r="BO16" s="408"/>
      <c r="BP16" s="408"/>
      <c r="BQ16" s="408"/>
      <c r="BR16" s="408"/>
      <c r="BS16" s="408"/>
      <c r="BT16" s="408"/>
      <c r="BU16" s="409"/>
      <c r="BV16" s="407">
        <v>10038001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20203</v>
      </c>
      <c r="AD17" s="459"/>
      <c r="AE17" s="459"/>
      <c r="AF17" s="459"/>
      <c r="AG17" s="501"/>
      <c r="AH17" s="458">
        <v>18411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10091844</v>
      </c>
      <c r="BO17" s="408"/>
      <c r="BP17" s="408"/>
      <c r="BQ17" s="408"/>
      <c r="BR17" s="408"/>
      <c r="BS17" s="408"/>
      <c r="BT17" s="408"/>
      <c r="BU17" s="409"/>
      <c r="BV17" s="407">
        <v>9787141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13.56</v>
      </c>
      <c r="M18" s="531"/>
      <c r="N18" s="531"/>
      <c r="O18" s="531"/>
      <c r="P18" s="531"/>
      <c r="Q18" s="531"/>
      <c r="R18" s="532"/>
      <c r="S18" s="532"/>
      <c r="T18" s="532"/>
      <c r="U18" s="532"/>
      <c r="V18" s="533"/>
      <c r="W18" s="425"/>
      <c r="X18" s="426"/>
      <c r="Y18" s="426"/>
      <c r="Z18" s="426"/>
      <c r="AA18" s="426"/>
      <c r="AB18" s="417"/>
      <c r="AC18" s="534">
        <v>72.099999999999994</v>
      </c>
      <c r="AD18" s="535"/>
      <c r="AE18" s="535"/>
      <c r="AF18" s="535"/>
      <c r="AG18" s="536"/>
      <c r="AH18" s="534">
        <v>70.7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12272796</v>
      </c>
      <c r="BO18" s="408"/>
      <c r="BP18" s="408"/>
      <c r="BQ18" s="408"/>
      <c r="BR18" s="408"/>
      <c r="BS18" s="408"/>
      <c r="BT18" s="408"/>
      <c r="BU18" s="409"/>
      <c r="BV18" s="407">
        <v>11769228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4221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15426836</v>
      </c>
      <c r="BO19" s="408"/>
      <c r="BP19" s="408"/>
      <c r="BQ19" s="408"/>
      <c r="BR19" s="408"/>
      <c r="BS19" s="408"/>
      <c r="BT19" s="408"/>
      <c r="BU19" s="409"/>
      <c r="BV19" s="407">
        <v>14950855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26200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18913562</v>
      </c>
      <c r="BO22" s="371"/>
      <c r="BP22" s="371"/>
      <c r="BQ22" s="371"/>
      <c r="BR22" s="371"/>
      <c r="BS22" s="371"/>
      <c r="BT22" s="371"/>
      <c r="BU22" s="372"/>
      <c r="BV22" s="370">
        <v>18026477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12545956</v>
      </c>
      <c r="BO23" s="408"/>
      <c r="BP23" s="408"/>
      <c r="BQ23" s="408"/>
      <c r="BR23" s="408"/>
      <c r="BS23" s="408"/>
      <c r="BT23" s="408"/>
      <c r="BU23" s="409"/>
      <c r="BV23" s="407">
        <v>13723760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305</v>
      </c>
      <c r="AI24" s="459"/>
      <c r="AJ24" s="459"/>
      <c r="AK24" s="459"/>
      <c r="AL24" s="501"/>
      <c r="AM24" s="458">
        <v>930250</v>
      </c>
      <c r="AN24" s="459"/>
      <c r="AO24" s="459"/>
      <c r="AP24" s="459"/>
      <c r="AQ24" s="459"/>
      <c r="AR24" s="501"/>
      <c r="AS24" s="458">
        <v>3050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11347115</v>
      </c>
      <c r="BO24" s="408"/>
      <c r="BP24" s="408"/>
      <c r="BQ24" s="408"/>
      <c r="BR24" s="408"/>
      <c r="BS24" s="408"/>
      <c r="BT24" s="408"/>
      <c r="BU24" s="409"/>
      <c r="BV24" s="407">
        <v>9762482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3465064</v>
      </c>
      <c r="BO25" s="371"/>
      <c r="BP25" s="371"/>
      <c r="BQ25" s="371"/>
      <c r="BR25" s="371"/>
      <c r="BS25" s="371"/>
      <c r="BT25" s="371"/>
      <c r="BU25" s="372"/>
      <c r="BV25" s="370">
        <v>5591351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6590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14275</v>
      </c>
      <c r="AN26" s="459"/>
      <c r="AO26" s="459"/>
      <c r="AP26" s="459"/>
      <c r="AQ26" s="459"/>
      <c r="AR26" s="501"/>
      <c r="AS26" s="458">
        <v>2855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4800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15690</v>
      </c>
      <c r="BO27" s="527"/>
      <c r="BP27" s="527"/>
      <c r="BQ27" s="527"/>
      <c r="BR27" s="527"/>
      <c r="BS27" s="527"/>
      <c r="BT27" s="527"/>
      <c r="BU27" s="528"/>
      <c r="BV27" s="526">
        <v>15690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4000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2309605</v>
      </c>
      <c r="BO28" s="371"/>
      <c r="BP28" s="371"/>
      <c r="BQ28" s="371"/>
      <c r="BR28" s="371"/>
      <c r="BS28" s="371"/>
      <c r="BT28" s="371"/>
      <c r="BU28" s="372"/>
      <c r="BV28" s="370">
        <v>2277025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13</v>
      </c>
      <c r="M29" s="459"/>
      <c r="N29" s="459"/>
      <c r="O29" s="459"/>
      <c r="P29" s="501"/>
      <c r="Q29" s="458">
        <v>3800</v>
      </c>
      <c r="R29" s="459"/>
      <c r="S29" s="459"/>
      <c r="T29" s="459"/>
      <c r="U29" s="459"/>
      <c r="V29" s="501"/>
      <c r="W29" s="556"/>
      <c r="X29" s="557"/>
      <c r="Y29" s="558"/>
      <c r="Z29" s="457" t="s">
        <v>178</v>
      </c>
      <c r="AA29" s="437"/>
      <c r="AB29" s="437"/>
      <c r="AC29" s="437"/>
      <c r="AD29" s="437"/>
      <c r="AE29" s="437"/>
      <c r="AF29" s="437"/>
      <c r="AG29" s="438"/>
      <c r="AH29" s="458">
        <v>307</v>
      </c>
      <c r="AI29" s="459"/>
      <c r="AJ29" s="459"/>
      <c r="AK29" s="459"/>
      <c r="AL29" s="501"/>
      <c r="AM29" s="458">
        <v>938140</v>
      </c>
      <c r="AN29" s="459"/>
      <c r="AO29" s="459"/>
      <c r="AP29" s="459"/>
      <c r="AQ29" s="459"/>
      <c r="AR29" s="501"/>
      <c r="AS29" s="458">
        <v>3056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455605</v>
      </c>
      <c r="BO29" s="408"/>
      <c r="BP29" s="408"/>
      <c r="BQ29" s="408"/>
      <c r="BR29" s="408"/>
      <c r="BS29" s="408"/>
      <c r="BT29" s="408"/>
      <c r="BU29" s="409"/>
      <c r="BV29" s="407">
        <v>480287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1577284</v>
      </c>
      <c r="BO30" s="527"/>
      <c r="BP30" s="527"/>
      <c r="BQ30" s="527"/>
      <c r="BR30" s="527"/>
      <c r="BS30" s="527"/>
      <c r="BT30" s="527"/>
      <c r="BU30" s="528"/>
      <c r="BV30" s="526">
        <v>1448964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e43ja54cSL9lpOiYmkYuB8Nja35ln90nAh1jrZUBpOWg6Z8vRpYAE0Mh68LeW4BcNSKAMhMyO1CMp2DxsmKiw==" saltValue="Dsn0T9B1ZGGBR2e1ZKlw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13.97</v>
      </c>
      <c r="G34" s="33">
        <v>13.92</v>
      </c>
      <c r="H34" s="33">
        <v>13.94</v>
      </c>
      <c r="I34" s="33">
        <v>14.05</v>
      </c>
      <c r="J34" s="34">
        <v>13.22</v>
      </c>
      <c r="K34" s="22"/>
      <c r="L34" s="22"/>
      <c r="M34" s="22"/>
      <c r="N34" s="22"/>
      <c r="O34" s="22"/>
      <c r="P34" s="22"/>
    </row>
    <row r="35" spans="1:16" ht="39" customHeight="1" x14ac:dyDescent="0.15">
      <c r="A35" s="22"/>
      <c r="B35" s="35"/>
      <c r="C35" s="1145" t="s">
        <v>535</v>
      </c>
      <c r="D35" s="1146"/>
      <c r="E35" s="1147"/>
      <c r="F35" s="36">
        <v>2.76</v>
      </c>
      <c r="G35" s="37">
        <v>4.21</v>
      </c>
      <c r="H35" s="37">
        <v>4.54</v>
      </c>
      <c r="I35" s="37">
        <v>3.73</v>
      </c>
      <c r="J35" s="38">
        <v>3.93</v>
      </c>
      <c r="K35" s="22"/>
      <c r="L35" s="22"/>
      <c r="M35" s="22"/>
      <c r="N35" s="22"/>
      <c r="O35" s="22"/>
      <c r="P35" s="22"/>
    </row>
    <row r="36" spans="1:16" ht="39" customHeight="1" x14ac:dyDescent="0.15">
      <c r="A36" s="22"/>
      <c r="B36" s="35"/>
      <c r="C36" s="1145" t="s">
        <v>536</v>
      </c>
      <c r="D36" s="1146"/>
      <c r="E36" s="1147"/>
      <c r="F36" s="36">
        <v>3.28</v>
      </c>
      <c r="G36" s="37">
        <v>2.61</v>
      </c>
      <c r="H36" s="37">
        <v>2.5499999999999998</v>
      </c>
      <c r="I36" s="37">
        <v>2.78</v>
      </c>
      <c r="J36" s="38">
        <v>2.77</v>
      </c>
      <c r="K36" s="22"/>
      <c r="L36" s="22"/>
      <c r="M36" s="22"/>
      <c r="N36" s="22"/>
      <c r="O36" s="22"/>
      <c r="P36" s="22"/>
    </row>
    <row r="37" spans="1:16" ht="39" customHeight="1" x14ac:dyDescent="0.15">
      <c r="A37" s="22"/>
      <c r="B37" s="35"/>
      <c r="C37" s="1145" t="s">
        <v>537</v>
      </c>
      <c r="D37" s="1146"/>
      <c r="E37" s="1147"/>
      <c r="F37" s="36">
        <v>0.03</v>
      </c>
      <c r="G37" s="37">
        <v>0.72</v>
      </c>
      <c r="H37" s="37">
        <v>0.61</v>
      </c>
      <c r="I37" s="37">
        <v>0.76</v>
      </c>
      <c r="J37" s="38">
        <v>0.57999999999999996</v>
      </c>
      <c r="K37" s="22"/>
      <c r="L37" s="22"/>
      <c r="M37" s="22"/>
      <c r="N37" s="22"/>
      <c r="O37" s="22"/>
      <c r="P37" s="22"/>
    </row>
    <row r="38" spans="1:16" ht="39" customHeight="1" x14ac:dyDescent="0.15">
      <c r="A38" s="22"/>
      <c r="B38" s="35"/>
      <c r="C38" s="1145" t="s">
        <v>538</v>
      </c>
      <c r="D38" s="1146"/>
      <c r="E38" s="1147"/>
      <c r="F38" s="36">
        <v>0.55000000000000004</v>
      </c>
      <c r="G38" s="37">
        <v>0.46</v>
      </c>
      <c r="H38" s="37">
        <v>0.57999999999999996</v>
      </c>
      <c r="I38" s="37">
        <v>0</v>
      </c>
      <c r="J38" s="38">
        <v>0.18</v>
      </c>
      <c r="K38" s="22"/>
      <c r="L38" s="22"/>
      <c r="M38" s="22"/>
      <c r="N38" s="22"/>
      <c r="O38" s="22"/>
      <c r="P38" s="22"/>
    </row>
    <row r="39" spans="1:16" ht="39" customHeight="1" x14ac:dyDescent="0.15">
      <c r="A39" s="22"/>
      <c r="B39" s="35"/>
      <c r="C39" s="1145" t="s">
        <v>539</v>
      </c>
      <c r="D39" s="1146"/>
      <c r="E39" s="1147"/>
      <c r="F39" s="36">
        <v>0.01</v>
      </c>
      <c r="G39" s="37">
        <v>0.01</v>
      </c>
      <c r="H39" s="37">
        <v>0.01</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v>0.13</v>
      </c>
      <c r="I43" s="42">
        <v>0.04</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6ouR5GyAUTQTa0LpqfKcn6lUz7zHCW0x2sfp0YRAxgFE14ChpPXZRFjNC3e+fC9PLu8CVVegbsfr1N7SXPXqA==" saltValue="ybSiko2FcJc9DXnlW8CT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1748</v>
      </c>
      <c r="L45" s="60">
        <v>1909</v>
      </c>
      <c r="M45" s="60">
        <v>1924</v>
      </c>
      <c r="N45" s="60">
        <v>1897</v>
      </c>
      <c r="O45" s="61">
        <v>1830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319</v>
      </c>
      <c r="L48" s="64">
        <v>314</v>
      </c>
      <c r="M48" s="64">
        <v>295</v>
      </c>
      <c r="N48" s="64">
        <v>301</v>
      </c>
      <c r="O48" s="65">
        <v>289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183</v>
      </c>
      <c r="L49" s="64">
        <v>296</v>
      </c>
      <c r="M49" s="64">
        <v>305</v>
      </c>
      <c r="N49" s="64">
        <v>296</v>
      </c>
      <c r="O49" s="65">
        <v>281</v>
      </c>
      <c r="P49" s="48"/>
      <c r="Q49" s="48"/>
      <c r="R49" s="48"/>
      <c r="S49" s="48"/>
      <c r="T49" s="48"/>
      <c r="U49" s="48"/>
    </row>
    <row r="50" spans="1:21" ht="30.75" customHeight="1" x14ac:dyDescent="0.15">
      <c r="A50" s="48"/>
      <c r="B50" s="1155"/>
      <c r="C50" s="1156"/>
      <c r="D50" s="62"/>
      <c r="E50" s="1161" t="s">
        <v>15</v>
      </c>
      <c r="F50" s="1161"/>
      <c r="G50" s="1161"/>
      <c r="H50" s="1161"/>
      <c r="I50" s="1161"/>
      <c r="J50" s="1162"/>
      <c r="K50" s="63">
        <v>183</v>
      </c>
      <c r="L50" s="64">
        <v>182</v>
      </c>
      <c r="M50" s="64">
        <v>161</v>
      </c>
      <c r="N50" s="64">
        <v>161</v>
      </c>
      <c r="O50" s="65">
        <v>162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1744</v>
      </c>
      <c r="L52" s="64">
        <v>1947</v>
      </c>
      <c r="M52" s="64">
        <v>1954</v>
      </c>
      <c r="N52" s="64">
        <v>1996</v>
      </c>
      <c r="O52" s="65">
        <v>1978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689</v>
      </c>
      <c r="L53" s="69">
        <v>754</v>
      </c>
      <c r="M53" s="69">
        <v>731</v>
      </c>
      <c r="N53" s="69">
        <v>659</v>
      </c>
      <c r="O53" s="70">
        <v>584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03Gv2i8Tqmgmq9bKz5UNNfx/F89fpxwdtFZIdXmpg2caCTjU/kQz1Jw/KmfUffGMssyLRbRDWRQckfuBuI5Yg==" saltValue="z6p2rG9WDS2v3b2zh/j9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20172</v>
      </c>
      <c r="J41" s="344">
        <v>20047</v>
      </c>
      <c r="K41" s="344">
        <v>18995</v>
      </c>
      <c r="L41" s="344">
        <v>18026</v>
      </c>
      <c r="M41" s="345">
        <v>18914</v>
      </c>
    </row>
    <row r="42" spans="2:13" ht="27.75" customHeight="1" x14ac:dyDescent="0.15">
      <c r="B42" s="1186"/>
      <c r="C42" s="1187"/>
      <c r="D42" s="106"/>
      <c r="E42" s="1192" t="s">
        <v>32</v>
      </c>
      <c r="F42" s="1192"/>
      <c r="G42" s="1192"/>
      <c r="H42" s="1193"/>
      <c r="I42" s="346">
        <v>1088</v>
      </c>
      <c r="J42" s="347">
        <v>915</v>
      </c>
      <c r="K42" s="347">
        <v>760</v>
      </c>
      <c r="L42" s="347">
        <v>654</v>
      </c>
      <c r="M42" s="348">
        <v>460</v>
      </c>
    </row>
    <row r="43" spans="2:13" ht="27.75" customHeight="1" x14ac:dyDescent="0.15">
      <c r="B43" s="1186"/>
      <c r="C43" s="1187"/>
      <c r="D43" s="106"/>
      <c r="E43" s="1192" t="s">
        <v>33</v>
      </c>
      <c r="F43" s="1192"/>
      <c r="G43" s="1192"/>
      <c r="H43" s="1193"/>
      <c r="I43" s="346">
        <v>4922</v>
      </c>
      <c r="J43" s="347">
        <v>4245</v>
      </c>
      <c r="K43" s="347">
        <v>3844</v>
      </c>
      <c r="L43" s="347">
        <v>3574</v>
      </c>
      <c r="M43" s="348">
        <v>3268</v>
      </c>
    </row>
    <row r="44" spans="2:13" ht="27.75" customHeight="1" x14ac:dyDescent="0.15">
      <c r="B44" s="1186"/>
      <c r="C44" s="1187"/>
      <c r="D44" s="106"/>
      <c r="E44" s="1192" t="s">
        <v>34</v>
      </c>
      <c r="F44" s="1192"/>
      <c r="G44" s="1192"/>
      <c r="H44" s="1193"/>
      <c r="I44" s="346">
        <v>2486</v>
      </c>
      <c r="J44" s="347">
        <v>3000</v>
      </c>
      <c r="K44" s="347">
        <v>2846</v>
      </c>
      <c r="L44" s="347">
        <v>2897</v>
      </c>
      <c r="M44" s="348">
        <v>2827</v>
      </c>
    </row>
    <row r="45" spans="2:13" ht="27.75" customHeight="1" x14ac:dyDescent="0.15">
      <c r="B45" s="1186"/>
      <c r="C45" s="1187"/>
      <c r="D45" s="106"/>
      <c r="E45" s="1192" t="s">
        <v>35</v>
      </c>
      <c r="F45" s="1192"/>
      <c r="G45" s="1192"/>
      <c r="H45" s="1193"/>
      <c r="I45" s="346">
        <v>584</v>
      </c>
      <c r="J45" s="347">
        <v>465</v>
      </c>
      <c r="K45" s="347">
        <v>337</v>
      </c>
      <c r="L45" s="347">
        <v>324</v>
      </c>
      <c r="M45" s="348">
        <v>251</v>
      </c>
    </row>
    <row r="46" spans="2:13" ht="27.75" customHeight="1" x14ac:dyDescent="0.15">
      <c r="B46" s="1186"/>
      <c r="C46" s="1187"/>
      <c r="D46" s="107"/>
      <c r="E46" s="1192" t="s">
        <v>36</v>
      </c>
      <c r="F46" s="1192"/>
      <c r="G46" s="1192"/>
      <c r="H46" s="1193"/>
      <c r="I46" s="346">
        <v>69</v>
      </c>
      <c r="J46" s="347">
        <v>85</v>
      </c>
      <c r="K46" s="347">
        <v>102</v>
      </c>
      <c r="L46" s="347">
        <v>167</v>
      </c>
      <c r="M46" s="348">
        <v>1435</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4347</v>
      </c>
      <c r="J50" s="347">
        <v>4763</v>
      </c>
      <c r="K50" s="347">
        <v>5192</v>
      </c>
      <c r="L50" s="347">
        <v>5221</v>
      </c>
      <c r="M50" s="348">
        <v>5358</v>
      </c>
    </row>
    <row r="51" spans="2:13" ht="27.75" customHeight="1" x14ac:dyDescent="0.15">
      <c r="B51" s="1186"/>
      <c r="C51" s="1187"/>
      <c r="D51" s="106"/>
      <c r="E51" s="1192" t="s">
        <v>42</v>
      </c>
      <c r="F51" s="1192"/>
      <c r="G51" s="1192"/>
      <c r="H51" s="1193"/>
      <c r="I51" s="346">
        <v>4084</v>
      </c>
      <c r="J51" s="347">
        <v>4110</v>
      </c>
      <c r="K51" s="347">
        <v>4360</v>
      </c>
      <c r="L51" s="347">
        <v>4476</v>
      </c>
      <c r="M51" s="348">
        <v>4646</v>
      </c>
    </row>
    <row r="52" spans="2:13" ht="27.75" customHeight="1" x14ac:dyDescent="0.15">
      <c r="B52" s="1188"/>
      <c r="C52" s="1189"/>
      <c r="D52" s="106"/>
      <c r="E52" s="1192" t="s">
        <v>43</v>
      </c>
      <c r="F52" s="1192"/>
      <c r="G52" s="1192"/>
      <c r="H52" s="1193"/>
      <c r="I52" s="346">
        <v>18825</v>
      </c>
      <c r="J52" s="347">
        <v>18752</v>
      </c>
      <c r="K52" s="347">
        <v>17874</v>
      </c>
      <c r="L52" s="347">
        <v>17143</v>
      </c>
      <c r="M52" s="348">
        <v>16964</v>
      </c>
    </row>
    <row r="53" spans="2:13" ht="27.75" customHeight="1" thickBot="1" x14ac:dyDescent="0.2">
      <c r="B53" s="1199" t="s">
        <v>19</v>
      </c>
      <c r="C53" s="1200"/>
      <c r="D53" s="110"/>
      <c r="E53" s="1201" t="s">
        <v>44</v>
      </c>
      <c r="F53" s="1201"/>
      <c r="G53" s="1201"/>
      <c r="H53" s="1202"/>
      <c r="I53" s="349">
        <v>2065</v>
      </c>
      <c r="J53" s="350">
        <v>1132</v>
      </c>
      <c r="K53" s="350">
        <v>-541</v>
      </c>
      <c r="L53" s="350">
        <v>-1197</v>
      </c>
      <c r="M53" s="351">
        <v>188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vja5zT4p7Ey+Npzc9offJJRzAj6uy7m0j9+ODgOHD63pfG7ZREriH1+VJsvegaYnRSXp3IaLM4kkBU5F5694w==" saltValue="IVPd+P5ZudtUgyNN6qhc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2304</v>
      </c>
      <c r="G55" s="352">
        <v>2277</v>
      </c>
      <c r="H55" s="353">
        <v>2310</v>
      </c>
    </row>
    <row r="56" spans="2:8" ht="52.5" customHeight="1" x14ac:dyDescent="0.15">
      <c r="B56" s="122"/>
      <c r="C56" s="1213" t="s">
        <v>47</v>
      </c>
      <c r="D56" s="1213"/>
      <c r="E56" s="1214"/>
      <c r="F56" s="354">
        <v>524</v>
      </c>
      <c r="G56" s="354">
        <v>480</v>
      </c>
      <c r="H56" s="355">
        <v>456</v>
      </c>
    </row>
    <row r="57" spans="2:8" ht="53.25" customHeight="1" x14ac:dyDescent="0.15">
      <c r="B57" s="122"/>
      <c r="C57" s="1215" t="s">
        <v>48</v>
      </c>
      <c r="D57" s="1215"/>
      <c r="E57" s="1216"/>
      <c r="F57" s="356">
        <v>1345</v>
      </c>
      <c r="G57" s="356">
        <v>1449</v>
      </c>
      <c r="H57" s="357">
        <v>1577</v>
      </c>
    </row>
    <row r="58" spans="2:8" ht="45.75" customHeight="1" x14ac:dyDescent="0.15">
      <c r="B58" s="123"/>
      <c r="C58" s="1203" t="s">
        <v>547</v>
      </c>
      <c r="D58" s="1204"/>
      <c r="E58" s="1205"/>
      <c r="F58" s="358">
        <v>513</v>
      </c>
      <c r="G58" s="358">
        <v>513</v>
      </c>
      <c r="H58" s="359">
        <v>564</v>
      </c>
    </row>
    <row r="59" spans="2:8" ht="45.75" customHeight="1" x14ac:dyDescent="0.15">
      <c r="B59" s="123"/>
      <c r="C59" s="1203" t="s">
        <v>549</v>
      </c>
      <c r="D59" s="1204"/>
      <c r="E59" s="1205"/>
      <c r="F59" s="358">
        <v>210</v>
      </c>
      <c r="G59" s="358">
        <v>310</v>
      </c>
      <c r="H59" s="359">
        <v>360</v>
      </c>
    </row>
    <row r="60" spans="2:8" ht="45.75" customHeight="1" x14ac:dyDescent="0.15">
      <c r="B60" s="123"/>
      <c r="C60" s="1203" t="s">
        <v>550</v>
      </c>
      <c r="D60" s="1204"/>
      <c r="E60" s="1205"/>
      <c r="F60" s="358">
        <v>169</v>
      </c>
      <c r="G60" s="358">
        <v>169</v>
      </c>
      <c r="H60" s="359">
        <v>297</v>
      </c>
    </row>
    <row r="61" spans="2:8" ht="45.75" customHeight="1" x14ac:dyDescent="0.15">
      <c r="B61" s="123"/>
      <c r="C61" s="1203" t="s">
        <v>548</v>
      </c>
      <c r="D61" s="1204"/>
      <c r="E61" s="1205"/>
      <c r="F61" s="358">
        <v>277</v>
      </c>
      <c r="G61" s="358">
        <v>277</v>
      </c>
      <c r="H61" s="359">
        <v>180</v>
      </c>
    </row>
    <row r="62" spans="2:8" ht="45.75" customHeight="1" thickBot="1" x14ac:dyDescent="0.2">
      <c r="B62" s="124"/>
      <c r="C62" s="1206" t="s">
        <v>551</v>
      </c>
      <c r="D62" s="1207"/>
      <c r="E62" s="1208"/>
      <c r="F62" s="360">
        <v>155</v>
      </c>
      <c r="G62" s="360">
        <v>150</v>
      </c>
      <c r="H62" s="361">
        <v>150</v>
      </c>
    </row>
    <row r="63" spans="2:8" ht="52.5" customHeight="1" thickBot="1" x14ac:dyDescent="0.2">
      <c r="B63" s="125"/>
      <c r="C63" s="1209" t="s">
        <v>49</v>
      </c>
      <c r="D63" s="1209"/>
      <c r="E63" s="1210"/>
      <c r="F63" s="362">
        <v>4173</v>
      </c>
      <c r="G63" s="362">
        <v>4206</v>
      </c>
      <c r="H63" s="363">
        <v>4342</v>
      </c>
    </row>
    <row r="64" spans="2:8" x14ac:dyDescent="0.15"/>
  </sheetData>
  <sheetProtection algorithmName="SHA-512" hashValue="jfiTfcLuRgteDh45Z8CBq6O8XGz912FTFsb5ZW7GLJEyKiUqQ/G2Jp0+cot/fgHNUg00G4KYbt3sa/T74hUfbw==" saltValue="+1xnHscO4x0Jozx7bcIK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48465</v>
      </c>
      <c r="E3" s="144"/>
      <c r="F3" s="145">
        <v>45483</v>
      </c>
      <c r="G3" s="146"/>
      <c r="H3" s="147"/>
    </row>
    <row r="4" spans="1:8" x14ac:dyDescent="0.15">
      <c r="A4" s="148"/>
      <c r="B4" s="149"/>
      <c r="C4" s="150"/>
      <c r="D4" s="151">
        <v>21911</v>
      </c>
      <c r="E4" s="152"/>
      <c r="F4" s="153">
        <v>24241</v>
      </c>
      <c r="G4" s="154"/>
      <c r="H4" s="155"/>
    </row>
    <row r="5" spans="1:8" x14ac:dyDescent="0.15">
      <c r="A5" s="136" t="s">
        <v>519</v>
      </c>
      <c r="B5" s="141"/>
      <c r="C5" s="142"/>
      <c r="D5" s="143">
        <v>27482</v>
      </c>
      <c r="E5" s="144"/>
      <c r="F5" s="145">
        <v>45945</v>
      </c>
      <c r="G5" s="146"/>
      <c r="H5" s="147"/>
    </row>
    <row r="6" spans="1:8" x14ac:dyDescent="0.15">
      <c r="A6" s="148"/>
      <c r="B6" s="149"/>
      <c r="C6" s="150"/>
      <c r="D6" s="151">
        <v>14509</v>
      </c>
      <c r="E6" s="152"/>
      <c r="F6" s="153">
        <v>25180</v>
      </c>
      <c r="G6" s="154"/>
      <c r="H6" s="155"/>
    </row>
    <row r="7" spans="1:8" x14ac:dyDescent="0.15">
      <c r="A7" s="136" t="s">
        <v>520</v>
      </c>
      <c r="B7" s="141"/>
      <c r="C7" s="142"/>
      <c r="D7" s="143">
        <v>32507</v>
      </c>
      <c r="E7" s="144"/>
      <c r="F7" s="145">
        <v>44475</v>
      </c>
      <c r="G7" s="146"/>
      <c r="H7" s="147"/>
    </row>
    <row r="8" spans="1:8" x14ac:dyDescent="0.15">
      <c r="A8" s="148"/>
      <c r="B8" s="149"/>
      <c r="C8" s="150"/>
      <c r="D8" s="151">
        <v>19996</v>
      </c>
      <c r="E8" s="152"/>
      <c r="F8" s="153">
        <v>24780</v>
      </c>
      <c r="G8" s="154"/>
      <c r="H8" s="155"/>
    </row>
    <row r="9" spans="1:8" x14ac:dyDescent="0.15">
      <c r="A9" s="136" t="s">
        <v>521</v>
      </c>
      <c r="B9" s="141"/>
      <c r="C9" s="142"/>
      <c r="D9" s="143">
        <v>37638</v>
      </c>
      <c r="E9" s="144"/>
      <c r="F9" s="145">
        <v>45982</v>
      </c>
      <c r="G9" s="146"/>
      <c r="H9" s="147"/>
    </row>
    <row r="10" spans="1:8" x14ac:dyDescent="0.15">
      <c r="A10" s="148"/>
      <c r="B10" s="149"/>
      <c r="C10" s="150"/>
      <c r="D10" s="151">
        <v>23950</v>
      </c>
      <c r="E10" s="152"/>
      <c r="F10" s="153">
        <v>25583</v>
      </c>
      <c r="G10" s="154"/>
      <c r="H10" s="155"/>
    </row>
    <row r="11" spans="1:8" x14ac:dyDescent="0.15">
      <c r="A11" s="136" t="s">
        <v>522</v>
      </c>
      <c r="B11" s="141"/>
      <c r="C11" s="142"/>
      <c r="D11" s="143">
        <v>75055</v>
      </c>
      <c r="E11" s="144"/>
      <c r="F11" s="145">
        <v>50538</v>
      </c>
      <c r="G11" s="146"/>
      <c r="H11" s="147"/>
    </row>
    <row r="12" spans="1:8" x14ac:dyDescent="0.15">
      <c r="A12" s="148"/>
      <c r="B12" s="149"/>
      <c r="C12" s="156"/>
      <c r="D12" s="151">
        <v>52739</v>
      </c>
      <c r="E12" s="152"/>
      <c r="F12" s="153">
        <v>29053</v>
      </c>
      <c r="G12" s="154"/>
      <c r="H12" s="155"/>
    </row>
    <row r="13" spans="1:8" x14ac:dyDescent="0.15">
      <c r="A13" s="136"/>
      <c r="B13" s="141"/>
      <c r="C13" s="157"/>
      <c r="D13" s="158">
        <v>44229</v>
      </c>
      <c r="E13" s="159"/>
      <c r="F13" s="160">
        <v>46485</v>
      </c>
      <c r="G13" s="161"/>
      <c r="H13" s="147"/>
    </row>
    <row r="14" spans="1:8" x14ac:dyDescent="0.15">
      <c r="A14" s="148"/>
      <c r="B14" s="149"/>
      <c r="C14" s="150"/>
      <c r="D14" s="151">
        <v>26621</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2.76</v>
      </c>
      <c r="C19" s="162">
        <f>ROUND(VALUE(SUBSTITUTE(実質収支比率等に係る経年分析!G$48,"▲","-")),2)</f>
        <v>4.22</v>
      </c>
      <c r="D19" s="162">
        <f>ROUND(VALUE(SUBSTITUTE(実質収支比率等に係る経年分析!H$48,"▲","-")),2)</f>
        <v>4.68</v>
      </c>
      <c r="E19" s="162">
        <f>ROUND(VALUE(SUBSTITUTE(実質収支比率等に係る経年分析!I$48,"▲","-")),2)</f>
        <v>3.78</v>
      </c>
      <c r="F19" s="162">
        <f>ROUND(VALUE(SUBSTITUTE(実質収支比率等に係る経年分析!J$48,"▲","-")),2)</f>
        <v>3.94</v>
      </c>
    </row>
    <row r="20" spans="1:11" x14ac:dyDescent="0.15">
      <c r="A20" s="162" t="s">
        <v>53</v>
      </c>
      <c r="B20" s="162">
        <f>ROUND(VALUE(SUBSTITUTE(実質収支比率等に係る経年分析!F$47,"▲","-")),2)</f>
        <v>19.04</v>
      </c>
      <c r="C20" s="162">
        <f>ROUND(VALUE(SUBSTITUTE(実質収支比率等に係る経年分析!G$47,"▲","-")),2)</f>
        <v>18.559999999999999</v>
      </c>
      <c r="D20" s="162">
        <f>ROUND(VALUE(SUBSTITUTE(実質収支比率等に係る経年分析!H$47,"▲","-")),2)</f>
        <v>19.39</v>
      </c>
      <c r="E20" s="162">
        <f>ROUND(VALUE(SUBSTITUTE(実質収支比率等に係る経年分析!I$47,"▲","-")),2)</f>
        <v>18.64</v>
      </c>
      <c r="F20" s="162">
        <f>ROUND(VALUE(SUBSTITUTE(実質収支比率等に係る経年分析!J$47,"▲","-")),2)</f>
        <v>18.350000000000001</v>
      </c>
    </row>
    <row r="21" spans="1:11" x14ac:dyDescent="0.15">
      <c r="A21" s="162" t="s">
        <v>54</v>
      </c>
      <c r="B21" s="162">
        <f>IF(ISNUMBER(VALUE(SUBSTITUTE(実質収支比率等に係る経年分析!F$49,"▲","-"))),ROUND(VALUE(SUBSTITUTE(実質収支比率等に係る経年分析!F$49,"▲","-")),2),NA())</f>
        <v>-2.12</v>
      </c>
      <c r="C21" s="162">
        <f>IF(ISNUMBER(VALUE(SUBSTITUTE(実質収支比率等に係る経年分析!G$49,"▲","-"))),ROUND(VALUE(SUBSTITUTE(実質収支比率等に係る経年分析!G$49,"▲","-")),2),NA())</f>
        <v>1.18</v>
      </c>
      <c r="D21" s="162">
        <f>IF(ISNUMBER(VALUE(SUBSTITUTE(実質収支比率等に係る経年分析!H$49,"▲","-"))),ROUND(VALUE(SUBSTITUTE(実質収支比率等に係る経年分析!H$49,"▲","-")),2),NA())</f>
        <v>-1.27</v>
      </c>
      <c r="E21" s="162">
        <f>IF(ISNUMBER(VALUE(SUBSTITUTE(実質収支比率等に係る経年分析!I$49,"▲","-"))),ROUND(VALUE(SUBSTITUTE(実質収支比率等に係る経年分析!I$49,"▲","-")),2),NA())</f>
        <v>-3.2</v>
      </c>
      <c r="F21" s="162">
        <f>IF(ISNUMBER(VALUE(SUBSTITUTE(実質収支比率等に係る経年分析!J$49,"▲","-"))),ROUND(VALUE(SUBSTITUTE(実質収支比率等に係る経年分析!J$49,"▲","-")),2),NA())</f>
        <v>-1.3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0.55000000000000004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0.57999999999999996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2.5499999999999998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14.05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13.22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1744</v>
      </c>
      <c r="E42" s="164"/>
      <c r="F42" s="164"/>
      <c r="G42" s="164">
        <f>'実質公債費比率（分子）の構造'!L$52</f>
        <v>1947</v>
      </c>
      <c r="H42" s="164"/>
      <c r="I42" s="164"/>
      <c r="J42" s="164">
        <f>'実質公債費比率（分子）の構造'!M$52</f>
        <v>1954</v>
      </c>
      <c r="K42" s="164"/>
      <c r="L42" s="164"/>
      <c r="M42" s="164">
        <f>'実質公債費比率（分子）の構造'!N$52</f>
        <v>1996</v>
      </c>
      <c r="N42" s="164"/>
      <c r="O42" s="164"/>
      <c r="P42" s="164">
        <f>'実質公債費比率（分子）の構造'!O$52</f>
        <v>1978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183</v>
      </c>
      <c r="C44" s="164"/>
      <c r="D44" s="164"/>
      <c r="E44" s="164">
        <f>'実質公債費比率（分子）の構造'!L$50</f>
        <v>182</v>
      </c>
      <c r="F44" s="164"/>
      <c r="G44" s="164"/>
      <c r="H44" s="164">
        <f>'実質公債費比率（分子）の構造'!M$50</f>
        <v>161</v>
      </c>
      <c r="I44" s="164"/>
      <c r="J44" s="164"/>
      <c r="K44" s="164">
        <f>'実質公債費比率（分子）の構造'!N$50</f>
        <v>161</v>
      </c>
      <c r="L44" s="164"/>
      <c r="M44" s="164"/>
      <c r="N44" s="164">
        <f>'実質公債費比率（分子）の構造'!O$50</f>
        <v>162</v>
      </c>
      <c r="O44" s="164"/>
      <c r="P44" s="164"/>
    </row>
    <row r="45" spans="1:16" x14ac:dyDescent="0.15">
      <c r="A45" s="164" t="s">
        <v>63</v>
      </c>
      <c r="B45" s="164">
        <f>'実質公債費比率（分子）の構造'!K$49</f>
        <v>183</v>
      </c>
      <c r="C45" s="164"/>
      <c r="D45" s="164"/>
      <c r="E45" s="164">
        <f>'実質公債費比率（分子）の構造'!L$49</f>
        <v>296</v>
      </c>
      <c r="F45" s="164"/>
      <c r="G45" s="164"/>
      <c r="H45" s="164">
        <f>'実質公債費比率（分子）の構造'!M$49</f>
        <v>305</v>
      </c>
      <c r="I45" s="164"/>
      <c r="J45" s="164"/>
      <c r="K45" s="164">
        <f>'実質公債費比率（分子）の構造'!N$49</f>
        <v>296</v>
      </c>
      <c r="L45" s="164"/>
      <c r="M45" s="164"/>
      <c r="N45" s="164">
        <f>'実質公債費比率（分子）の構造'!O$49</f>
        <v>281</v>
      </c>
      <c r="O45" s="164"/>
      <c r="P45" s="164"/>
    </row>
    <row r="46" spans="1:16" x14ac:dyDescent="0.15">
      <c r="A46" s="164" t="s">
        <v>64</v>
      </c>
      <c r="B46" s="164">
        <f>'実質公債費比率（分子）の構造'!K$48</f>
        <v>319</v>
      </c>
      <c r="C46" s="164"/>
      <c r="D46" s="164"/>
      <c r="E46" s="164">
        <f>'実質公債費比率（分子）の構造'!L$48</f>
        <v>314</v>
      </c>
      <c r="F46" s="164"/>
      <c r="G46" s="164"/>
      <c r="H46" s="164">
        <f>'実質公債費比率（分子）の構造'!M$48</f>
        <v>295</v>
      </c>
      <c r="I46" s="164"/>
      <c r="J46" s="164"/>
      <c r="K46" s="164">
        <f>'実質公債費比率（分子）の構造'!N$48</f>
        <v>301</v>
      </c>
      <c r="L46" s="164"/>
      <c r="M46" s="164"/>
      <c r="N46" s="164">
        <f>'実質公債費比率（分子）の構造'!O$48</f>
        <v>289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1748</v>
      </c>
      <c r="C49" s="164"/>
      <c r="D49" s="164"/>
      <c r="E49" s="164">
        <f>'実質公債費比率（分子）の構造'!L$45</f>
        <v>1909</v>
      </c>
      <c r="F49" s="164"/>
      <c r="G49" s="164"/>
      <c r="H49" s="164">
        <f>'実質公債費比率（分子）の構造'!M$45</f>
        <v>1924</v>
      </c>
      <c r="I49" s="164"/>
      <c r="J49" s="164"/>
      <c r="K49" s="164">
        <f>'実質公債費比率（分子）の構造'!N$45</f>
        <v>1897</v>
      </c>
      <c r="L49" s="164"/>
      <c r="M49" s="164"/>
      <c r="N49" s="164">
        <f>'実質公債費比率（分子）の構造'!O$45</f>
        <v>1830</v>
      </c>
      <c r="O49" s="164"/>
      <c r="P49" s="164"/>
    </row>
    <row r="50" spans="1:16" x14ac:dyDescent="0.15">
      <c r="A50" s="164" t="s">
        <v>67</v>
      </c>
      <c r="B50" s="164" t="e">
        <f>NA()</f>
        <v>#N/A</v>
      </c>
      <c r="C50" s="164">
        <f>IF(ISNUMBER('実質公債費比率（分子）の構造'!K$53),'実質公債費比率（分子）の構造'!K$53,NA())</f>
        <v>689</v>
      </c>
      <c r="D50" s="164" t="e">
        <f>NA()</f>
        <v>#N/A</v>
      </c>
      <c r="E50" s="164" t="e">
        <f>NA()</f>
        <v>#N/A</v>
      </c>
      <c r="F50" s="164">
        <f>IF(ISNUMBER('実質公債費比率（分子）の構造'!L$53),'実質公債費比率（分子）の構造'!L$53,NA())</f>
        <v>754</v>
      </c>
      <c r="G50" s="164" t="e">
        <f>NA()</f>
        <v>#N/A</v>
      </c>
      <c r="H50" s="164" t="e">
        <f>NA()</f>
        <v>#N/A</v>
      </c>
      <c r="I50" s="164">
        <f>IF(ISNUMBER('実質公債費比率（分子）の構造'!M$53),'実質公債費比率（分子）の構造'!M$53,NA())</f>
        <v>731</v>
      </c>
      <c r="J50" s="164" t="e">
        <f>NA()</f>
        <v>#N/A</v>
      </c>
      <c r="K50" s="164" t="e">
        <f>NA()</f>
        <v>#N/A</v>
      </c>
      <c r="L50" s="164">
        <f>IF(ISNUMBER('実質公債費比率（分子）の構造'!N$53),'実質公債費比率（分子）の構造'!N$53,NA())</f>
        <v>659</v>
      </c>
      <c r="M50" s="164" t="e">
        <f>NA()</f>
        <v>#N/A</v>
      </c>
      <c r="N50" s="164" t="e">
        <f>NA()</f>
        <v>#N/A</v>
      </c>
      <c r="O50" s="164">
        <f>IF(ISNUMBER('実質公債費比率（分子）の構造'!O$53),'実質公債費比率（分子）の構造'!O$53,NA())</f>
        <v>584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18825</v>
      </c>
      <c r="E56" s="163"/>
      <c r="F56" s="163"/>
      <c r="G56" s="163">
        <f>'将来負担比率（分子）の構造'!J$52</f>
        <v>18752</v>
      </c>
      <c r="H56" s="163"/>
      <c r="I56" s="163"/>
      <c r="J56" s="163">
        <f>'将来負担比率（分子）の構造'!K$52</f>
        <v>17874</v>
      </c>
      <c r="K56" s="163"/>
      <c r="L56" s="163"/>
      <c r="M56" s="163">
        <f>'将来負担比率（分子）の構造'!L$52</f>
        <v>17143</v>
      </c>
      <c r="N56" s="163"/>
      <c r="O56" s="163"/>
      <c r="P56" s="163">
        <f>'将来負担比率（分子）の構造'!M$52</f>
        <v>16964</v>
      </c>
    </row>
    <row r="57" spans="1:16" x14ac:dyDescent="0.15">
      <c r="A57" s="163" t="s">
        <v>42</v>
      </c>
      <c r="B57" s="163"/>
      <c r="C57" s="163"/>
      <c r="D57" s="163">
        <f>'将来負担比率（分子）の構造'!I$51</f>
        <v>4084</v>
      </c>
      <c r="E57" s="163"/>
      <c r="F57" s="163"/>
      <c r="G57" s="163">
        <f>'将来負担比率（分子）の構造'!J$51</f>
        <v>4110</v>
      </c>
      <c r="H57" s="163"/>
      <c r="I57" s="163"/>
      <c r="J57" s="163">
        <f>'将来負担比率（分子）の構造'!K$51</f>
        <v>4360</v>
      </c>
      <c r="K57" s="163"/>
      <c r="L57" s="163"/>
      <c r="M57" s="163">
        <f>'将来負担比率（分子）の構造'!L$51</f>
        <v>4476</v>
      </c>
      <c r="N57" s="163"/>
      <c r="O57" s="163"/>
      <c r="P57" s="163">
        <f>'将来負担比率（分子）の構造'!M$51</f>
        <v>4646</v>
      </c>
    </row>
    <row r="58" spans="1:16" x14ac:dyDescent="0.15">
      <c r="A58" s="163" t="s">
        <v>41</v>
      </c>
      <c r="B58" s="163"/>
      <c r="C58" s="163"/>
      <c r="D58" s="163">
        <f>'将来負担比率（分子）の構造'!I$50</f>
        <v>4347</v>
      </c>
      <c r="E58" s="163"/>
      <c r="F58" s="163"/>
      <c r="G58" s="163">
        <f>'将来負担比率（分子）の構造'!J$50</f>
        <v>4763</v>
      </c>
      <c r="H58" s="163"/>
      <c r="I58" s="163"/>
      <c r="J58" s="163">
        <f>'将来負担比率（分子）の構造'!K$50</f>
        <v>5192</v>
      </c>
      <c r="K58" s="163"/>
      <c r="L58" s="163"/>
      <c r="M58" s="163">
        <f>'将来負担比率（分子）の構造'!L$50</f>
        <v>5221</v>
      </c>
      <c r="N58" s="163"/>
      <c r="O58" s="163"/>
      <c r="P58" s="163">
        <f>'将来負担比率（分子）の構造'!M$50</f>
        <v>5358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69</v>
      </c>
      <c r="C61" s="163"/>
      <c r="D61" s="163"/>
      <c r="E61" s="163">
        <f>'将来負担比率（分子）の構造'!J$46</f>
        <v>85</v>
      </c>
      <c r="F61" s="163"/>
      <c r="G61" s="163"/>
      <c r="H61" s="163">
        <f>'将来負担比率（分子）の構造'!K$46</f>
        <v>102</v>
      </c>
      <c r="I61" s="163"/>
      <c r="J61" s="163"/>
      <c r="K61" s="163">
        <f>'将来負担比率（分子）の構造'!L$46</f>
        <v>167</v>
      </c>
      <c r="L61" s="163"/>
      <c r="M61" s="163"/>
      <c r="N61" s="163">
        <f>'将来負担比率（分子）の構造'!M$46</f>
        <v>1435</v>
      </c>
      <c r="O61" s="163"/>
      <c r="P61" s="163"/>
    </row>
    <row r="62" spans="1:16" x14ac:dyDescent="0.15">
      <c r="A62" s="163" t="s">
        <v>35</v>
      </c>
      <c r="B62" s="163">
        <f>'将来負担比率（分子）の構造'!I$45</f>
        <v>584</v>
      </c>
      <c r="C62" s="163"/>
      <c r="D62" s="163"/>
      <c r="E62" s="163">
        <f>'将来負担比率（分子）の構造'!J$45</f>
        <v>465</v>
      </c>
      <c r="F62" s="163"/>
      <c r="G62" s="163"/>
      <c r="H62" s="163">
        <f>'将来負担比率（分子）の構造'!K$45</f>
        <v>337</v>
      </c>
      <c r="I62" s="163"/>
      <c r="J62" s="163"/>
      <c r="K62" s="163">
        <f>'将来負担比率（分子）の構造'!L$45</f>
        <v>324</v>
      </c>
      <c r="L62" s="163"/>
      <c r="M62" s="163"/>
      <c r="N62" s="163">
        <f>'将来負担比率（分子）の構造'!M$45</f>
        <v>251</v>
      </c>
      <c r="O62" s="163"/>
      <c r="P62" s="163"/>
    </row>
    <row r="63" spans="1:16" x14ac:dyDescent="0.15">
      <c r="A63" s="163" t="s">
        <v>34</v>
      </c>
      <c r="B63" s="163">
        <f>'将来負担比率（分子）の構造'!I$44</f>
        <v>2486</v>
      </c>
      <c r="C63" s="163"/>
      <c r="D63" s="163"/>
      <c r="E63" s="163">
        <f>'将来負担比率（分子）の構造'!J$44</f>
        <v>3000</v>
      </c>
      <c r="F63" s="163"/>
      <c r="G63" s="163"/>
      <c r="H63" s="163">
        <f>'将来負担比率（分子）の構造'!K$44</f>
        <v>2846</v>
      </c>
      <c r="I63" s="163"/>
      <c r="J63" s="163"/>
      <c r="K63" s="163">
        <f>'将来負担比率（分子）の構造'!L$44</f>
        <v>2897</v>
      </c>
      <c r="L63" s="163"/>
      <c r="M63" s="163"/>
      <c r="N63" s="163">
        <f>'将来負担比率（分子）の構造'!M$44</f>
        <v>2827</v>
      </c>
      <c r="O63" s="163"/>
      <c r="P63" s="163"/>
    </row>
    <row r="64" spans="1:16" x14ac:dyDescent="0.15">
      <c r="A64" s="163" t="s">
        <v>33</v>
      </c>
      <c r="B64" s="163">
        <f>'将来負担比率（分子）の構造'!I$43</f>
        <v>4922</v>
      </c>
      <c r="C64" s="163"/>
      <c r="D64" s="163"/>
      <c r="E64" s="163">
        <f>'将来負担比率（分子）の構造'!J$43</f>
        <v>4245</v>
      </c>
      <c r="F64" s="163"/>
      <c r="G64" s="163"/>
      <c r="H64" s="163">
        <f>'将来負担比率（分子）の構造'!K$43</f>
        <v>3844</v>
      </c>
      <c r="I64" s="163"/>
      <c r="J64" s="163"/>
      <c r="K64" s="163">
        <f>'将来負担比率（分子）の構造'!L$43</f>
        <v>3574</v>
      </c>
      <c r="L64" s="163"/>
      <c r="M64" s="163"/>
      <c r="N64" s="163">
        <f>'将来負担比率（分子）の構造'!M$43</f>
        <v>3268</v>
      </c>
      <c r="O64" s="163"/>
      <c r="P64" s="163"/>
    </row>
    <row r="65" spans="1:16" x14ac:dyDescent="0.15">
      <c r="A65" s="163" t="s">
        <v>32</v>
      </c>
      <c r="B65" s="163">
        <f>'将来負担比率（分子）の構造'!I$42</f>
        <v>1088</v>
      </c>
      <c r="C65" s="163"/>
      <c r="D65" s="163"/>
      <c r="E65" s="163">
        <f>'将来負担比率（分子）の構造'!J$42</f>
        <v>915</v>
      </c>
      <c r="F65" s="163"/>
      <c r="G65" s="163"/>
      <c r="H65" s="163">
        <f>'将来負担比率（分子）の構造'!K$42</f>
        <v>760</v>
      </c>
      <c r="I65" s="163"/>
      <c r="J65" s="163"/>
      <c r="K65" s="163">
        <f>'将来負担比率（分子）の構造'!L$42</f>
        <v>654</v>
      </c>
      <c r="L65" s="163"/>
      <c r="M65" s="163"/>
      <c r="N65" s="163">
        <f>'将来負担比率（分子）の構造'!M$42</f>
        <v>460</v>
      </c>
      <c r="O65" s="163"/>
      <c r="P65" s="163"/>
    </row>
    <row r="66" spans="1:16" x14ac:dyDescent="0.15">
      <c r="A66" s="163" t="s">
        <v>31</v>
      </c>
      <c r="B66" s="163">
        <f>'将来負担比率（分子）の構造'!I$41</f>
        <v>20172</v>
      </c>
      <c r="C66" s="163"/>
      <c r="D66" s="163"/>
      <c r="E66" s="163">
        <f>'将来負担比率（分子）の構造'!J$41</f>
        <v>20047</v>
      </c>
      <c r="F66" s="163"/>
      <c r="G66" s="163"/>
      <c r="H66" s="163">
        <f>'将来負担比率（分子）の構造'!K$41</f>
        <v>18995</v>
      </c>
      <c r="I66" s="163"/>
      <c r="J66" s="163"/>
      <c r="K66" s="163">
        <f>'将来負担比率（分子）の構造'!L$41</f>
        <v>18026</v>
      </c>
      <c r="L66" s="163"/>
      <c r="M66" s="163"/>
      <c r="N66" s="163">
        <f>'将来負担比率（分子）の構造'!M$41</f>
        <v>18914</v>
      </c>
      <c r="O66" s="163"/>
      <c r="P66" s="163"/>
    </row>
    <row r="67" spans="1:16" x14ac:dyDescent="0.15">
      <c r="A67" s="163" t="s">
        <v>71</v>
      </c>
      <c r="B67" s="163" t="e">
        <f>NA()</f>
        <v>#N/A</v>
      </c>
      <c r="C67" s="163">
        <f>IF(ISNUMBER('将来負担比率（分子）の構造'!I$53), IF('将来負担比率（分子）の構造'!I$53 &lt; 0, 0, '将来負担比率（分子）の構造'!I$53), NA())</f>
        <v>2065</v>
      </c>
      <c r="D67" s="163" t="e">
        <f>NA()</f>
        <v>#N/A</v>
      </c>
      <c r="E67" s="163" t="e">
        <f>NA()</f>
        <v>#N/A</v>
      </c>
      <c r="F67" s="163">
        <f>IF(ISNUMBER('将来負担比率（分子）の構造'!J$53), IF('将来負担比率（分子）の構造'!J$53 &lt; 0, 0, '将来負担比率（分子）の構造'!J$53), NA())</f>
        <v>1132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188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2304</v>
      </c>
      <c r="C72" s="167">
        <f>基金残高に係る経年分析!G55</f>
        <v>2277</v>
      </c>
      <c r="D72" s="167">
        <f>基金残高に係る経年分析!H55</f>
        <v>2310</v>
      </c>
    </row>
    <row r="73" spans="1:16" x14ac:dyDescent="0.15">
      <c r="A73" s="166" t="s">
        <v>74</v>
      </c>
      <c r="B73" s="167">
        <f>基金残高に係る経年分析!F56</f>
        <v>524</v>
      </c>
      <c r="C73" s="167">
        <f>基金残高に係る経年分析!G56</f>
        <v>480</v>
      </c>
      <c r="D73" s="167">
        <f>基金残高に係る経年分析!H56</f>
        <v>456</v>
      </c>
    </row>
    <row r="74" spans="1:16" x14ac:dyDescent="0.15">
      <c r="A74" s="166" t="s">
        <v>75</v>
      </c>
      <c r="B74" s="167">
        <f>基金残高に係る経年分析!F57</f>
        <v>1345</v>
      </c>
      <c r="C74" s="167">
        <f>基金残高に係る経年分析!G57</f>
        <v>1449</v>
      </c>
      <c r="D74" s="167">
        <f>基金残高に係る経年分析!H57</f>
        <v>1577</v>
      </c>
    </row>
  </sheetData>
  <sheetProtection algorithmName="SHA-512" hashValue="ugKO9YBQf857/xkn9Kj7BtKYyeQdnrx475pNXvMPP2aIcL5dNgB5aROAnSB/mTD9YpFKwt798+UDaelp0YSXZg==" saltValue="IpXdVFCiqOwsK5UFyf30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8675796</v>
      </c>
      <c r="S5" s="613"/>
      <c r="T5" s="613"/>
      <c r="U5" s="613"/>
      <c r="V5" s="613"/>
      <c r="W5" s="613"/>
      <c r="X5" s="613"/>
      <c r="Y5" s="614"/>
      <c r="Z5" s="615">
        <v>34.6</v>
      </c>
      <c r="AA5" s="615"/>
      <c r="AB5" s="615"/>
      <c r="AC5" s="615"/>
      <c r="AD5" s="616">
        <v>8128182</v>
      </c>
      <c r="AE5" s="616"/>
      <c r="AF5" s="616"/>
      <c r="AG5" s="616"/>
      <c r="AH5" s="616"/>
      <c r="AI5" s="616"/>
      <c r="AJ5" s="616"/>
      <c r="AK5" s="616"/>
      <c r="AL5" s="617">
        <v>62.5</v>
      </c>
      <c r="AM5" s="618"/>
      <c r="AN5" s="618"/>
      <c r="AO5" s="619"/>
      <c r="AP5" s="609" t="s">
        <v>217</v>
      </c>
      <c r="AQ5" s="610"/>
      <c r="AR5" s="610"/>
      <c r="AS5" s="610"/>
      <c r="AT5" s="610"/>
      <c r="AU5" s="610"/>
      <c r="AV5" s="610"/>
      <c r="AW5" s="610"/>
      <c r="AX5" s="610"/>
      <c r="AY5" s="610"/>
      <c r="AZ5" s="610"/>
      <c r="BA5" s="610"/>
      <c r="BB5" s="610"/>
      <c r="BC5" s="610"/>
      <c r="BD5" s="610"/>
      <c r="BE5" s="610"/>
      <c r="BF5" s="611"/>
      <c r="BG5" s="623">
        <v>8128182</v>
      </c>
      <c r="BH5" s="624"/>
      <c r="BI5" s="624"/>
      <c r="BJ5" s="624"/>
      <c r="BK5" s="624"/>
      <c r="BL5" s="624"/>
      <c r="BM5" s="624"/>
      <c r="BN5" s="625"/>
      <c r="BO5" s="626">
        <v>93.7</v>
      </c>
      <c r="BP5" s="626"/>
      <c r="BQ5" s="626"/>
      <c r="BR5" s="626"/>
      <c r="BS5" s="627">
        <v>84739</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149102</v>
      </c>
      <c r="S6" s="624"/>
      <c r="T6" s="624"/>
      <c r="U6" s="624"/>
      <c r="V6" s="624"/>
      <c r="W6" s="624"/>
      <c r="X6" s="624"/>
      <c r="Y6" s="625"/>
      <c r="Z6" s="626">
        <v>0.6</v>
      </c>
      <c r="AA6" s="626"/>
      <c r="AB6" s="626"/>
      <c r="AC6" s="626"/>
      <c r="AD6" s="627">
        <v>149102</v>
      </c>
      <c r="AE6" s="627"/>
      <c r="AF6" s="627"/>
      <c r="AG6" s="627"/>
      <c r="AH6" s="627"/>
      <c r="AI6" s="627"/>
      <c r="AJ6" s="627"/>
      <c r="AK6" s="627"/>
      <c r="AL6" s="628">
        <v>1.1000000000000001</v>
      </c>
      <c r="AM6" s="629"/>
      <c r="AN6" s="629"/>
      <c r="AO6" s="630"/>
      <c r="AP6" s="620" t="s">
        <v>222</v>
      </c>
      <c r="AQ6" s="621"/>
      <c r="AR6" s="621"/>
      <c r="AS6" s="621"/>
      <c r="AT6" s="621"/>
      <c r="AU6" s="621"/>
      <c r="AV6" s="621"/>
      <c r="AW6" s="621"/>
      <c r="AX6" s="621"/>
      <c r="AY6" s="621"/>
      <c r="AZ6" s="621"/>
      <c r="BA6" s="621"/>
      <c r="BB6" s="621"/>
      <c r="BC6" s="621"/>
      <c r="BD6" s="621"/>
      <c r="BE6" s="621"/>
      <c r="BF6" s="622"/>
      <c r="BG6" s="623">
        <v>8128182</v>
      </c>
      <c r="BH6" s="624"/>
      <c r="BI6" s="624"/>
      <c r="BJ6" s="624"/>
      <c r="BK6" s="624"/>
      <c r="BL6" s="624"/>
      <c r="BM6" s="624"/>
      <c r="BN6" s="625"/>
      <c r="BO6" s="626">
        <v>93.7</v>
      </c>
      <c r="BP6" s="626"/>
      <c r="BQ6" s="626"/>
      <c r="BR6" s="626"/>
      <c r="BS6" s="627">
        <v>84739</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174239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174239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4190</v>
      </c>
      <c r="S7" s="624"/>
      <c r="T7" s="624"/>
      <c r="U7" s="624"/>
      <c r="V7" s="624"/>
      <c r="W7" s="624"/>
      <c r="X7" s="624"/>
      <c r="Y7" s="625"/>
      <c r="Z7" s="626">
        <v>0</v>
      </c>
      <c r="AA7" s="626"/>
      <c r="AB7" s="626"/>
      <c r="AC7" s="626"/>
      <c r="AD7" s="627">
        <v>4190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3693188</v>
      </c>
      <c r="BH7" s="624"/>
      <c r="BI7" s="624"/>
      <c r="BJ7" s="624"/>
      <c r="BK7" s="624"/>
      <c r="BL7" s="624"/>
      <c r="BM7" s="624"/>
      <c r="BN7" s="625"/>
      <c r="BO7" s="626">
        <v>42.6</v>
      </c>
      <c r="BP7" s="626"/>
      <c r="BQ7" s="626"/>
      <c r="BR7" s="626"/>
      <c r="BS7" s="627">
        <v>84739</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2158838</v>
      </c>
      <c r="CS7" s="624"/>
      <c r="CT7" s="624"/>
      <c r="CU7" s="624"/>
      <c r="CV7" s="624"/>
      <c r="CW7" s="624"/>
      <c r="CX7" s="624"/>
      <c r="CY7" s="625"/>
      <c r="CZ7" s="626">
        <v>8.8000000000000007</v>
      </c>
      <c r="DA7" s="626"/>
      <c r="DB7" s="626"/>
      <c r="DC7" s="626"/>
      <c r="DD7" s="632">
        <v>242706</v>
      </c>
      <c r="DE7" s="624"/>
      <c r="DF7" s="624"/>
      <c r="DG7" s="624"/>
      <c r="DH7" s="624"/>
      <c r="DI7" s="624"/>
      <c r="DJ7" s="624"/>
      <c r="DK7" s="624"/>
      <c r="DL7" s="624"/>
      <c r="DM7" s="624"/>
      <c r="DN7" s="624"/>
      <c r="DO7" s="624"/>
      <c r="DP7" s="625"/>
      <c r="DQ7" s="632">
        <v>1751470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58754</v>
      </c>
      <c r="S8" s="624"/>
      <c r="T8" s="624"/>
      <c r="U8" s="624"/>
      <c r="V8" s="624"/>
      <c r="W8" s="624"/>
      <c r="X8" s="624"/>
      <c r="Y8" s="625"/>
      <c r="Z8" s="626">
        <v>0.2</v>
      </c>
      <c r="AA8" s="626"/>
      <c r="AB8" s="626"/>
      <c r="AC8" s="626"/>
      <c r="AD8" s="627">
        <v>58754</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92137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10363147</v>
      </c>
      <c r="CS8" s="624"/>
      <c r="CT8" s="624"/>
      <c r="CU8" s="624"/>
      <c r="CV8" s="624"/>
      <c r="CW8" s="624"/>
      <c r="CX8" s="624"/>
      <c r="CY8" s="625"/>
      <c r="CZ8" s="626">
        <v>42.4</v>
      </c>
      <c r="DA8" s="626"/>
      <c r="DB8" s="626"/>
      <c r="DC8" s="626"/>
      <c r="DD8" s="632">
        <v>495991</v>
      </c>
      <c r="DE8" s="624"/>
      <c r="DF8" s="624"/>
      <c r="DG8" s="624"/>
      <c r="DH8" s="624"/>
      <c r="DI8" s="624"/>
      <c r="DJ8" s="624"/>
      <c r="DK8" s="624"/>
      <c r="DL8" s="624"/>
      <c r="DM8" s="624"/>
      <c r="DN8" s="624"/>
      <c r="DO8" s="624"/>
      <c r="DP8" s="625"/>
      <c r="DQ8" s="632">
        <v>4966824</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89495</v>
      </c>
      <c r="S9" s="624"/>
      <c r="T9" s="624"/>
      <c r="U9" s="624"/>
      <c r="V9" s="624"/>
      <c r="W9" s="624"/>
      <c r="X9" s="624"/>
      <c r="Y9" s="625"/>
      <c r="Z9" s="626">
        <v>0.4</v>
      </c>
      <c r="AA9" s="626"/>
      <c r="AB9" s="626"/>
      <c r="AC9" s="626"/>
      <c r="AD9" s="627">
        <v>89495</v>
      </c>
      <c r="AE9" s="627"/>
      <c r="AF9" s="627"/>
      <c r="AG9" s="627"/>
      <c r="AH9" s="627"/>
      <c r="AI9" s="627"/>
      <c r="AJ9" s="627"/>
      <c r="AK9" s="627"/>
      <c r="AL9" s="628">
        <v>0.7</v>
      </c>
      <c r="AM9" s="629"/>
      <c r="AN9" s="629"/>
      <c r="AO9" s="630"/>
      <c r="AP9" s="620" t="s">
        <v>231</v>
      </c>
      <c r="AQ9" s="621"/>
      <c r="AR9" s="621"/>
      <c r="AS9" s="621"/>
      <c r="AT9" s="621"/>
      <c r="AU9" s="621"/>
      <c r="AV9" s="621"/>
      <c r="AW9" s="621"/>
      <c r="AX9" s="621"/>
      <c r="AY9" s="621"/>
      <c r="AZ9" s="621"/>
      <c r="BA9" s="621"/>
      <c r="BB9" s="621"/>
      <c r="BC9" s="621"/>
      <c r="BD9" s="621"/>
      <c r="BE9" s="621"/>
      <c r="BF9" s="622"/>
      <c r="BG9" s="623">
        <v>3111511</v>
      </c>
      <c r="BH9" s="624"/>
      <c r="BI9" s="624"/>
      <c r="BJ9" s="624"/>
      <c r="BK9" s="624"/>
      <c r="BL9" s="624"/>
      <c r="BM9" s="624"/>
      <c r="BN9" s="625"/>
      <c r="BO9" s="626">
        <v>35.9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1414594</v>
      </c>
      <c r="CS9" s="624"/>
      <c r="CT9" s="624"/>
      <c r="CU9" s="624"/>
      <c r="CV9" s="624"/>
      <c r="CW9" s="624"/>
      <c r="CX9" s="624"/>
      <c r="CY9" s="625"/>
      <c r="CZ9" s="626">
        <v>5.8</v>
      </c>
      <c r="DA9" s="626"/>
      <c r="DB9" s="626"/>
      <c r="DC9" s="626"/>
      <c r="DD9" s="632">
        <v>1066</v>
      </c>
      <c r="DE9" s="624"/>
      <c r="DF9" s="624"/>
      <c r="DG9" s="624"/>
      <c r="DH9" s="624"/>
      <c r="DI9" s="624"/>
      <c r="DJ9" s="624"/>
      <c r="DK9" s="624"/>
      <c r="DL9" s="624"/>
      <c r="DM9" s="624"/>
      <c r="DN9" s="624"/>
      <c r="DO9" s="624"/>
      <c r="DP9" s="625"/>
      <c r="DQ9" s="632">
        <v>1279234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194184</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33867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19817</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1512278</v>
      </c>
      <c r="S11" s="624"/>
      <c r="T11" s="624"/>
      <c r="U11" s="624"/>
      <c r="V11" s="624"/>
      <c r="W11" s="624"/>
      <c r="X11" s="624"/>
      <c r="Y11" s="625"/>
      <c r="Z11" s="628">
        <v>6</v>
      </c>
      <c r="AA11" s="629"/>
      <c r="AB11" s="629"/>
      <c r="AC11" s="635"/>
      <c r="AD11" s="632">
        <v>1512278</v>
      </c>
      <c r="AE11" s="624"/>
      <c r="AF11" s="624"/>
      <c r="AG11" s="624"/>
      <c r="AH11" s="624"/>
      <c r="AI11" s="624"/>
      <c r="AJ11" s="624"/>
      <c r="AK11" s="625"/>
      <c r="AL11" s="628">
        <v>11.6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295356</v>
      </c>
      <c r="BH11" s="624"/>
      <c r="BI11" s="624"/>
      <c r="BJ11" s="624"/>
      <c r="BK11" s="624"/>
      <c r="BL11" s="624"/>
      <c r="BM11" s="624"/>
      <c r="BN11" s="625"/>
      <c r="BO11" s="626">
        <v>3.4</v>
      </c>
      <c r="BP11" s="626"/>
      <c r="BQ11" s="626"/>
      <c r="BR11" s="626"/>
      <c r="BS11" s="627">
        <v>84739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115140</v>
      </c>
      <c r="CS11" s="624"/>
      <c r="CT11" s="624"/>
      <c r="CU11" s="624"/>
      <c r="CV11" s="624"/>
      <c r="CW11" s="624"/>
      <c r="CX11" s="624"/>
      <c r="CY11" s="625"/>
      <c r="CZ11" s="626">
        <v>0.5</v>
      </c>
      <c r="DA11" s="626"/>
      <c r="DB11" s="626"/>
      <c r="DC11" s="626"/>
      <c r="DD11" s="632">
        <v>68387</v>
      </c>
      <c r="DE11" s="624"/>
      <c r="DF11" s="624"/>
      <c r="DG11" s="624"/>
      <c r="DH11" s="624"/>
      <c r="DI11" s="624"/>
      <c r="DJ11" s="624"/>
      <c r="DK11" s="624"/>
      <c r="DL11" s="624"/>
      <c r="DM11" s="624"/>
      <c r="DN11" s="624"/>
      <c r="DO11" s="624"/>
      <c r="DP11" s="625"/>
      <c r="DQ11" s="632">
        <v>42539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3759562</v>
      </c>
      <c r="BH12" s="624"/>
      <c r="BI12" s="624"/>
      <c r="BJ12" s="624"/>
      <c r="BK12" s="624"/>
      <c r="BL12" s="624"/>
      <c r="BM12" s="624"/>
      <c r="BN12" s="625"/>
      <c r="BO12" s="626">
        <v>43.3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527850</v>
      </c>
      <c r="CS12" s="624"/>
      <c r="CT12" s="624"/>
      <c r="CU12" s="624"/>
      <c r="CV12" s="624"/>
      <c r="CW12" s="624"/>
      <c r="CX12" s="624"/>
      <c r="CY12" s="625"/>
      <c r="CZ12" s="626">
        <v>2.2000000000000002</v>
      </c>
      <c r="DA12" s="626"/>
      <c r="DB12" s="626"/>
      <c r="DC12" s="626"/>
      <c r="DD12" s="632">
        <v>10965</v>
      </c>
      <c r="DE12" s="624"/>
      <c r="DF12" s="624"/>
      <c r="DG12" s="624"/>
      <c r="DH12" s="624"/>
      <c r="DI12" s="624"/>
      <c r="DJ12" s="624"/>
      <c r="DK12" s="624"/>
      <c r="DL12" s="624"/>
      <c r="DM12" s="624"/>
      <c r="DN12" s="624"/>
      <c r="DO12" s="624"/>
      <c r="DP12" s="625"/>
      <c r="DQ12" s="632">
        <v>385626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3733150</v>
      </c>
      <c r="BH13" s="624"/>
      <c r="BI13" s="624"/>
      <c r="BJ13" s="624"/>
      <c r="BK13" s="624"/>
      <c r="BL13" s="624"/>
      <c r="BM13" s="624"/>
      <c r="BN13" s="625"/>
      <c r="BO13" s="626">
        <v>43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1764155</v>
      </c>
      <c r="CS13" s="624"/>
      <c r="CT13" s="624"/>
      <c r="CU13" s="624"/>
      <c r="CV13" s="624"/>
      <c r="CW13" s="624"/>
      <c r="CX13" s="624"/>
      <c r="CY13" s="625"/>
      <c r="CZ13" s="626">
        <v>7.2</v>
      </c>
      <c r="DA13" s="626"/>
      <c r="DB13" s="626"/>
      <c r="DC13" s="626"/>
      <c r="DD13" s="632">
        <v>821844</v>
      </c>
      <c r="DE13" s="624"/>
      <c r="DF13" s="624"/>
      <c r="DG13" s="624"/>
      <c r="DH13" s="624"/>
      <c r="DI13" s="624"/>
      <c r="DJ13" s="624"/>
      <c r="DK13" s="624"/>
      <c r="DL13" s="624"/>
      <c r="DM13" s="624"/>
      <c r="DN13" s="624"/>
      <c r="DO13" s="624"/>
      <c r="DP13" s="625"/>
      <c r="DQ13" s="632">
        <v>1042495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176913</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781419</v>
      </c>
      <c r="CS14" s="624"/>
      <c r="CT14" s="624"/>
      <c r="CU14" s="624"/>
      <c r="CV14" s="624"/>
      <c r="CW14" s="624"/>
      <c r="CX14" s="624"/>
      <c r="CY14" s="625"/>
      <c r="CZ14" s="626">
        <v>3.2</v>
      </c>
      <c r="DA14" s="626"/>
      <c r="DB14" s="626"/>
      <c r="DC14" s="626"/>
      <c r="DD14" s="632">
        <v>18444</v>
      </c>
      <c r="DE14" s="624"/>
      <c r="DF14" s="624"/>
      <c r="DG14" s="624"/>
      <c r="DH14" s="624"/>
      <c r="DI14" s="624"/>
      <c r="DJ14" s="624"/>
      <c r="DK14" s="624"/>
      <c r="DL14" s="624"/>
      <c r="DM14" s="624"/>
      <c r="DN14" s="624"/>
      <c r="DO14" s="624"/>
      <c r="DP14" s="625"/>
      <c r="DQ14" s="632">
        <v>760800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23587</v>
      </c>
      <c r="S15" s="624"/>
      <c r="T15" s="624"/>
      <c r="U15" s="624"/>
      <c r="V15" s="624"/>
      <c r="W15" s="624"/>
      <c r="X15" s="624"/>
      <c r="Y15" s="625"/>
      <c r="Z15" s="626">
        <v>0.1</v>
      </c>
      <c r="AA15" s="626"/>
      <c r="AB15" s="626"/>
      <c r="AC15" s="626"/>
      <c r="AD15" s="627">
        <v>23587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498519</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5254704</v>
      </c>
      <c r="CS15" s="624"/>
      <c r="CT15" s="624"/>
      <c r="CU15" s="624"/>
      <c r="CV15" s="624"/>
      <c r="CW15" s="624"/>
      <c r="CX15" s="624"/>
      <c r="CY15" s="625"/>
      <c r="CZ15" s="626">
        <v>21.5</v>
      </c>
      <c r="DA15" s="626"/>
      <c r="DB15" s="626"/>
      <c r="DC15" s="626"/>
      <c r="DD15" s="632">
        <v>2437342</v>
      </c>
      <c r="DE15" s="624"/>
      <c r="DF15" s="624"/>
      <c r="DG15" s="624"/>
      <c r="DH15" s="624"/>
      <c r="DI15" s="624"/>
      <c r="DJ15" s="624"/>
      <c r="DK15" s="624"/>
      <c r="DL15" s="624"/>
      <c r="DM15" s="624"/>
      <c r="DN15" s="624"/>
      <c r="DO15" s="624"/>
      <c r="DP15" s="625"/>
      <c r="DQ15" s="632">
        <v>2641605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162023</v>
      </c>
      <c r="S16" s="624"/>
      <c r="T16" s="624"/>
      <c r="U16" s="624"/>
      <c r="V16" s="624"/>
      <c r="W16" s="624"/>
      <c r="X16" s="624"/>
      <c r="Y16" s="625"/>
      <c r="Z16" s="626">
        <v>0.6</v>
      </c>
      <c r="AA16" s="626"/>
      <c r="AB16" s="626"/>
      <c r="AC16" s="626"/>
      <c r="AD16" s="627">
        <v>162023</v>
      </c>
      <c r="AE16" s="627"/>
      <c r="AF16" s="627"/>
      <c r="AG16" s="627"/>
      <c r="AH16" s="627"/>
      <c r="AI16" s="627"/>
      <c r="AJ16" s="627"/>
      <c r="AK16" s="627"/>
      <c r="AL16" s="628">
        <v>1.2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333160</v>
      </c>
      <c r="S17" s="624"/>
      <c r="T17" s="624"/>
      <c r="U17" s="624"/>
      <c r="V17" s="624"/>
      <c r="W17" s="624"/>
      <c r="X17" s="624"/>
      <c r="Y17" s="625"/>
      <c r="Z17" s="626">
        <v>1.3</v>
      </c>
      <c r="AA17" s="626"/>
      <c r="AB17" s="626"/>
      <c r="AC17" s="626"/>
      <c r="AD17" s="627">
        <v>333160</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1830542</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1815224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70430</v>
      </c>
      <c r="S18" s="624"/>
      <c r="T18" s="624"/>
      <c r="U18" s="624"/>
      <c r="V18" s="624"/>
      <c r="W18" s="624"/>
      <c r="X18" s="624"/>
      <c r="Y18" s="625"/>
      <c r="Z18" s="626">
        <v>0.3</v>
      </c>
      <c r="AA18" s="626"/>
      <c r="AB18" s="626"/>
      <c r="AC18" s="626"/>
      <c r="AD18" s="627">
        <v>70430</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260007</v>
      </c>
      <c r="S19" s="624"/>
      <c r="T19" s="624"/>
      <c r="U19" s="624"/>
      <c r="V19" s="624"/>
      <c r="W19" s="624"/>
      <c r="X19" s="624"/>
      <c r="Y19" s="625"/>
      <c r="Z19" s="626">
        <v>1</v>
      </c>
      <c r="AA19" s="626"/>
      <c r="AB19" s="626"/>
      <c r="AC19" s="626"/>
      <c r="AD19" s="627">
        <v>260007</v>
      </c>
      <c r="AE19" s="627"/>
      <c r="AF19" s="627"/>
      <c r="AG19" s="627"/>
      <c r="AH19" s="627"/>
      <c r="AI19" s="627"/>
      <c r="AJ19" s="627"/>
      <c r="AK19" s="627"/>
      <c r="AL19" s="628">
        <v>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547614</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2723</v>
      </c>
      <c r="S20" s="624"/>
      <c r="T20" s="624"/>
      <c r="U20" s="624"/>
      <c r="V20" s="624"/>
      <c r="W20" s="624"/>
      <c r="X20" s="624"/>
      <c r="Y20" s="625"/>
      <c r="Z20" s="626">
        <v>0</v>
      </c>
      <c r="AA20" s="626"/>
      <c r="AB20" s="626"/>
      <c r="AC20" s="626"/>
      <c r="AD20" s="627">
        <v>2723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547614</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24418495</v>
      </c>
      <c r="CS20" s="624"/>
      <c r="CT20" s="624"/>
      <c r="CU20" s="624"/>
      <c r="CV20" s="624"/>
      <c r="CW20" s="624"/>
      <c r="CX20" s="624"/>
      <c r="CY20" s="625"/>
      <c r="CZ20" s="626">
        <v>100</v>
      </c>
      <c r="DA20" s="626"/>
      <c r="DB20" s="626"/>
      <c r="DC20" s="626"/>
      <c r="DD20" s="632">
        <v>4096745</v>
      </c>
      <c r="DE20" s="624"/>
      <c r="DF20" s="624"/>
      <c r="DG20" s="624"/>
      <c r="DH20" s="624"/>
      <c r="DI20" s="624"/>
      <c r="DJ20" s="624"/>
      <c r="DK20" s="624"/>
      <c r="DL20" s="624"/>
      <c r="DM20" s="624"/>
      <c r="DN20" s="624"/>
      <c r="DO20" s="624"/>
      <c r="DP20" s="625"/>
      <c r="DQ20" s="632">
        <v>14879873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2716487</v>
      </c>
      <c r="S21" s="624"/>
      <c r="T21" s="624"/>
      <c r="U21" s="624"/>
      <c r="V21" s="624"/>
      <c r="W21" s="624"/>
      <c r="X21" s="624"/>
      <c r="Y21" s="625"/>
      <c r="Z21" s="626">
        <v>10.8</v>
      </c>
      <c r="AA21" s="626"/>
      <c r="AB21" s="626"/>
      <c r="AC21" s="626"/>
      <c r="AD21" s="627">
        <v>2434670</v>
      </c>
      <c r="AE21" s="627"/>
      <c r="AF21" s="627"/>
      <c r="AG21" s="627"/>
      <c r="AH21" s="627"/>
      <c r="AI21" s="627"/>
      <c r="AJ21" s="627"/>
      <c r="AK21" s="627"/>
      <c r="AL21" s="628">
        <v>18.7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2434670</v>
      </c>
      <c r="S22" s="624"/>
      <c r="T22" s="624"/>
      <c r="U22" s="624"/>
      <c r="V22" s="624"/>
      <c r="W22" s="624"/>
      <c r="X22" s="624"/>
      <c r="Y22" s="625"/>
      <c r="Z22" s="626">
        <v>9.6999999999999993</v>
      </c>
      <c r="AA22" s="626"/>
      <c r="AB22" s="626"/>
      <c r="AC22" s="626"/>
      <c r="AD22" s="627">
        <v>2434670</v>
      </c>
      <c r="AE22" s="627"/>
      <c r="AF22" s="627"/>
      <c r="AG22" s="627"/>
      <c r="AH22" s="627"/>
      <c r="AI22" s="627"/>
      <c r="AJ22" s="627"/>
      <c r="AK22" s="627"/>
      <c r="AL22" s="628">
        <v>18.7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281817</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547614</v>
      </c>
      <c r="BH23" s="624"/>
      <c r="BI23" s="624"/>
      <c r="BJ23" s="624"/>
      <c r="BK23" s="624"/>
      <c r="BL23" s="624"/>
      <c r="BM23" s="624"/>
      <c r="BN23" s="625"/>
      <c r="BO23" s="626">
        <v>6.3</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11831106</v>
      </c>
      <c r="CS24" s="613"/>
      <c r="CT24" s="613"/>
      <c r="CU24" s="613"/>
      <c r="CV24" s="613"/>
      <c r="CW24" s="613"/>
      <c r="CX24" s="613"/>
      <c r="CY24" s="614"/>
      <c r="CZ24" s="617">
        <v>48.5</v>
      </c>
      <c r="DA24" s="618"/>
      <c r="DB24" s="618"/>
      <c r="DC24" s="634"/>
      <c r="DD24" s="653">
        <v>7110047</v>
      </c>
      <c r="DE24" s="613"/>
      <c r="DF24" s="613"/>
      <c r="DG24" s="613"/>
      <c r="DH24" s="613"/>
      <c r="DI24" s="613"/>
      <c r="DJ24" s="613"/>
      <c r="DK24" s="614"/>
      <c r="DL24" s="653">
        <v>6471448</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13724872</v>
      </c>
      <c r="S25" s="624"/>
      <c r="T25" s="624"/>
      <c r="U25" s="624"/>
      <c r="V25" s="624"/>
      <c r="W25" s="624"/>
      <c r="X25" s="624"/>
      <c r="Y25" s="625"/>
      <c r="Z25" s="626">
        <v>54.8</v>
      </c>
      <c r="AA25" s="626"/>
      <c r="AB25" s="626"/>
      <c r="AC25" s="626"/>
      <c r="AD25" s="627">
        <v>12895441</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2996051</v>
      </c>
      <c r="CS25" s="656"/>
      <c r="CT25" s="656"/>
      <c r="CU25" s="656"/>
      <c r="CV25" s="656"/>
      <c r="CW25" s="656"/>
      <c r="CX25" s="656"/>
      <c r="CY25" s="657"/>
      <c r="CZ25" s="628">
        <v>12.3</v>
      </c>
      <c r="DA25" s="654"/>
      <c r="DB25" s="654"/>
      <c r="DC25" s="658"/>
      <c r="DD25" s="632">
        <v>2766821</v>
      </c>
      <c r="DE25" s="656"/>
      <c r="DF25" s="656"/>
      <c r="DG25" s="656"/>
      <c r="DH25" s="656"/>
      <c r="DI25" s="656"/>
      <c r="DJ25" s="656"/>
      <c r="DK25" s="657"/>
      <c r="DL25" s="632">
        <v>2712890</v>
      </c>
      <c r="DM25" s="656"/>
      <c r="DN25" s="656"/>
      <c r="DO25" s="656"/>
      <c r="DP25" s="656"/>
      <c r="DQ25" s="656"/>
      <c r="DR25" s="656"/>
      <c r="DS25" s="656"/>
      <c r="DT25" s="656"/>
      <c r="DU25" s="656"/>
      <c r="DV25" s="657"/>
      <c r="DW25" s="628">
        <v>20.8</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7139</v>
      </c>
      <c r="S26" s="624"/>
      <c r="T26" s="624"/>
      <c r="U26" s="624"/>
      <c r="V26" s="624"/>
      <c r="W26" s="624"/>
      <c r="X26" s="624"/>
      <c r="Y26" s="625"/>
      <c r="Z26" s="626">
        <v>0</v>
      </c>
      <c r="AA26" s="626"/>
      <c r="AB26" s="626"/>
      <c r="AC26" s="626"/>
      <c r="AD26" s="627">
        <v>7139</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1629959</v>
      </c>
      <c r="CS26" s="624"/>
      <c r="CT26" s="624"/>
      <c r="CU26" s="624"/>
      <c r="CV26" s="624"/>
      <c r="CW26" s="624"/>
      <c r="CX26" s="624"/>
      <c r="CY26" s="625"/>
      <c r="CZ26" s="628">
        <v>6.7</v>
      </c>
      <c r="DA26" s="654"/>
      <c r="DB26" s="654"/>
      <c r="DC26" s="658"/>
      <c r="DD26" s="632">
        <v>1400729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32227</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8675796</v>
      </c>
      <c r="BH27" s="624"/>
      <c r="BI27" s="624"/>
      <c r="BJ27" s="624"/>
      <c r="BK27" s="624"/>
      <c r="BL27" s="624"/>
      <c r="BM27" s="624"/>
      <c r="BN27" s="625"/>
      <c r="BO27" s="626">
        <v>100</v>
      </c>
      <c r="BP27" s="626"/>
      <c r="BQ27" s="626"/>
      <c r="BR27" s="626"/>
      <c r="BS27" s="627">
        <v>84739</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7004513</v>
      </c>
      <c r="CS27" s="656"/>
      <c r="CT27" s="656"/>
      <c r="CU27" s="656"/>
      <c r="CV27" s="656"/>
      <c r="CW27" s="656"/>
      <c r="CX27" s="656"/>
      <c r="CY27" s="657"/>
      <c r="CZ27" s="628">
        <v>28.7</v>
      </c>
      <c r="DA27" s="654"/>
      <c r="DB27" s="654"/>
      <c r="DC27" s="658"/>
      <c r="DD27" s="632">
        <v>2528002</v>
      </c>
      <c r="DE27" s="656"/>
      <c r="DF27" s="656"/>
      <c r="DG27" s="656"/>
      <c r="DH27" s="656"/>
      <c r="DI27" s="656"/>
      <c r="DJ27" s="656"/>
      <c r="DK27" s="657"/>
      <c r="DL27" s="632">
        <v>1943334</v>
      </c>
      <c r="DM27" s="656"/>
      <c r="DN27" s="656"/>
      <c r="DO27" s="656"/>
      <c r="DP27" s="656"/>
      <c r="DQ27" s="656"/>
      <c r="DR27" s="656"/>
      <c r="DS27" s="656"/>
      <c r="DT27" s="656"/>
      <c r="DU27" s="656"/>
      <c r="DV27" s="657"/>
      <c r="DW27" s="628">
        <v>14.9</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194289</v>
      </c>
      <c r="S28" s="624"/>
      <c r="T28" s="624"/>
      <c r="U28" s="624"/>
      <c r="V28" s="624"/>
      <c r="W28" s="624"/>
      <c r="X28" s="624"/>
      <c r="Y28" s="625"/>
      <c r="Z28" s="626">
        <v>0.8</v>
      </c>
      <c r="AA28" s="626"/>
      <c r="AB28" s="626"/>
      <c r="AC28" s="626"/>
      <c r="AD28" s="627">
        <v>76318</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1830542</v>
      </c>
      <c r="CS28" s="624"/>
      <c r="CT28" s="624"/>
      <c r="CU28" s="624"/>
      <c r="CV28" s="624"/>
      <c r="CW28" s="624"/>
      <c r="CX28" s="624"/>
      <c r="CY28" s="625"/>
      <c r="CZ28" s="628">
        <v>7.5</v>
      </c>
      <c r="DA28" s="654"/>
      <c r="DB28" s="654"/>
      <c r="DC28" s="658"/>
      <c r="DD28" s="632">
        <v>1815224</v>
      </c>
      <c r="DE28" s="624"/>
      <c r="DF28" s="624"/>
      <c r="DG28" s="624"/>
      <c r="DH28" s="624"/>
      <c r="DI28" s="624"/>
      <c r="DJ28" s="624"/>
      <c r="DK28" s="625"/>
      <c r="DL28" s="632">
        <v>1815224</v>
      </c>
      <c r="DM28" s="624"/>
      <c r="DN28" s="624"/>
      <c r="DO28" s="624"/>
      <c r="DP28" s="624"/>
      <c r="DQ28" s="624"/>
      <c r="DR28" s="624"/>
      <c r="DS28" s="624"/>
      <c r="DT28" s="624"/>
      <c r="DU28" s="624"/>
      <c r="DV28" s="625"/>
      <c r="DW28" s="628">
        <v>13.9</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21625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1830004</v>
      </c>
      <c r="CS29" s="656"/>
      <c r="CT29" s="656"/>
      <c r="CU29" s="656"/>
      <c r="CV29" s="656"/>
      <c r="CW29" s="656"/>
      <c r="CX29" s="656"/>
      <c r="CY29" s="657"/>
      <c r="CZ29" s="628">
        <v>7.5</v>
      </c>
      <c r="DA29" s="654"/>
      <c r="DB29" s="654"/>
      <c r="DC29" s="658"/>
      <c r="DD29" s="632">
        <v>1814686</v>
      </c>
      <c r="DE29" s="656"/>
      <c r="DF29" s="656"/>
      <c r="DG29" s="656"/>
      <c r="DH29" s="656"/>
      <c r="DI29" s="656"/>
      <c r="DJ29" s="656"/>
      <c r="DK29" s="657"/>
      <c r="DL29" s="632">
        <v>1814686</v>
      </c>
      <c r="DM29" s="656"/>
      <c r="DN29" s="656"/>
      <c r="DO29" s="656"/>
      <c r="DP29" s="656"/>
      <c r="DQ29" s="656"/>
      <c r="DR29" s="656"/>
      <c r="DS29" s="656"/>
      <c r="DT29" s="656"/>
      <c r="DU29" s="656"/>
      <c r="DV29" s="657"/>
      <c r="DW29" s="628">
        <v>13.9</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4778147</v>
      </c>
      <c r="S30" s="624"/>
      <c r="T30" s="624"/>
      <c r="U30" s="624"/>
      <c r="V30" s="624"/>
      <c r="W30" s="624"/>
      <c r="X30" s="624"/>
      <c r="Y30" s="625"/>
      <c r="Z30" s="626">
        <v>19.100000000000001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1770678</v>
      </c>
      <c r="CS30" s="624"/>
      <c r="CT30" s="624"/>
      <c r="CU30" s="624"/>
      <c r="CV30" s="624"/>
      <c r="CW30" s="624"/>
      <c r="CX30" s="624"/>
      <c r="CY30" s="625"/>
      <c r="CZ30" s="628">
        <v>7.3</v>
      </c>
      <c r="DA30" s="654"/>
      <c r="DB30" s="654"/>
      <c r="DC30" s="658"/>
      <c r="DD30" s="632">
        <v>1757315</v>
      </c>
      <c r="DE30" s="624"/>
      <c r="DF30" s="624"/>
      <c r="DG30" s="624"/>
      <c r="DH30" s="624"/>
      <c r="DI30" s="624"/>
      <c r="DJ30" s="624"/>
      <c r="DK30" s="625"/>
      <c r="DL30" s="632">
        <v>1757315</v>
      </c>
      <c r="DM30" s="624"/>
      <c r="DN30" s="624"/>
      <c r="DO30" s="624"/>
      <c r="DP30" s="624"/>
      <c r="DQ30" s="624"/>
      <c r="DR30" s="624"/>
      <c r="DS30" s="624"/>
      <c r="DT30" s="624"/>
      <c r="DU30" s="624"/>
      <c r="DV30" s="625"/>
      <c r="DW30" s="628">
        <v>13.5</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99.2</v>
      </c>
      <c r="BH31" s="667"/>
      <c r="BI31" s="667"/>
      <c r="BJ31" s="667"/>
      <c r="BK31" s="667"/>
      <c r="BL31" s="667"/>
      <c r="BM31" s="618">
        <v>97.7</v>
      </c>
      <c r="BN31" s="667"/>
      <c r="BO31" s="667"/>
      <c r="BP31" s="667"/>
      <c r="BQ31" s="668"/>
      <c r="BR31" s="679">
        <v>98.8</v>
      </c>
      <c r="BS31" s="667"/>
      <c r="BT31" s="667"/>
      <c r="BU31" s="667"/>
      <c r="BV31" s="667"/>
      <c r="BW31" s="667"/>
      <c r="BX31" s="618">
        <v>97.4</v>
      </c>
      <c r="BY31" s="667"/>
      <c r="BZ31" s="667"/>
      <c r="CA31" s="667"/>
      <c r="CB31" s="668"/>
      <c r="CD31" s="661"/>
      <c r="CE31" s="662"/>
      <c r="CF31" s="620" t="s">
        <v>301</v>
      </c>
      <c r="CG31" s="621"/>
      <c r="CH31" s="621"/>
      <c r="CI31" s="621"/>
      <c r="CJ31" s="621"/>
      <c r="CK31" s="621"/>
      <c r="CL31" s="621"/>
      <c r="CM31" s="621"/>
      <c r="CN31" s="621"/>
      <c r="CO31" s="621"/>
      <c r="CP31" s="621"/>
      <c r="CQ31" s="622"/>
      <c r="CR31" s="623">
        <v>59326</v>
      </c>
      <c r="CS31" s="656"/>
      <c r="CT31" s="656"/>
      <c r="CU31" s="656"/>
      <c r="CV31" s="656"/>
      <c r="CW31" s="656"/>
      <c r="CX31" s="656"/>
      <c r="CY31" s="657"/>
      <c r="CZ31" s="628">
        <v>0.2</v>
      </c>
      <c r="DA31" s="654"/>
      <c r="DB31" s="654"/>
      <c r="DC31" s="658"/>
      <c r="DD31" s="632">
        <v>57371</v>
      </c>
      <c r="DE31" s="656"/>
      <c r="DF31" s="656"/>
      <c r="DG31" s="656"/>
      <c r="DH31" s="656"/>
      <c r="DI31" s="656"/>
      <c r="DJ31" s="656"/>
      <c r="DK31" s="657"/>
      <c r="DL31" s="632">
        <v>57371</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1799813</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98.7</v>
      </c>
      <c r="BH32" s="656"/>
      <c r="BI32" s="656"/>
      <c r="BJ32" s="656"/>
      <c r="BK32" s="656"/>
      <c r="BL32" s="656"/>
      <c r="BM32" s="629">
        <v>96.3</v>
      </c>
      <c r="BN32" s="656"/>
      <c r="BO32" s="656"/>
      <c r="BP32" s="656"/>
      <c r="BQ32" s="678"/>
      <c r="BR32" s="680">
        <v>98.4</v>
      </c>
      <c r="BS32" s="656"/>
      <c r="BT32" s="656"/>
      <c r="BU32" s="656"/>
      <c r="BV32" s="656"/>
      <c r="BW32" s="656"/>
      <c r="BX32" s="629">
        <v>96.2</v>
      </c>
      <c r="BY32" s="656"/>
      <c r="BZ32" s="656"/>
      <c r="CA32" s="656"/>
      <c r="CB32" s="678"/>
      <c r="CD32" s="663"/>
      <c r="CE32" s="664"/>
      <c r="CF32" s="620" t="s">
        <v>305</v>
      </c>
      <c r="CG32" s="621"/>
      <c r="CH32" s="621"/>
      <c r="CI32" s="621"/>
      <c r="CJ32" s="621"/>
      <c r="CK32" s="621"/>
      <c r="CL32" s="621"/>
      <c r="CM32" s="621"/>
      <c r="CN32" s="621"/>
      <c r="CO32" s="621"/>
      <c r="CP32" s="621"/>
      <c r="CQ32" s="622"/>
      <c r="CR32" s="623">
        <v>538</v>
      </c>
      <c r="CS32" s="624"/>
      <c r="CT32" s="624"/>
      <c r="CU32" s="624"/>
      <c r="CV32" s="624"/>
      <c r="CW32" s="624"/>
      <c r="CX32" s="624"/>
      <c r="CY32" s="625"/>
      <c r="CZ32" s="628">
        <v>0</v>
      </c>
      <c r="DA32" s="654"/>
      <c r="DB32" s="654"/>
      <c r="DC32" s="658"/>
      <c r="DD32" s="632">
        <v>538</v>
      </c>
      <c r="DE32" s="624"/>
      <c r="DF32" s="624"/>
      <c r="DG32" s="624"/>
      <c r="DH32" s="624"/>
      <c r="DI32" s="624"/>
      <c r="DJ32" s="624"/>
      <c r="DK32" s="625"/>
      <c r="DL32" s="632">
        <v>538</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50923</v>
      </c>
      <c r="S33" s="624"/>
      <c r="T33" s="624"/>
      <c r="U33" s="624"/>
      <c r="V33" s="624"/>
      <c r="W33" s="624"/>
      <c r="X33" s="624"/>
      <c r="Y33" s="625"/>
      <c r="Z33" s="626">
        <v>0.2</v>
      </c>
      <c r="AA33" s="626"/>
      <c r="AB33" s="626"/>
      <c r="AC33" s="626"/>
      <c r="AD33" s="627">
        <v>23959</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98.7</v>
      </c>
      <c r="BN33" s="682"/>
      <c r="BO33" s="682"/>
      <c r="BP33" s="682"/>
      <c r="BQ33" s="684"/>
      <c r="BR33" s="681">
        <v>99.1</v>
      </c>
      <c r="BS33" s="682"/>
      <c r="BT33" s="682"/>
      <c r="BU33" s="682"/>
      <c r="BV33" s="682"/>
      <c r="BW33" s="682"/>
      <c r="BX33" s="683">
        <v>98.3</v>
      </c>
      <c r="BY33" s="682"/>
      <c r="BZ33" s="682"/>
      <c r="CA33" s="682"/>
      <c r="CB33" s="684"/>
      <c r="CD33" s="620" t="s">
        <v>308</v>
      </c>
      <c r="CE33" s="621"/>
      <c r="CF33" s="621"/>
      <c r="CG33" s="621"/>
      <c r="CH33" s="621"/>
      <c r="CI33" s="621"/>
      <c r="CJ33" s="621"/>
      <c r="CK33" s="621"/>
      <c r="CL33" s="621"/>
      <c r="CM33" s="621"/>
      <c r="CN33" s="621"/>
      <c r="CO33" s="621"/>
      <c r="CP33" s="621"/>
      <c r="CQ33" s="622"/>
      <c r="CR33" s="623">
        <v>8490644</v>
      </c>
      <c r="CS33" s="656"/>
      <c r="CT33" s="656"/>
      <c r="CU33" s="656"/>
      <c r="CV33" s="656"/>
      <c r="CW33" s="656"/>
      <c r="CX33" s="656"/>
      <c r="CY33" s="657"/>
      <c r="CZ33" s="628">
        <v>34.799999999999997</v>
      </c>
      <c r="DA33" s="654"/>
      <c r="DB33" s="654"/>
      <c r="DC33" s="658"/>
      <c r="DD33" s="632">
        <v>6960858</v>
      </c>
      <c r="DE33" s="656"/>
      <c r="DF33" s="656"/>
      <c r="DG33" s="656"/>
      <c r="DH33" s="656"/>
      <c r="DI33" s="656"/>
      <c r="DJ33" s="656"/>
      <c r="DK33" s="657"/>
      <c r="DL33" s="632">
        <v>5801348</v>
      </c>
      <c r="DM33" s="656"/>
      <c r="DN33" s="656"/>
      <c r="DO33" s="656"/>
      <c r="DP33" s="656"/>
      <c r="DQ33" s="656"/>
      <c r="DR33" s="656"/>
      <c r="DS33" s="656"/>
      <c r="DT33" s="656"/>
      <c r="DU33" s="656"/>
      <c r="DV33" s="657"/>
      <c r="DW33" s="628">
        <v>44.4</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130163</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3415826</v>
      </c>
      <c r="CS34" s="624"/>
      <c r="CT34" s="624"/>
      <c r="CU34" s="624"/>
      <c r="CV34" s="624"/>
      <c r="CW34" s="624"/>
      <c r="CX34" s="624"/>
      <c r="CY34" s="625"/>
      <c r="CZ34" s="628">
        <v>14</v>
      </c>
      <c r="DA34" s="654"/>
      <c r="DB34" s="654"/>
      <c r="DC34" s="658"/>
      <c r="DD34" s="632">
        <v>2754104</v>
      </c>
      <c r="DE34" s="624"/>
      <c r="DF34" s="624"/>
      <c r="DG34" s="624"/>
      <c r="DH34" s="624"/>
      <c r="DI34" s="624"/>
      <c r="DJ34" s="624"/>
      <c r="DK34" s="625"/>
      <c r="DL34" s="632">
        <v>2369917</v>
      </c>
      <c r="DM34" s="624"/>
      <c r="DN34" s="624"/>
      <c r="DO34" s="624"/>
      <c r="DP34" s="624"/>
      <c r="DQ34" s="624"/>
      <c r="DR34" s="624"/>
      <c r="DS34" s="624"/>
      <c r="DT34" s="624"/>
      <c r="DU34" s="624"/>
      <c r="DV34" s="625"/>
      <c r="DW34" s="628">
        <v>18.100000000000001</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602734</v>
      </c>
      <c r="S35" s="624"/>
      <c r="T35" s="624"/>
      <c r="U35" s="624"/>
      <c r="V35" s="624"/>
      <c r="W35" s="624"/>
      <c r="X35" s="624"/>
      <c r="Y35" s="625"/>
      <c r="Z35" s="626">
        <v>2.4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342420</v>
      </c>
      <c r="CS35" s="656"/>
      <c r="CT35" s="656"/>
      <c r="CU35" s="656"/>
      <c r="CV35" s="656"/>
      <c r="CW35" s="656"/>
      <c r="CX35" s="656"/>
      <c r="CY35" s="657"/>
      <c r="CZ35" s="628">
        <v>1.4</v>
      </c>
      <c r="DA35" s="654"/>
      <c r="DB35" s="654"/>
      <c r="DC35" s="658"/>
      <c r="DD35" s="632">
        <v>300997</v>
      </c>
      <c r="DE35" s="656"/>
      <c r="DF35" s="656"/>
      <c r="DG35" s="656"/>
      <c r="DH35" s="656"/>
      <c r="DI35" s="656"/>
      <c r="DJ35" s="656"/>
      <c r="DK35" s="657"/>
      <c r="DL35" s="632">
        <v>233011</v>
      </c>
      <c r="DM35" s="656"/>
      <c r="DN35" s="656"/>
      <c r="DO35" s="656"/>
      <c r="DP35" s="656"/>
      <c r="DQ35" s="656"/>
      <c r="DR35" s="656"/>
      <c r="DS35" s="656"/>
      <c r="DT35" s="656"/>
      <c r="DU35" s="656"/>
      <c r="DV35" s="657"/>
      <c r="DW35" s="628">
        <v>1.8</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403232</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1945080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23567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2799382</v>
      </c>
      <c r="CS36" s="624"/>
      <c r="CT36" s="624"/>
      <c r="CU36" s="624"/>
      <c r="CV36" s="624"/>
      <c r="CW36" s="624"/>
      <c r="CX36" s="624"/>
      <c r="CY36" s="625"/>
      <c r="CZ36" s="628">
        <v>11.5</v>
      </c>
      <c r="DA36" s="654"/>
      <c r="DB36" s="654"/>
      <c r="DC36" s="658"/>
      <c r="DD36" s="632">
        <v>2261469</v>
      </c>
      <c r="DE36" s="624"/>
      <c r="DF36" s="624"/>
      <c r="DG36" s="624"/>
      <c r="DH36" s="624"/>
      <c r="DI36" s="624"/>
      <c r="DJ36" s="624"/>
      <c r="DK36" s="625"/>
      <c r="DL36" s="632">
        <v>2058988</v>
      </c>
      <c r="DM36" s="624"/>
      <c r="DN36" s="624"/>
      <c r="DO36" s="624"/>
      <c r="DP36" s="624"/>
      <c r="DQ36" s="624"/>
      <c r="DR36" s="624"/>
      <c r="DS36" s="624"/>
      <c r="DT36" s="624"/>
      <c r="DU36" s="624"/>
      <c r="DV36" s="625"/>
      <c r="DW36" s="628">
        <v>15.8</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635533</v>
      </c>
      <c r="S37" s="624"/>
      <c r="T37" s="624"/>
      <c r="U37" s="624"/>
      <c r="V37" s="624"/>
      <c r="W37" s="624"/>
      <c r="X37" s="624"/>
      <c r="Y37" s="625"/>
      <c r="Z37" s="626">
        <v>2.5</v>
      </c>
      <c r="AA37" s="626"/>
      <c r="AB37" s="626"/>
      <c r="AC37" s="626"/>
      <c r="AD37" s="627">
        <v>101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290055</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15990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1001686</v>
      </c>
      <c r="CS37" s="656"/>
      <c r="CT37" s="656"/>
      <c r="CU37" s="656"/>
      <c r="CV37" s="656"/>
      <c r="CW37" s="656"/>
      <c r="CX37" s="656"/>
      <c r="CY37" s="657"/>
      <c r="CZ37" s="628">
        <v>4.0999999999999996</v>
      </c>
      <c r="DA37" s="654"/>
      <c r="DB37" s="654"/>
      <c r="DC37" s="658"/>
      <c r="DD37" s="632">
        <v>1001686</v>
      </c>
      <c r="DE37" s="656"/>
      <c r="DF37" s="656"/>
      <c r="DG37" s="656"/>
      <c r="DH37" s="656"/>
      <c r="DI37" s="656"/>
      <c r="DJ37" s="656"/>
      <c r="DK37" s="657"/>
      <c r="DL37" s="632">
        <v>996978</v>
      </c>
      <c r="DM37" s="656"/>
      <c r="DN37" s="656"/>
      <c r="DO37" s="656"/>
      <c r="DP37" s="656"/>
      <c r="DQ37" s="656"/>
      <c r="DR37" s="656"/>
      <c r="DS37" s="656"/>
      <c r="DT37" s="656"/>
      <c r="DU37" s="656"/>
      <c r="DV37" s="657"/>
      <c r="DW37" s="628">
        <v>7.6</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2657763</v>
      </c>
      <c r="S38" s="624"/>
      <c r="T38" s="624"/>
      <c r="U38" s="624"/>
      <c r="V38" s="624"/>
      <c r="W38" s="624"/>
      <c r="X38" s="624"/>
      <c r="Y38" s="625"/>
      <c r="Z38" s="626">
        <v>10.6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190128</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5028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1444041</v>
      </c>
      <c r="CS38" s="624"/>
      <c r="CT38" s="624"/>
      <c r="CU38" s="624"/>
      <c r="CV38" s="624"/>
      <c r="CW38" s="624"/>
      <c r="CX38" s="624"/>
      <c r="CY38" s="625"/>
      <c r="CZ38" s="628">
        <v>5.9</v>
      </c>
      <c r="DA38" s="654"/>
      <c r="DB38" s="654"/>
      <c r="DC38" s="658"/>
      <c r="DD38" s="632">
        <v>1162171</v>
      </c>
      <c r="DE38" s="624"/>
      <c r="DF38" s="624"/>
      <c r="DG38" s="624"/>
      <c r="DH38" s="624"/>
      <c r="DI38" s="624"/>
      <c r="DJ38" s="624"/>
      <c r="DK38" s="625"/>
      <c r="DL38" s="632">
        <v>1139432</v>
      </c>
      <c r="DM38" s="624"/>
      <c r="DN38" s="624"/>
      <c r="DO38" s="624"/>
      <c r="DP38" s="624"/>
      <c r="DQ38" s="624"/>
      <c r="DR38" s="624"/>
      <c r="DS38" s="624"/>
      <c r="DT38" s="624"/>
      <c r="DU38" s="624"/>
      <c r="DV38" s="625"/>
      <c r="DW38" s="628">
        <v>8.6999999999999993</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20856</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7281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488677</v>
      </c>
      <c r="CS39" s="656"/>
      <c r="CT39" s="656"/>
      <c r="CU39" s="656"/>
      <c r="CV39" s="656"/>
      <c r="CW39" s="656"/>
      <c r="CX39" s="656"/>
      <c r="CY39" s="657"/>
      <c r="CZ39" s="628">
        <v>2</v>
      </c>
      <c r="DA39" s="654"/>
      <c r="DB39" s="654"/>
      <c r="DC39" s="658"/>
      <c r="DD39" s="632">
        <v>482117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62263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130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298</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25038460</v>
      </c>
      <c r="S41" s="696"/>
      <c r="T41" s="696"/>
      <c r="U41" s="696"/>
      <c r="V41" s="696"/>
      <c r="W41" s="696"/>
      <c r="X41" s="696"/>
      <c r="Y41" s="700"/>
      <c r="Z41" s="701">
        <v>100</v>
      </c>
      <c r="AA41" s="701"/>
      <c r="AB41" s="701"/>
      <c r="AC41" s="701"/>
      <c r="AD41" s="702">
        <v>13002958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319303</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1124738</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377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4096745</v>
      </c>
      <c r="CS42" s="656"/>
      <c r="CT42" s="656"/>
      <c r="CU42" s="656"/>
      <c r="CV42" s="656"/>
      <c r="CW42" s="656"/>
      <c r="CX42" s="656"/>
      <c r="CY42" s="657"/>
      <c r="CZ42" s="628">
        <v>16.8</v>
      </c>
      <c r="DA42" s="654"/>
      <c r="DB42" s="654"/>
      <c r="DC42" s="658"/>
      <c r="DD42" s="632">
        <v>808968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83011</v>
      </c>
      <c r="CS43" s="656"/>
      <c r="CT43" s="656"/>
      <c r="CU43" s="656"/>
      <c r="CV43" s="656"/>
      <c r="CW43" s="656"/>
      <c r="CX43" s="656"/>
      <c r="CY43" s="657"/>
      <c r="CZ43" s="628">
        <v>0.3</v>
      </c>
      <c r="DA43" s="654"/>
      <c r="DB43" s="654"/>
      <c r="DC43" s="658"/>
      <c r="DD43" s="632">
        <v>83011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4096745</v>
      </c>
      <c r="CS44" s="624"/>
      <c r="CT44" s="624"/>
      <c r="CU44" s="624"/>
      <c r="CV44" s="624"/>
      <c r="CW44" s="624"/>
      <c r="CX44" s="624"/>
      <c r="CY44" s="625"/>
      <c r="CZ44" s="628">
        <v>16.8</v>
      </c>
      <c r="DA44" s="629"/>
      <c r="DB44" s="629"/>
      <c r="DC44" s="635"/>
      <c r="DD44" s="632">
        <v>808968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1171592</v>
      </c>
      <c r="CS45" s="656"/>
      <c r="CT45" s="656"/>
      <c r="CU45" s="656"/>
      <c r="CV45" s="656"/>
      <c r="CW45" s="656"/>
      <c r="CX45" s="656"/>
      <c r="CY45" s="657"/>
      <c r="CZ45" s="628">
        <v>4.8</v>
      </c>
      <c r="DA45" s="654"/>
      <c r="DB45" s="654"/>
      <c r="DC45" s="658"/>
      <c r="DD45" s="632">
        <v>134427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2878667</v>
      </c>
      <c r="CS46" s="624"/>
      <c r="CT46" s="624"/>
      <c r="CU46" s="624"/>
      <c r="CV46" s="624"/>
      <c r="CW46" s="624"/>
      <c r="CX46" s="624"/>
      <c r="CY46" s="625"/>
      <c r="CZ46" s="628">
        <v>11.8</v>
      </c>
      <c r="DA46" s="629"/>
      <c r="DB46" s="629"/>
      <c r="DC46" s="635"/>
      <c r="DD46" s="632">
        <v>670655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24418495</v>
      </c>
      <c r="CS49" s="682"/>
      <c r="CT49" s="682"/>
      <c r="CU49" s="682"/>
      <c r="CV49" s="682"/>
      <c r="CW49" s="682"/>
      <c r="CX49" s="682"/>
      <c r="CY49" s="711"/>
      <c r="CZ49" s="703">
        <v>100</v>
      </c>
      <c r="DA49" s="712"/>
      <c r="DB49" s="712"/>
      <c r="DC49" s="713"/>
      <c r="DD49" s="714">
        <v>14879873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cZmGV0GEu8DOLcEgBYflKTvOCAzwZqyx00t1/+klWtUQJT5GOuNydmz6CSxnM1Ou6atwswOVgK/0RHEErfvfw==" saltValue="e7PVoo9KAl3eAizf2MMl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496</v>
      </c>
      <c r="AG7" s="756"/>
      <c r="AH7" s="756"/>
      <c r="AI7" s="756"/>
      <c r="AJ7" s="757"/>
      <c r="AK7" s="758"/>
      <c r="AL7" s="759"/>
      <c r="AM7" s="759"/>
      <c r="AN7" s="759"/>
      <c r="AO7" s="759"/>
      <c r="AP7" s="759"/>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496</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24</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74</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2</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1665</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349</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2114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1924151</v>
      </c>
      <c r="AB110" s="900"/>
      <c r="AC110" s="900"/>
      <c r="AD110" s="900"/>
      <c r="AE110" s="901"/>
      <c r="AF110" s="902">
        <v>1897000</v>
      </c>
      <c r="AG110" s="900"/>
      <c r="AH110" s="900"/>
      <c r="AI110" s="900"/>
      <c r="AJ110" s="901"/>
      <c r="AK110" s="902">
        <v>1830004</v>
      </c>
      <c r="AL110" s="900"/>
      <c r="AM110" s="900"/>
      <c r="AN110" s="900"/>
      <c r="AO110" s="901"/>
      <c r="AP110" s="903">
        <v>16.5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18994678</v>
      </c>
      <c r="BR110" s="931"/>
      <c r="BS110" s="931"/>
      <c r="BT110" s="931"/>
      <c r="BU110" s="931"/>
      <c r="BV110" s="931">
        <v>18026477</v>
      </c>
      <c r="BW110" s="931"/>
      <c r="BX110" s="931"/>
      <c r="BY110" s="931"/>
      <c r="BZ110" s="931"/>
      <c r="CA110" s="931">
        <v>18913562</v>
      </c>
      <c r="CB110" s="931"/>
      <c r="CC110" s="931"/>
      <c r="CD110" s="931"/>
      <c r="CE110" s="931"/>
      <c r="CF110" s="944">
        <v>170.6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760455</v>
      </c>
      <c r="DH110" s="931"/>
      <c r="DI110" s="931"/>
      <c r="DJ110" s="931"/>
      <c r="DK110" s="931"/>
      <c r="DL110" s="931">
        <v>654173</v>
      </c>
      <c r="DM110" s="931"/>
      <c r="DN110" s="931"/>
      <c r="DO110" s="931"/>
      <c r="DP110" s="931"/>
      <c r="DQ110" s="931">
        <v>460389</v>
      </c>
      <c r="DR110" s="931"/>
      <c r="DS110" s="931"/>
      <c r="DT110" s="931"/>
      <c r="DU110" s="931"/>
      <c r="DV110" s="932">
        <v>4.2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760455</v>
      </c>
      <c r="BR111" s="926"/>
      <c r="BS111" s="926"/>
      <c r="BT111" s="926"/>
      <c r="BU111" s="926"/>
      <c r="BV111" s="926">
        <v>654173</v>
      </c>
      <c r="BW111" s="926"/>
      <c r="BX111" s="926"/>
      <c r="BY111" s="926"/>
      <c r="BZ111" s="926"/>
      <c r="CA111" s="926">
        <v>460389</v>
      </c>
      <c r="CB111" s="926"/>
      <c r="CC111" s="926"/>
      <c r="CD111" s="926"/>
      <c r="CE111" s="926"/>
      <c r="CF111" s="920">
        <v>4.2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3843588</v>
      </c>
      <c r="BR112" s="926"/>
      <c r="BS112" s="926"/>
      <c r="BT112" s="926"/>
      <c r="BU112" s="926"/>
      <c r="BV112" s="926">
        <v>3574229</v>
      </c>
      <c r="BW112" s="926"/>
      <c r="BX112" s="926"/>
      <c r="BY112" s="926"/>
      <c r="BZ112" s="926"/>
      <c r="CA112" s="926">
        <v>3268311</v>
      </c>
      <c r="CB112" s="926"/>
      <c r="CC112" s="926"/>
      <c r="CD112" s="926"/>
      <c r="CE112" s="926"/>
      <c r="CF112" s="920">
        <v>29.5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294538</v>
      </c>
      <c r="AB113" s="938"/>
      <c r="AC113" s="938"/>
      <c r="AD113" s="938"/>
      <c r="AE113" s="939"/>
      <c r="AF113" s="940">
        <v>301448</v>
      </c>
      <c r="AG113" s="938"/>
      <c r="AH113" s="938"/>
      <c r="AI113" s="938"/>
      <c r="AJ113" s="939"/>
      <c r="AK113" s="940">
        <v>288703</v>
      </c>
      <c r="AL113" s="938"/>
      <c r="AM113" s="938"/>
      <c r="AN113" s="938"/>
      <c r="AO113" s="939"/>
      <c r="AP113" s="941">
        <v>2.6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2846278</v>
      </c>
      <c r="BR113" s="926"/>
      <c r="BS113" s="926"/>
      <c r="BT113" s="926"/>
      <c r="BU113" s="926"/>
      <c r="BV113" s="926">
        <v>2897362</v>
      </c>
      <c r="BW113" s="926"/>
      <c r="BX113" s="926"/>
      <c r="BY113" s="926"/>
      <c r="BZ113" s="926"/>
      <c r="CA113" s="926">
        <v>2827127</v>
      </c>
      <c r="CB113" s="926"/>
      <c r="CC113" s="926"/>
      <c r="CD113" s="926"/>
      <c r="CE113" s="926"/>
      <c r="CF113" s="920">
        <v>25.5</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305167</v>
      </c>
      <c r="AB114" s="959"/>
      <c r="AC114" s="959"/>
      <c r="AD114" s="959"/>
      <c r="AE114" s="960"/>
      <c r="AF114" s="961">
        <v>295840</v>
      </c>
      <c r="AG114" s="959"/>
      <c r="AH114" s="959"/>
      <c r="AI114" s="959"/>
      <c r="AJ114" s="960"/>
      <c r="AK114" s="961">
        <v>281216</v>
      </c>
      <c r="AL114" s="959"/>
      <c r="AM114" s="959"/>
      <c r="AN114" s="959"/>
      <c r="AO114" s="960"/>
      <c r="AP114" s="962">
        <v>2.5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337100</v>
      </c>
      <c r="BR114" s="926"/>
      <c r="BS114" s="926"/>
      <c r="BT114" s="926"/>
      <c r="BU114" s="926"/>
      <c r="BV114" s="926">
        <v>324230</v>
      </c>
      <c r="BW114" s="926"/>
      <c r="BX114" s="926"/>
      <c r="BY114" s="926"/>
      <c r="BZ114" s="926"/>
      <c r="CA114" s="926">
        <v>251318</v>
      </c>
      <c r="CB114" s="926"/>
      <c r="CC114" s="926"/>
      <c r="CD114" s="926"/>
      <c r="CE114" s="926"/>
      <c r="CF114" s="920">
        <v>2.2999999999999998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161300</v>
      </c>
      <c r="AB115" s="938"/>
      <c r="AC115" s="938"/>
      <c r="AD115" s="938"/>
      <c r="AE115" s="939"/>
      <c r="AF115" s="940">
        <v>161374</v>
      </c>
      <c r="AG115" s="938"/>
      <c r="AH115" s="938"/>
      <c r="AI115" s="938"/>
      <c r="AJ115" s="939"/>
      <c r="AK115" s="940">
        <v>161674</v>
      </c>
      <c r="AL115" s="938"/>
      <c r="AM115" s="938"/>
      <c r="AN115" s="938"/>
      <c r="AO115" s="939"/>
      <c r="AP115" s="941">
        <v>1.5</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102214</v>
      </c>
      <c r="BR115" s="926"/>
      <c r="BS115" s="926"/>
      <c r="BT115" s="926"/>
      <c r="BU115" s="926"/>
      <c r="BV115" s="926">
        <v>166946</v>
      </c>
      <c r="BW115" s="926"/>
      <c r="BX115" s="926"/>
      <c r="BY115" s="926"/>
      <c r="BZ115" s="926"/>
      <c r="CA115" s="926">
        <v>1435223</v>
      </c>
      <c r="CB115" s="926"/>
      <c r="CC115" s="926"/>
      <c r="CD115" s="926"/>
      <c r="CE115" s="926"/>
      <c r="CF115" s="920">
        <v>12.9</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2685156</v>
      </c>
      <c r="AB117" s="979"/>
      <c r="AC117" s="979"/>
      <c r="AD117" s="979"/>
      <c r="AE117" s="980"/>
      <c r="AF117" s="981">
        <v>2655662</v>
      </c>
      <c r="AG117" s="979"/>
      <c r="AH117" s="979"/>
      <c r="AI117" s="979"/>
      <c r="AJ117" s="980"/>
      <c r="AK117" s="981">
        <v>2561597</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161300</v>
      </c>
      <c r="AB119" s="900"/>
      <c r="AC119" s="900"/>
      <c r="AD119" s="900"/>
      <c r="AE119" s="901"/>
      <c r="AF119" s="902">
        <v>161374</v>
      </c>
      <c r="AG119" s="900"/>
      <c r="AH119" s="900"/>
      <c r="AI119" s="900"/>
      <c r="AJ119" s="901"/>
      <c r="AK119" s="902">
        <v>161674</v>
      </c>
      <c r="AL119" s="900"/>
      <c r="AM119" s="900"/>
      <c r="AN119" s="900"/>
      <c r="AO119" s="901"/>
      <c r="AP119" s="903">
        <v>1.5</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26884313</v>
      </c>
      <c r="BR119" s="1000"/>
      <c r="BS119" s="1000"/>
      <c r="BT119" s="1000"/>
      <c r="BU119" s="1000"/>
      <c r="BV119" s="1000">
        <v>25643417</v>
      </c>
      <c r="BW119" s="1000"/>
      <c r="BX119" s="1000"/>
      <c r="BY119" s="1000"/>
      <c r="BZ119" s="1000"/>
      <c r="CA119" s="1000">
        <v>27155930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5191643</v>
      </c>
      <c r="BR120" s="931"/>
      <c r="BS120" s="931"/>
      <c r="BT120" s="931"/>
      <c r="BU120" s="931"/>
      <c r="BV120" s="931">
        <v>5221491</v>
      </c>
      <c r="BW120" s="931"/>
      <c r="BX120" s="931"/>
      <c r="BY120" s="931"/>
      <c r="BZ120" s="931"/>
      <c r="CA120" s="931">
        <v>5357580</v>
      </c>
      <c r="CB120" s="931"/>
      <c r="CC120" s="931"/>
      <c r="CD120" s="931"/>
      <c r="CE120" s="931"/>
      <c r="CF120" s="944">
        <v>48.3</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3840530</v>
      </c>
      <c r="DH120" s="931"/>
      <c r="DI120" s="931"/>
      <c r="DJ120" s="931"/>
      <c r="DK120" s="931"/>
      <c r="DL120" s="931">
        <v>3573303</v>
      </c>
      <c r="DM120" s="931"/>
      <c r="DN120" s="931"/>
      <c r="DO120" s="931"/>
      <c r="DP120" s="931"/>
      <c r="DQ120" s="931">
        <v>3267386</v>
      </c>
      <c r="DR120" s="931"/>
      <c r="DS120" s="931"/>
      <c r="DT120" s="931"/>
      <c r="DU120" s="931"/>
      <c r="DV120" s="932">
        <v>29.5</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4359880</v>
      </c>
      <c r="BR121" s="926"/>
      <c r="BS121" s="926"/>
      <c r="BT121" s="926"/>
      <c r="BU121" s="926"/>
      <c r="BV121" s="926">
        <v>4475976</v>
      </c>
      <c r="BW121" s="926"/>
      <c r="BX121" s="926"/>
      <c r="BY121" s="926"/>
      <c r="BZ121" s="926"/>
      <c r="CA121" s="926">
        <v>4646134</v>
      </c>
      <c r="CB121" s="926"/>
      <c r="CC121" s="926"/>
      <c r="CD121" s="926"/>
      <c r="CE121" s="926"/>
      <c r="CF121" s="920">
        <v>41.9</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3058</v>
      </c>
      <c r="DH121" s="926"/>
      <c r="DI121" s="926"/>
      <c r="DJ121" s="926"/>
      <c r="DK121" s="926"/>
      <c r="DL121" s="926">
        <v>926</v>
      </c>
      <c r="DM121" s="926"/>
      <c r="DN121" s="926"/>
      <c r="DO121" s="926"/>
      <c r="DP121" s="926"/>
      <c r="DQ121" s="926">
        <v>925</v>
      </c>
      <c r="DR121" s="926"/>
      <c r="DS121" s="926"/>
      <c r="DT121" s="926"/>
      <c r="DU121" s="926"/>
      <c r="DV121" s="927">
        <v>0</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17874109</v>
      </c>
      <c r="BR122" s="1000"/>
      <c r="BS122" s="1000"/>
      <c r="BT122" s="1000"/>
      <c r="BU122" s="1000"/>
      <c r="BV122" s="1000">
        <v>17142768</v>
      </c>
      <c r="BW122" s="1000"/>
      <c r="BX122" s="1000"/>
      <c r="BY122" s="1000"/>
      <c r="BZ122" s="1000"/>
      <c r="CA122" s="1000">
        <v>16963767</v>
      </c>
      <c r="CB122" s="1000"/>
      <c r="CC122" s="1000"/>
      <c r="CD122" s="1000"/>
      <c r="CE122" s="1000"/>
      <c r="CF122" s="1017">
        <v>153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27425632</v>
      </c>
      <c r="BR123" s="1064"/>
      <c r="BS123" s="1064"/>
      <c r="BT123" s="1064"/>
      <c r="BU123" s="1064"/>
      <c r="BV123" s="1064">
        <v>26840235</v>
      </c>
      <c r="BW123" s="1064"/>
      <c r="BX123" s="1064"/>
      <c r="BY123" s="1064"/>
      <c r="BZ123" s="1064"/>
      <c r="CA123" s="1064">
        <v>26967481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1.6</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102214</v>
      </c>
      <c r="DH126" s="926"/>
      <c r="DI126" s="926"/>
      <c r="DJ126" s="926"/>
      <c r="DK126" s="926"/>
      <c r="DL126" s="926">
        <v>166946</v>
      </c>
      <c r="DM126" s="926"/>
      <c r="DN126" s="926"/>
      <c r="DO126" s="926"/>
      <c r="DP126" s="926"/>
      <c r="DQ126" s="926">
        <v>1435223</v>
      </c>
      <c r="DR126" s="926"/>
      <c r="DS126" s="926"/>
      <c r="DT126" s="926"/>
      <c r="DU126" s="926"/>
      <c r="DV126" s="927">
        <v>12.9</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450856</v>
      </c>
      <c r="AB128" s="1046"/>
      <c r="AC128" s="1046"/>
      <c r="AD128" s="1046"/>
      <c r="AE128" s="1047"/>
      <c r="AF128" s="1048">
        <v>475880</v>
      </c>
      <c r="AG128" s="1046"/>
      <c r="AH128" s="1046"/>
      <c r="AI128" s="1046"/>
      <c r="AJ128" s="1047"/>
      <c r="AK128" s="1048">
        <v>477466</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12.99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11883639</v>
      </c>
      <c r="AB129" s="959"/>
      <c r="AC129" s="959"/>
      <c r="AD129" s="959"/>
      <c r="AE129" s="960"/>
      <c r="AF129" s="961">
        <v>12215237</v>
      </c>
      <c r="AG129" s="959"/>
      <c r="AH129" s="959"/>
      <c r="AI129" s="959"/>
      <c r="AJ129" s="960"/>
      <c r="AK129" s="961">
        <v>12588777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17.989999999999998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1502551</v>
      </c>
      <c r="AB130" s="959"/>
      <c r="AC130" s="959"/>
      <c r="AD130" s="959"/>
      <c r="AE130" s="960"/>
      <c r="AF130" s="961">
        <v>1519203</v>
      </c>
      <c r="AG130" s="959"/>
      <c r="AH130" s="959"/>
      <c r="AI130" s="959"/>
      <c r="AJ130" s="960"/>
      <c r="AK130" s="961">
        <v>1500336</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10381088</v>
      </c>
      <c r="AB131" s="986"/>
      <c r="AC131" s="986"/>
      <c r="AD131" s="986"/>
      <c r="AE131" s="987"/>
      <c r="AF131" s="985">
        <v>10696034</v>
      </c>
      <c r="AG131" s="986"/>
      <c r="AH131" s="986"/>
      <c r="AI131" s="986"/>
      <c r="AJ131" s="987"/>
      <c r="AK131" s="985">
        <v>11088441</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7.0488664029999999</v>
      </c>
      <c r="AB132" s="1097"/>
      <c r="AC132" s="1097"/>
      <c r="AD132" s="1097"/>
      <c r="AE132" s="1098"/>
      <c r="AF132" s="1099">
        <v>6.1759261529999998</v>
      </c>
      <c r="AG132" s="1097"/>
      <c r="AH132" s="1097"/>
      <c r="AI132" s="1097"/>
      <c r="AJ132" s="1098"/>
      <c r="AK132" s="1099">
        <v>5.2648959450000001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v>
      </c>
      <c r="AB133" s="1080"/>
      <c r="AC133" s="1080"/>
      <c r="AD133" s="1080"/>
      <c r="AE133" s="1081"/>
      <c r="AF133" s="1079">
        <v>6.7</v>
      </c>
      <c r="AG133" s="1080"/>
      <c r="AH133" s="1080"/>
      <c r="AI133" s="1080"/>
      <c r="AJ133" s="1081"/>
      <c r="AK133" s="1079">
        <v>6.1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Z79ACo4hu7tPGYNQdzSE8poJ7/hpFAB5nxdRJB/E0buT8e+4+dr5WyswzqoJtbUHAACPmSAy3rScY88tQuc3A==" saltValue="UG8HgbmXo/kxujPqRV/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WZ6fSVArhx6EVsjL2RmGlPAf5ul6WRMAd5MbeM66HpJbye3n9RzPhg/4fsA6DDxCq5tMNRgwTQU62hTk1eg+A==" saltValue="A7J+bcH+eOUsy3PSHQ7l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3atIqBrCMToP41+HPmD0+LRCh+SWdnWsrdgBhHaOJIMbtUuFhKsuUOyyGsxyap9DbKCEJDfpe5qfRxvU1GtWA==" saltValue="ESGLOejNRjozjM9JG2Kk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2996051</v>
      </c>
      <c r="AP9" s="269">
        <v>54890</v>
      </c>
      <c r="AQ9" s="270">
        <v>72348</v>
      </c>
      <c r="AR9" s="271">
        <v>-24.1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568829</v>
      </c>
      <c r="AP10" s="272">
        <v>10421</v>
      </c>
      <c r="AQ10" s="273">
        <v>6364</v>
      </c>
      <c r="AR10" s="274">
        <v>63.7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41886</v>
      </c>
      <c r="AP11" s="272">
        <v>767</v>
      </c>
      <c r="AQ11" s="273">
        <v>1262</v>
      </c>
      <c r="AR11" s="274">
        <v>-39.200000000000003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109482</v>
      </c>
      <c r="AP13" s="272">
        <v>2006</v>
      </c>
      <c r="AQ13" s="273">
        <v>3257</v>
      </c>
      <c r="AR13" s="274">
        <v>-38.4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83011</v>
      </c>
      <c r="AP14" s="272">
        <v>1521</v>
      </c>
      <c r="AQ14" s="273">
        <v>1617</v>
      </c>
      <c r="AR14" s="274">
        <v>-5.9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-178768</v>
      </c>
      <c r="AP15" s="272">
        <v>-3275</v>
      </c>
      <c r="AQ15" s="273">
        <v>-3947</v>
      </c>
      <c r="AR15" s="274">
        <v>-17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3620491</v>
      </c>
      <c r="AP16" s="272">
        <v>66330</v>
      </c>
      <c r="AQ16" s="273">
        <v>80912</v>
      </c>
      <c r="AR16" s="274">
        <v>-18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5.62</v>
      </c>
      <c r="AP21" s="286">
        <v>6.71</v>
      </c>
      <c r="AQ21" s="287">
        <v>-1.0900000000000001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v>
      </c>
      <c r="AP22" s="291">
        <v>98.3</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1830004</v>
      </c>
      <c r="AP32" s="300">
        <v>33527</v>
      </c>
      <c r="AQ32" s="301">
        <v>34344</v>
      </c>
      <c r="AR32" s="302">
        <v>-2.4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288703</v>
      </c>
      <c r="AP35" s="300">
        <v>5289</v>
      </c>
      <c r="AQ35" s="301">
        <v>7806</v>
      </c>
      <c r="AR35" s="302">
        <v>-32.200000000000003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281216</v>
      </c>
      <c r="AP36" s="300">
        <v>5152</v>
      </c>
      <c r="AQ36" s="301">
        <v>1690</v>
      </c>
      <c r="AR36" s="302">
        <v>204.9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161674</v>
      </c>
      <c r="AP37" s="300">
        <v>2962</v>
      </c>
      <c r="AQ37" s="301">
        <v>666</v>
      </c>
      <c r="AR37" s="302">
        <v>344.7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-477466</v>
      </c>
      <c r="AP39" s="300">
        <v>-8748</v>
      </c>
      <c r="AQ39" s="301">
        <v>-5822</v>
      </c>
      <c r="AR39" s="302">
        <v>50.3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-1500336</v>
      </c>
      <c r="AP40" s="300">
        <v>-27487</v>
      </c>
      <c r="AQ40" s="301">
        <v>-26710</v>
      </c>
      <c r="AR40" s="302">
        <v>2.9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583795</v>
      </c>
      <c r="AP41" s="300">
        <v>10696</v>
      </c>
      <c r="AQ41" s="301">
        <v>11979</v>
      </c>
      <c r="AR41" s="302">
        <v>-10.7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2595915</v>
      </c>
      <c r="AN51" s="322">
        <v>48465</v>
      </c>
      <c r="AO51" s="323">
        <v>44.4</v>
      </c>
      <c r="AP51" s="324">
        <v>45483</v>
      </c>
      <c r="AQ51" s="325">
        <v>-0.2</v>
      </c>
      <c r="AR51" s="326">
        <v>44.6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1173616</v>
      </c>
      <c r="AN52" s="330">
        <v>21911</v>
      </c>
      <c r="AO52" s="331">
        <v>109.5</v>
      </c>
      <c r="AP52" s="332">
        <v>24241</v>
      </c>
      <c r="AQ52" s="333">
        <v>0.4</v>
      </c>
      <c r="AR52" s="334">
        <v>109.1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1483488</v>
      </c>
      <c r="AN53" s="322">
        <v>27482</v>
      </c>
      <c r="AO53" s="323">
        <v>-43.3</v>
      </c>
      <c r="AP53" s="324">
        <v>45945</v>
      </c>
      <c r="AQ53" s="325">
        <v>1</v>
      </c>
      <c r="AR53" s="326">
        <v>-44.3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783206</v>
      </c>
      <c r="AN54" s="330">
        <v>14509</v>
      </c>
      <c r="AO54" s="331">
        <v>-33.799999999999997</v>
      </c>
      <c r="AP54" s="332">
        <v>25180</v>
      </c>
      <c r="AQ54" s="333">
        <v>3.9</v>
      </c>
      <c r="AR54" s="334">
        <v>-37.700000000000003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1759586</v>
      </c>
      <c r="AN55" s="322">
        <v>32507</v>
      </c>
      <c r="AO55" s="323">
        <v>18.3</v>
      </c>
      <c r="AP55" s="324">
        <v>44475</v>
      </c>
      <c r="AQ55" s="325">
        <v>-3.2</v>
      </c>
      <c r="AR55" s="326">
        <v>21.5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1082392</v>
      </c>
      <c r="AN56" s="330">
        <v>19996</v>
      </c>
      <c r="AO56" s="331">
        <v>37.799999999999997</v>
      </c>
      <c r="AP56" s="332">
        <v>24780</v>
      </c>
      <c r="AQ56" s="333">
        <v>-1.6</v>
      </c>
      <c r="AR56" s="334">
        <v>39.4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2038570</v>
      </c>
      <c r="AN57" s="322">
        <v>37638</v>
      </c>
      <c r="AO57" s="323">
        <v>15.8</v>
      </c>
      <c r="AP57" s="324">
        <v>45982</v>
      </c>
      <c r="AQ57" s="325">
        <v>3.4</v>
      </c>
      <c r="AR57" s="326">
        <v>12.4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1297179</v>
      </c>
      <c r="AN58" s="330">
        <v>23950</v>
      </c>
      <c r="AO58" s="331">
        <v>19.8</v>
      </c>
      <c r="AP58" s="332">
        <v>25583</v>
      </c>
      <c r="AQ58" s="333">
        <v>3.2</v>
      </c>
      <c r="AR58" s="334">
        <v>16.600000000000001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4096745</v>
      </c>
      <c r="AN59" s="322">
        <v>75055</v>
      </c>
      <c r="AO59" s="323">
        <v>99.4</v>
      </c>
      <c r="AP59" s="324">
        <v>50538</v>
      </c>
      <c r="AQ59" s="325">
        <v>9.9</v>
      </c>
      <c r="AR59" s="326">
        <v>89.5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2878667</v>
      </c>
      <c r="AN60" s="330">
        <v>52739</v>
      </c>
      <c r="AO60" s="331">
        <v>120.2</v>
      </c>
      <c r="AP60" s="332">
        <v>29053</v>
      </c>
      <c r="AQ60" s="333">
        <v>13.6</v>
      </c>
      <c r="AR60" s="334">
        <v>106.6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2394861</v>
      </c>
      <c r="AN61" s="337">
        <v>44229</v>
      </c>
      <c r="AO61" s="338">
        <v>26.9</v>
      </c>
      <c r="AP61" s="339">
        <v>46485</v>
      </c>
      <c r="AQ61" s="340">
        <v>2.2000000000000002</v>
      </c>
      <c r="AR61" s="326">
        <v>24.7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1443012</v>
      </c>
      <c r="AN62" s="330">
        <v>26621</v>
      </c>
      <c r="AO62" s="331">
        <v>50.7</v>
      </c>
      <c r="AP62" s="332">
        <v>25767</v>
      </c>
      <c r="AQ62" s="333">
        <v>3.9</v>
      </c>
      <c r="AR62" s="334">
        <v>46.8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hWQUIGk3KzLeMOMUJXwHuHMlN/SdxtkuIHQLCPg9L3YtRf5to0lWDSaGdCmrB08ra79PaSyk4SbW7FwSDbzNA==" saltValue="oVpCUs55S2u5fGdYPhPx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NKVaCoLwTsWc+r4HaBvxkAgTRH50n3pSdY/vQBec3UWf3jKo4PtgoBjcz9uOSnd4gGV68eQA+wQnlrhr2s/paw==" saltValue="08h04Pxb/0Z+junHvoZq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hiusEdqTHQLmDCqlkLDwetf3BM5EncGGeLyYYEcguxBBEzb4XL8HpNI263Ys7F7liL8cnsfsXT6i5/dN3xSHw==" saltValue="PbHHkHN/HJP3y+mWqzVe9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19.04</v>
      </c>
      <c r="G47" s="12">
        <v>18.559999999999999</v>
      </c>
      <c r="H47" s="12">
        <v>19.39</v>
      </c>
      <c r="I47" s="12">
        <v>18.64</v>
      </c>
      <c r="J47" s="13">
        <v>18.350000000000001</v>
      </c>
    </row>
    <row r="48" spans="2:10" ht="57.75" customHeight="1" x14ac:dyDescent="0.15">
      <c r="B48" s="14"/>
      <c r="C48" s="1141" t="s">
        <v>4</v>
      </c>
      <c r="D48" s="1141"/>
      <c r="E48" s="1142"/>
      <c r="F48" s="15">
        <v>2.76</v>
      </c>
      <c r="G48" s="16">
        <v>4.22</v>
      </c>
      <c r="H48" s="16">
        <v>4.68</v>
      </c>
      <c r="I48" s="16">
        <v>3.78</v>
      </c>
      <c r="J48" s="17">
        <v>3.94</v>
      </c>
    </row>
    <row r="49" spans="2:10" ht="57.75" customHeight="1" thickBot="1" x14ac:dyDescent="0.2">
      <c r="B49" s="18"/>
      <c r="C49" s="1143" t="s">
        <v>5</v>
      </c>
      <c r="D49" s="1143"/>
      <c r="E49" s="1144"/>
      <c r="F49" s="19" t="s">
        <v>530</v>
      </c>
      <c r="G49" s="20">
        <v>1.18</v>
      </c>
      <c r="H49" s="20" t="s">
        <v>531</v>
      </c>
      <c r="I49" s="20" t="s">
        <v>532</v>
      </c>
      <c r="J49" s="21" t="s">
        <v>533</v>
      </c>
    </row>
    <row r="50" spans="2:10" x14ac:dyDescent="0.15"/>
  </sheetData>
  <sheetProtection algorithmName="SHA-512" hashValue="bf4IZLVnjTPeNhvDaGqjkSCs8z395UuXX0FmqC+bpw+pFqsfTZWRuAij8Yqd4Z/SopLFjVDFaEnU+FiYNZRxig==" saltValue="kjyRo3IWd2Q/BdcyFQiQ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dcterms:created xsi:type="dcterms:W3CDTF">2026-02-23T06:19:21Z</dcterms:created>
  <dcterms:modified xsi:type="dcterms:W3CDTF">2026-03-17T08:17:06Z</dcterms:modified>
  <cp:category/>
</cp:coreProperties>
</file>