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11300-25646\e\H31財政共有\07 市町財政\05 H29財政状況資料集\ホームページ用\20191202更新\"/>
    </mc:Choice>
  </mc:AlternateContent>
  <bookViews>
    <workbookView xWindow="13665" yWindow="-15" windowWidth="6870" windowHeight="7560" tabRatio="8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9"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20"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52511"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U37" i="10"/>
  <c r="C37" i="10"/>
  <c r="BE36"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c r="AM35" i="10" s="1"/>
  <c r="AM36" i="10" s="1"/>
  <c r="AM37" i="10" s="1"/>
  <c r="BE34" i="10" l="1"/>
  <c r="BE35" i="10" s="1"/>
  <c r="BW34" i="10" l="1"/>
  <c r="BW35" i="10" l="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<sst xmlns="http://schemas.openxmlformats.org/spreadsheetml/2006/main" count="1066" uniqueCount="598">
  <si>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</si>
  <si>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</si>
  <si>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</si>
  <si>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</si>
  <si>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</si>
  <si>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</si>
  <si>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</si>
  <si>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</si>
  <si>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</si>
  <si>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</si>
  <si>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</si>
  <si>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</si>
  <si>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</si>
  <si>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</si>
  <si>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</si>
  <si>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</si>
  <si>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</si>
  <si>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</si>
  <si>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</si>
  <si>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</si>
  <si>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</si>
  <si>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</si>
  <si>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</si>
  <si>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</si>
  <si>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</si>
  <si>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</si>
  <si>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</si>
  <si>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</si>
  <si>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</si>
  <si>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</si>
  <si>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</si>
  <si>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</si>
  <si>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</si>
  <si>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</si>
  <si>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</si>
  <si>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</si>
  <si>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</si>
  <si>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</si>
  <si>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</si>
  <si>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</si>
  <si>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</si>
  <si>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</si>
  <si>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</si>
  <si>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</si>
  <si>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</si>
  <si>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</si>
  <si>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</si>
  <si>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</si>
  <si>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</si>
  <si>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</si>
  <si>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</si>
  <si>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</si>
  <si>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</si>
  <si>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</si>
  <si>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</si>
  <si>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</si>
  <si>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</si>
  <si>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</si>
  <si>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</si>
  <si>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</si>
  <si>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</si>
  <si>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</si>
  <si>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</si>
  <si>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</si>
  <si>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</si>
  <si>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</si>
  <si>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</si>
  <si>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</si>
  <si>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</si>
  <si>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</si>
  <si>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</si>
  <si>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</si>
  <si>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</si>
  <si>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</si>
  <si>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</si>
  <si>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</si>
  <si>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</si>
  <si>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</si>
  <si>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</si>
  <si>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</si>
  <si>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</si>
  <si>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</si>
  <si>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</si>
  <si>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</si>
  <si>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</si>
  <si>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</si>
  <si>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</si>
  <si>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</si>
  <si>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</si>
  <si>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</si>
  <si>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</si>
  <si>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能美市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</si>
  <si>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</si>
  <si>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</si>
  <si>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</si>
  <si>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</si>
  <si>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</si>
  <si>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</si>
  <si>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</si>
  <si>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</si>
  <si>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</si>
  <si>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</si>
  <si>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</si>
  <si>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</si>
  <si>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</si>
  <si>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</si>
  <si>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</si>
  <si>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</si>
  <si>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</si>
  <si>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</si>
  <si>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</si>
  <si>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</si>
  <si>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</si>
  <si>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</si>
  <si>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</si>
  <si>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</si>
  <si>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</si>
  <si>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</si>
  <si>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</si>
  <si>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</si>
  <si>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</si>
  <si>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</si>
  <si>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</si>
  <si>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</si>
  <si>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</si>
  <si>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</si>
  <si>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</si>
  <si>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</si>
  <si>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</si>
  <si>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</si>
  <si>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</si>
  <si>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</si>
  <si>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</si>
  <si>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</si>
  <si>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</si>
  <si>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</si>
  <si>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</si>
  <si>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</si>
  <si>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</si>
  <si>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</si>
  <si>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</si>
  <si>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</si>
  <si>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</si>
  <si>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</si>
  <si>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</si>
  <si>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</si>
  <si>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</si>
  <si>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</si>
  <si>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</si>
  <si>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</si>
  <si>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</si>
  <si>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</si>
  <si>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</si>
  <si>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</si>
  <si>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</si>
  <si>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</si>
  <si>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</si>
  <si>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</si>
  <si>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</si>
  <si>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</si>
  <si>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</si>
  <si>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</si>
  <si>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</si>
  <si>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</si>
  <si>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</si>
  <si>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</si>
  <si>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</si>
  <si>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</si>
  <si>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</si>
  <si>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</si>
  <si>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</si>
  <si>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</si>
  <si>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</si>
  <si>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</si>
  <si>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</si>
  <si>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</si>
  <si>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</si>
  <si>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</si>
  <si>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</si>
  <si>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</si>
  <si>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</si>
  <si>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</si>
  <si>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</si>
  <si>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</si>
  <si>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</si>
  <si>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</si>
  <si>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</si>
  <si>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</si>
  <si>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</si>
  <si>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</si>
  <si>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</si>
  <si>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</si>
  <si>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</si>
  <si>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</si>
  <si>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</si>
  <si>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</si>
  <si>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</si>
  <si>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</si>
  <si>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</si>
  <si>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</si>
  <si>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</si>
  <si>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</si>
  <si>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</si>
  <si>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</si>
  <si>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</si>
  <si>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石川県能美市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</si>
  <si>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</si>
  <si>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</si>
  <si>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</si>
  <si>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</si>
  <si>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</si>
  <si>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</si>
  <si>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</si>
  <si>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</si>
  <si>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</si>
  <si>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</si>
  <si>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</si>
  <si>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</si>
  <si>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</si>
  <si>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</si>
  <si>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</si>
  <si>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</si>
  <si>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</si>
  <si>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</si>
  <si>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</si>
  <si>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</si>
  <si>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</si>
  <si>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</si>
  <si>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</si>
  <si>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</si>
  <si>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</si>
  <si>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</si>
  <si>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</si>
  <si>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</si>
  <si>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</si>
  <si>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</si>
  <si>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</si>
  <si>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</si>
  <si>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</si>
  <si>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</si>
  <si>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</si>
  <si>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</si>
  <si>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</si>
  <si>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</si>
  <si>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</si>
  <si>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</si>
  <si>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</si>
  <si>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</si>
  <si>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</si>
  <si>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</si>
  <si>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</si>
  <si>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</si>
  <si>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</si>
  <si>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</si>
  <si>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</si>
  <si>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</si>
  <si>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</si>
  <si>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</si>
  <si>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</si>
  <si>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</si>
  <si>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</si>
  <si>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</si>
  <si>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</si>
  <si>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</si>
  <si>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</si>
  <si>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</si>
  <si>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</si>
  <si>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</si>
  <si>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</si>
  <si>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</si>
  <si>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</si>
  <si>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</si>
  <si>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</si>
  <si>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</si>
  <si>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</si>
  <si>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</si>
  <si>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</si>
  <si>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</si>
  <si>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</si>
  <si>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</si>
  <si>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</si>
  <si>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</si>
  <si>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</si>
  <si>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</si>
  <si>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</si>
  <si>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</si>
  <si>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</si>
  <si>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</si>
  <si>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</si>
  <si>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</si>
  <si>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</si>
  <si>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</si>
  <si>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</si>
  <si>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</si>
  <si>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</si>
  <si>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</si>
  <si>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</si>
  <si>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</si>
  <si>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</si>
  <si>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</si>
  <si>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</si>
  <si>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</si>
  <si>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</si>
  <si>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</si>
  <si>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</si>
  <si>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</si>
  <si>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</si>
  <si>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</si>
  <si>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</si>
  <si>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</si>
  <si>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</si>
  <si>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</si>
  <si>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</si>
  <si>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</si>
  <si>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</si>
  <si>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</si>
  <si>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</si>
  <si>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</si>
  <si>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</si>
  <si>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</si>
  <si>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</si>
  <si>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</si>
  <si>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</si>
  <si>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</si>
  <si>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</si>
  <si>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</si>
  <si>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</si>
  <si>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</si>
  <si>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</si>
  <si>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</si>
  <si>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</si>
  <si>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</si>
  <si>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</si>
  <si>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</si>
  <si>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</si>
  <si>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</si>
  <si>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</si>
  <si>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</si>
  <si>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</si>
  <si>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</si>
  <si>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</si>
  <si>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</si>
  <si>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</si>
  <si>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</si>
  <si>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</si>
  <si>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</si>
  <si>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</si>
  <si>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</si>
  <si>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</si>
  <si>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</si>
  <si>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</si>
  <si>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</si>
  <si>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</si>
  <si>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</si>
  <si>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</si>
  <si>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石川県能美市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</si>
  <si>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</si>
  <si>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</si>
  <si>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</si>
  <si>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</si>
  <si>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</si>
  <si>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</si>
  <si>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</si>
  <si>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</si>
  <si>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</si>
  <si>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</si>
  <si>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</si>
  <si>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</si>
  <si>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</si>
  <si>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</si>
  <si>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</si>
  <si>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</si>
  <si>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</si>
  <si>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</si>
  <si>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</si>
  <si>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</si>
  <si>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</si>
  <si>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</si>
  <si>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</si>
  <si>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</si>
  <si>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</si>
  <si>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</si>
  <si>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</si>
  <si>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</si>
  <si>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</si>
  <si>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</si>
  <si>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</si>
  <si>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</si>
  <si>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</si>
  <si>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能美市国民健康保険特別会計</t>
    <phoneticPr fontId="5"/>
  </si>
  <si>
    <t>能美市後期高齢者医療特別会計</t>
    <phoneticPr fontId="5"/>
  </si>
  <si>
    <t>能美市介護保険特別会計</t>
    <phoneticPr fontId="5"/>
  </si>
  <si>
    <t>能美市水道事業会計</t>
    <phoneticPr fontId="5"/>
  </si>
  <si>
    <t>法適用企業</t>
    <phoneticPr fontId="5"/>
  </si>
  <si>
    <t>能美市工業用水道事業会計</t>
    <phoneticPr fontId="5"/>
  </si>
  <si>
    <t>法適用企業</t>
    <phoneticPr fontId="5"/>
  </si>
  <si>
    <t>能美市公共下水道事業会計</t>
    <phoneticPr fontId="5"/>
  </si>
  <si>
    <t>国民健康保険能美市立病院事業会計</t>
    <phoneticPr fontId="5"/>
  </si>
  <si>
    <t>能美市温泉事業特別会計</t>
    <phoneticPr fontId="5"/>
  </si>
  <si>
    <t>法非適用企業</t>
    <phoneticPr fontId="5"/>
  </si>
  <si>
    <t>能美市農業集落排水事業特別会計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</si>
  <si>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</si>
  <si>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</si>
  <si>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</si>
  <si>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</si>
  <si>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</si>
  <si>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</si>
  <si>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</si>
  <si>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</si>
  <si>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</si>
  <si>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</si>
  <si>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</si>
  <si>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</si>
  <si>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</si>
  <si>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</si>
  <si>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</si>
  <si>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</si>
  <si>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</si>
  <si>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</si>
  <si>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</si>
  <si>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</si>
  <si>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</si>
  <si>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</si>
  <si>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</si>
  <si>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</si>
  <si>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</si>
  <si>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</si>
  <si>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</si>
  <si>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</si>
  <si>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</si>
  <si>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</si>
  <si>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</si>
  <si>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</si>
  <si>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</si>
  <si>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</si>
  <si>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</si>
  <si>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</si>
  <si>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</si>
  <si>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</si>
  <si>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</si>
  <si>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</si>
  <si>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</si>
  <si>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</si>
  <si>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</si>
  <si>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</si>
  <si>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</si>
  <si>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</si>
  <si>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</si>
  <si>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</si>
  <si>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</si>
  <si>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</si>
  <si>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</si>
  <si>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</si>
  <si>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</si>
  <si>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</si>
  <si>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</si>
  <si>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</si>
  <si>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</si>
  <si>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</si>
  <si>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</si>
  <si>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能美市水道事業会計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</si>
  <si>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</si>
  <si>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国民健康保険能美市立病院事業会計</t>
    <phoneticPr fontId="5"/>
  </si>
  <si>
    <t>(Ｆ)</t>
    <phoneticPr fontId="5"/>
  </si>
  <si>
    <t>能美市農業集落排水事業特別会計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</si>
  <si>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</si>
  <si>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</si>
  <si>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</si>
  <si>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</si>
  <si>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</si>
  <si>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</si>
  <si>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</si>
  <si>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</si>
  <si>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</si>
  <si>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</si>
  <si>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</si>
  <si>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</si>
  <si>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</si>
  <si>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</si>
  <si>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</si>
  <si>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</si>
  <si>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</si>
  <si>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</si>
  <si>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</si>
  <si>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</si>
  <si>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</si>
  <si>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</si>
  <si>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</si>
  <si>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</si>
  <si>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</si>
  <si>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</si>
  <si>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</si>
  <si>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</si>
  <si>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</si>
  <si>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</si>
  <si>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</si>
  <si>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</si>
  <si>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</si>
  <si>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</si>
  <si>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</si>
  <si>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</si>
  <si>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</si>
  <si>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</si>
  <si>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</si>
  <si>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</si>
  <si>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</si>
  <si>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</si>
  <si>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</si>
  <si>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</si>
  <si>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</si>
  <si>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</si>
  <si>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</si>
  <si>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</si>
  <si>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</si>
  <si>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</si>
  <si>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</si>
  <si>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</si>
  <si>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</si>
  <si>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</si>
  <si>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</si>
  <si>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</si>
  <si>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</si>
  <si>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</si>
  <si>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</si>
  <si>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</si>
  <si>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</si>
  <si>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</si>
  <si>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</si>
  <si>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</si>
  <si>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</si>
  <si>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</si>
  <si>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</si>
  <si>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</si>
  <si>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</si>
  <si>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</si>
  <si>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</si>
  <si>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</si>
  <si>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</si>
  <si>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</si>
  <si>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</si>
  <si>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</si>
  <si>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</si>
  <si>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</si>
  <si>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</si>
  <si>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</si>
  <si>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</si>
  <si>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</si>
  <si>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</si>
  <si>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</si>
  <si>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</si>
  <si>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1.73</t>
  </si>
  <si>
    <t>▲ 2.09</t>
  </si>
  <si>
    <t>能美市公共下水道事業会計</t>
  </si>
  <si>
    <t>能美市工業用水道事業会計</t>
  </si>
  <si>
    <t>国民健康保険能美市立病院事業会計</t>
  </si>
  <si>
    <t>能美市水道事業会計</t>
  </si>
  <si>
    <t>一般会計</t>
  </si>
  <si>
    <t>能美市国民健康保険特別会計</t>
  </si>
  <si>
    <t>能美市介護保険特別会計</t>
  </si>
  <si>
    <t>能美市温泉事業特別会計</t>
  </si>
  <si>
    <t>その他会計（赤字）</t>
  </si>
  <si>
    <t>その他会計（黒字）</t>
  </si>
  <si>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4"/>
  </si>
  <si>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</si>
  <si>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南加賀広域圏事務組合（一般会計）</t>
    <rPh sb="0" eb="1">
      <t>ミナミ</t>
    </rPh>
    <rPh sb="1" eb="3">
      <t>カガ</t>
    </rPh>
    <rPh sb="3" eb="6">
      <t>コウイキケン</t>
    </rPh>
    <rPh sb="6" eb="8">
      <t>ジム</t>
    </rPh>
    <rPh sb="8" eb="10">
      <t>クミアイ</t>
    </rPh>
    <rPh sb="11" eb="13">
      <t>イッパン</t>
    </rPh>
    <rPh sb="13" eb="15">
      <t>カイケイ</t>
    </rPh>
    <phoneticPr fontId="24"/>
  </si>
  <si>
    <t>南加賀広域圏事務組合（公設地方卸売市場事業特別会計）</t>
    <rPh sb="0" eb="1">
      <t>ミナミ</t>
    </rPh>
    <rPh sb="1" eb="3">
      <t>カガ</t>
    </rPh>
    <rPh sb="3" eb="6">
      <t>コウイキケン</t>
    </rPh>
    <rPh sb="6" eb="8">
      <t>ジム</t>
    </rPh>
    <rPh sb="8" eb="10">
      <t>クミアイ</t>
    </rPh>
    <rPh sb="11" eb="13">
      <t>コウセツ</t>
    </rPh>
    <rPh sb="13" eb="15">
      <t>チホウ</t>
    </rPh>
    <rPh sb="15" eb="17">
      <t>オロシウリ</t>
    </rPh>
    <rPh sb="17" eb="19">
      <t>イチバ</t>
    </rPh>
    <rPh sb="19" eb="21">
      <t>ジギョウ</t>
    </rPh>
    <rPh sb="21" eb="23">
      <t>トクベツ</t>
    </rPh>
    <rPh sb="23" eb="25">
      <t>カイケイ</t>
    </rPh>
    <phoneticPr fontId="24"/>
  </si>
  <si>
    <t>南加賀広域圏事務組合（ふるさと振興事業特別会計）</t>
    <rPh sb="0" eb="1">
      <t>ミナミ</t>
    </rPh>
    <rPh sb="1" eb="3">
      <t>カガ</t>
    </rPh>
    <rPh sb="3" eb="6">
      <t>コウイキケン</t>
    </rPh>
    <rPh sb="6" eb="8">
      <t>ジム</t>
    </rPh>
    <rPh sb="8" eb="10">
      <t>クミアイ</t>
    </rPh>
    <rPh sb="15" eb="17">
      <t>シンコウ</t>
    </rPh>
    <rPh sb="17" eb="19">
      <t>ジギョウ</t>
    </rPh>
    <rPh sb="19" eb="21">
      <t>トクベツ</t>
    </rPh>
    <rPh sb="21" eb="23">
      <t>カイケイ</t>
    </rPh>
    <phoneticPr fontId="24"/>
  </si>
  <si>
    <t>南加賀広域圏事務組合（急病センター事業特別会計）</t>
    <rPh sb="0" eb="1">
      <t>ミナミ</t>
    </rPh>
    <rPh sb="1" eb="3">
      <t>カガ</t>
    </rPh>
    <rPh sb="3" eb="6">
      <t>コウイキケン</t>
    </rPh>
    <rPh sb="6" eb="8">
      <t>ジム</t>
    </rPh>
    <rPh sb="8" eb="10">
      <t>クミアイ</t>
    </rPh>
    <rPh sb="11" eb="13">
      <t>キュウビョウ</t>
    </rPh>
    <rPh sb="17" eb="19">
      <t>ジギョウ</t>
    </rPh>
    <rPh sb="19" eb="21">
      <t>トクベツ</t>
    </rPh>
    <rPh sb="21" eb="23">
      <t>カイケイ</t>
    </rPh>
    <phoneticPr fontId="24"/>
  </si>
  <si>
    <t>能美介護認定事務組合</t>
    <rPh sb="0" eb="2">
      <t>ノミ</t>
    </rPh>
    <rPh sb="2" eb="4">
      <t>カイゴ</t>
    </rPh>
    <rPh sb="4" eb="6">
      <t>ニンテイ</t>
    </rPh>
    <rPh sb="6" eb="8">
      <t>ジム</t>
    </rPh>
    <rPh sb="8" eb="10">
      <t>クミアイ</t>
    </rPh>
    <phoneticPr fontId="24"/>
  </si>
  <si>
    <t>手取川流域環境衛生事業組合</t>
    <rPh sb="0" eb="2">
      <t>テド</t>
    </rPh>
    <rPh sb="2" eb="3">
      <t>カワ</t>
    </rPh>
    <rPh sb="3" eb="5">
      <t>リュウイキ</t>
    </rPh>
    <rPh sb="5" eb="7">
      <t>カンキョウ</t>
    </rPh>
    <rPh sb="7" eb="9">
      <t>エイセイ</t>
    </rPh>
    <rPh sb="9" eb="11">
      <t>ジギョウ</t>
    </rPh>
    <rPh sb="11" eb="13">
      <t>クミアイ</t>
    </rPh>
    <phoneticPr fontId="24"/>
  </si>
  <si>
    <t>手取郷広域事務組合</t>
    <rPh sb="0" eb="2">
      <t>テド</t>
    </rPh>
    <rPh sb="2" eb="3">
      <t>サト</t>
    </rPh>
    <rPh sb="3" eb="5">
      <t>コウイキ</t>
    </rPh>
    <rPh sb="5" eb="7">
      <t>ジム</t>
    </rPh>
    <rPh sb="7" eb="9">
      <t>クミアイ</t>
    </rPh>
    <phoneticPr fontId="24"/>
  </si>
  <si>
    <t>手取川水防事務組合</t>
    <rPh sb="0" eb="2">
      <t>テド</t>
    </rPh>
    <rPh sb="2" eb="3">
      <t>カワ</t>
    </rPh>
    <rPh sb="3" eb="5">
      <t>スイボウ</t>
    </rPh>
    <rPh sb="5" eb="7">
      <t>ジム</t>
    </rPh>
    <rPh sb="7" eb="9">
      <t>クミアイ</t>
    </rPh>
    <phoneticPr fontId="24"/>
  </si>
  <si>
    <t>石川県市町村消防団員等公務災害補償等組合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8">
      <t>トウ</t>
    </rPh>
    <rPh sb="18" eb="20">
      <t>クミアイ</t>
    </rPh>
    <phoneticPr fontId="24"/>
  </si>
  <si>
    <t>石川県市町村退職手当組合</t>
    <rPh sb="0" eb="3">
      <t>イシカワケン</t>
    </rPh>
    <rPh sb="3" eb="6">
      <t>シチョウソン</t>
    </rPh>
    <rPh sb="6" eb="8">
      <t>タイショク</t>
    </rPh>
    <rPh sb="8" eb="10">
      <t>テアテ</t>
    </rPh>
    <rPh sb="10" eb="12">
      <t>クミアイ</t>
    </rPh>
    <phoneticPr fontId="24"/>
  </si>
  <si>
    <t>石川県市町村消防賞じゅつ組合</t>
    <rPh sb="0" eb="3">
      <t>イシカワケン</t>
    </rPh>
    <rPh sb="3" eb="6">
      <t>シチョウソン</t>
    </rPh>
    <rPh sb="6" eb="8">
      <t>ショウボウ</t>
    </rPh>
    <rPh sb="8" eb="9">
      <t>ショウ</t>
    </rPh>
    <rPh sb="12" eb="14">
      <t>クミアイ</t>
    </rPh>
    <phoneticPr fontId="24"/>
  </si>
  <si>
    <t>能美市土地開発公社</t>
    <rPh sb="0" eb="3">
      <t>ノミシ</t>
    </rPh>
    <rPh sb="3" eb="5">
      <t>トチ</t>
    </rPh>
    <rPh sb="5" eb="7">
      <t>カイハツ</t>
    </rPh>
    <rPh sb="7" eb="9">
      <t>コウシャ</t>
    </rPh>
    <phoneticPr fontId="2"/>
  </si>
  <si>
    <t>(有)こくぞう</t>
    <rPh sb="1" eb="2">
      <t>ユウ</t>
    </rPh>
    <phoneticPr fontId="2"/>
  </si>
  <si>
    <t>北陸先端科学技術大学院大学振興基金</t>
    <rPh sb="0" eb="2">
      <t>ホクリク</t>
    </rPh>
    <rPh sb="2" eb="4">
      <t>センタン</t>
    </rPh>
    <rPh sb="4" eb="6">
      <t>カガク</t>
    </rPh>
    <rPh sb="6" eb="8">
      <t>ギジュツ</t>
    </rPh>
    <rPh sb="8" eb="11">
      <t>ダイガクイン</t>
    </rPh>
    <rPh sb="11" eb="13">
      <t>ダイガク</t>
    </rPh>
    <rPh sb="13" eb="15">
      <t>シンコウ</t>
    </rPh>
    <rPh sb="15" eb="17">
      <t>キキン</t>
    </rPh>
    <phoneticPr fontId="11"/>
  </si>
  <si>
    <t>地域福祉基金</t>
    <rPh sb="0" eb="2">
      <t>チイキ</t>
    </rPh>
    <rPh sb="2" eb="4">
      <t>フクシ</t>
    </rPh>
    <rPh sb="4" eb="6">
      <t>キキン</t>
    </rPh>
    <phoneticPr fontId="11"/>
  </si>
  <si>
    <t>企業立地促進基金</t>
    <rPh sb="0" eb="2">
      <t>キギョウ</t>
    </rPh>
    <rPh sb="2" eb="4">
      <t>リッチ</t>
    </rPh>
    <rPh sb="4" eb="6">
      <t>ソクシン</t>
    </rPh>
    <rPh sb="6" eb="8">
      <t>キキン</t>
    </rPh>
    <phoneticPr fontId="11"/>
  </si>
  <si>
    <t>建設計画等促進基金</t>
    <rPh sb="0" eb="2">
      <t>ケンセツ</t>
    </rPh>
    <rPh sb="2" eb="4">
      <t>ケイカク</t>
    </rPh>
    <rPh sb="4" eb="5">
      <t>トウ</t>
    </rPh>
    <rPh sb="5" eb="7">
      <t>ソクシン</t>
    </rPh>
    <rPh sb="7" eb="9">
      <t>キキン</t>
    </rPh>
    <phoneticPr fontId="11"/>
  </si>
  <si>
    <t>まちづくり振興基金</t>
    <rPh sb="5" eb="7">
      <t>シンコウ</t>
    </rPh>
    <rPh sb="7" eb="9">
      <t>キキン</t>
    </rPh>
    <phoneticPr fontId="11"/>
  </si>
  <si>
    <t>(公財)能美市ふるさと振興公社</t>
    <rPh sb="1" eb="2">
      <t>コウ</t>
    </rPh>
    <rPh sb="2" eb="3">
      <t>ザイ</t>
    </rPh>
    <rPh sb="4" eb="7">
      <t>ノミシ</t>
    </rPh>
    <rPh sb="11" eb="13">
      <t>シンコウ</t>
    </rPh>
    <rPh sb="13" eb="15">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</si>
  <si>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</si>
  <si>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</si>
  <si>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</si>
  <si>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</si>
  <si>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</si>
  <si>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</si>
  <si>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</si>
  <si>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</si>
  <si>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</si>
  <si>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</si>
  <si>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</si>
  <si>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</si>
  <si>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</si>
  <si>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ほぼ横ばいであるが、類似団体内平均値を大きく下回っている。有形固定資産減価償却率は類似団体内平均値をやや上回っており、公共施設等の老朽化がやや進行している状況である。これからも交付税措置率の高い有利な起債を活用し、将来世代の負担軽減を図るとともに、公共施設の更新費用に係る財源の確保に努める。</t>
    <rPh sb="10" eb="11">
      <t>ヨコ</t>
    </rPh>
    <rPh sb="18" eb="20">
      <t>ルイジ</t>
    </rPh>
    <rPh sb="20" eb="22">
      <t>ダンタイ</t>
    </rPh>
    <rPh sb="22" eb="23">
      <t>ナイ</t>
    </rPh>
    <rPh sb="23" eb="26">
      <t>ヘイキンチ</t>
    </rPh>
    <rPh sb="27" eb="28">
      <t>オオ</t>
    </rPh>
    <rPh sb="30" eb="32">
      <t>シタマワ</t>
    </rPh>
    <rPh sb="49" eb="51">
      <t>ルイジ</t>
    </rPh>
    <rPh sb="51" eb="53">
      <t>ダンタイ</t>
    </rPh>
    <rPh sb="53" eb="54">
      <t>ナイ</t>
    </rPh>
    <rPh sb="54" eb="57">
      <t>ヘイキンチ</t>
    </rPh>
    <rPh sb="60" eb="62">
      <t>ウワマワ</t>
    </rPh>
    <rPh sb="67" eb="69">
      <t>コウキョウ</t>
    </rPh>
    <rPh sb="69" eb="71">
      <t>シセツ</t>
    </rPh>
    <rPh sb="71" eb="72">
      <t>トウ</t>
    </rPh>
    <rPh sb="73" eb="76">
      <t>ロウキュウカ</t>
    </rPh>
    <rPh sb="79" eb="81">
      <t>シンコウ</t>
    </rPh>
    <rPh sb="85" eb="87">
      <t>ジョウキョウ</t>
    </rPh>
    <phoneticPr fontId="5"/>
  </si>
  <si>
    <t>　将来負担比率はほぼ横ばいであるが、類似団体内平均値を大きく下回っている。実質公債費比率は公営企業債の元利償還金に対する繰入金が減少したことなどにより減少しており、類似団体内平均値と比較してもほぼ同等の比率である。今後も引き続き事業の「選択」と「集中」を徹底し、公営企業会計の公営企業債発行状況に注視し、比率の改善に努める。</t>
    <rPh sb="37" eb="39">
      <t>ジッシツ</t>
    </rPh>
    <rPh sb="39" eb="42">
      <t>コウサイヒ</t>
    </rPh>
    <rPh sb="42" eb="44">
      <t>ヒリツ</t>
    </rPh>
    <rPh sb="64" eb="66">
      <t>ゲンショウ</t>
    </rPh>
    <rPh sb="75" eb="77">
      <t>ゲンショウ</t>
    </rPh>
    <rPh sb="82" eb="84">
      <t>ルイジ</t>
    </rPh>
    <rPh sb="84" eb="86">
      <t>ダンタイ</t>
    </rPh>
    <rPh sb="86" eb="87">
      <t>ナイ</t>
    </rPh>
    <rPh sb="87" eb="90">
      <t>ヘイキンチ</t>
    </rPh>
    <rPh sb="91" eb="93">
      <t>ヒカク</t>
    </rPh>
    <rPh sb="98" eb="100">
      <t>ドウトウ</t>
    </rPh>
    <rPh sb="101" eb="103">
      <t>ヒリツ</t>
    </rPh>
    <rPh sb="138" eb="140">
      <t>コウエイ</t>
    </rPh>
    <rPh sb="140" eb="142">
      <t>キギョウ</t>
    </rPh>
    <rPh sb="142" eb="143">
      <t>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</si>
</sst>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68386</c:v>
                </c:pt>
                <c:pt idx="1">
                  <c:v>81305</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0734-454C-853F-6FBE508B74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128672</c:v>
                </c:pt>
                <c:pt idx="1">
                  <c:v>129038</c:v>
                </c:pt>
                <c:pt idx="2">
                  <c:v>116207</c:v>
                </c:pt>
                <c:pt idx="3">
                  <c:v>93164</c:v>
                </c:pt>
                <c:pt idx="4">
                  <c:v>82603</c:v>
                </c:pt>
              </c:numCache>
            </c:numRef>
          </c:val>
          <c:smooth val="0"/>
          <c:extLst xmlns:c16r2="http://schemas.microsoft.com/office/drawing/2015/06/chart">
            <c:ext xmlns:c16="http://schemas.microsoft.com/office/drawing/2014/chart" uri="{C3380CC4-5D6E-409C-BE32-E72D297353CC}">
              <c16:uniqueId val="{00000001-0734-454C-853F-6FBE508B74E2}"/>
            </c:ext>
          </c:extLst>
        </c:ser>
        <c:dLbls>
          <c:showLegendKey val="0"/>
          <c:showVal val="0"/>
          <c:showCatName val="0"/>
          <c:showSerName val="0"/>
          <c:showPercent val="0"/>
          <c:showBubbleSize val="0"/>
        </c:dLbls>
        <c:marker val="1"/>
        <c:smooth val="0"/>
        <c:axId val="366910160"/>
        <c:axId val="130939392"/>
      </c:lineChart>
      <c:catAx>
        <c:axId val="366910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939392"/>
        <c:crosses val="autoZero"/>
        <c:auto val="1"/>
        <c:lblAlgn val="ctr"/>
        <c:lblOffset val="100"/>
        <c:tickLblSkip val="1"/>
        <c:tickMarkSkip val="1"/>
        <c:noMultiLvlLbl val="0"/>
      </c:catAx>
      <c:valAx>
        <c:axId val="1309393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7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6910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8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2.1</c:v>
                </c:pt>
                <c:pt idx="1">
                  <c:v>3.27</c:v>
                </c:pt>
                <c:pt idx="2">
                  <c:v>3.66</c:v>
                </c:pt>
                <c:pt idx="3">
                  <c:v>4.24</c:v>
                </c:pt>
                <c:pt idx="4">
                  <c:v>4.3600000000000003</c:v>
                </c:pt>
              </c:numCache>
            </c:numRef>
          </c:val>
          <c:extLst xmlns:c16r2="http://schemas.microsoft.com/office/drawing/2015/06/chart">
            <c:ext xmlns:c16="http://schemas.microsoft.com/office/drawing/2014/chart" uri="{C3380CC4-5D6E-409C-BE32-E72D297353CC}">
              <c16:uniqueId val="{00000000-3788-4802-B6F8-0A8D4BE8EC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25.15</c:v>
                </c:pt>
                <c:pt idx="1">
                  <c:v>27.13</c:v>
                </c:pt>
                <c:pt idx="2">
                  <c:v>28.7</c:v>
                </c:pt>
                <c:pt idx="3">
                  <c:v>29.41</c:v>
                </c:pt>
                <c:pt idx="4">
                  <c:v>29.34</c:v>
                </c:pt>
              </c:numCache>
            </c:numRef>
          </c:val>
          <c:extLst xmlns:c16r2="http://schemas.microsoft.com/office/drawing/2015/06/chart">
            <c:ext xmlns:c16="http://schemas.microsoft.com/office/drawing/2014/chart" uri="{C3380CC4-5D6E-409C-BE32-E72D297353CC}">
              <c16:uniqueId val="{00000001-3788-4802-B6F8-0A8D4BE8EC90}"/>
            </c:ext>
          </c:extLst>
        </c:ser>
        <c:dLbls>
          <c:showLegendKey val="0"/>
          <c:showVal val="0"/>
          <c:showCatName val="0"/>
          <c:showSerName val="0"/>
          <c:showPercent val="0"/>
          <c:showBubbleSize val="0"/>
        </c:dLbls>
        <c:gapWidth val="250"/>
        <c:overlap val="100"/>
        <c:axId val="411571032"/>
        <c:axId val="411810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1.84</c:v>
                </c:pt>
                <c:pt idx="1">
                  <c:v>1.23</c:v>
                </c:pt>
                <c:pt idx="2">
                  <c:v>0.47</c:v>
                </c:pt>
                <c:pt idx="3">
                  <c:v>-1.73</c:v>
                </c:pt>
                <c:pt idx="4">
                  <c:v>-2.09</c:v>
                </c:pt>
              </c:numCache>
            </c:numRef>
          </c:val>
          <c:smooth val="0"/>
          <c:extLst xmlns:c16r2="http://schemas.microsoft.com/office/drawing/2015/06/chart">
            <c:ext xmlns:c16="http://schemas.microsoft.com/office/drawing/2014/chart" uri="{C3380CC4-5D6E-409C-BE32-E72D297353CC}">
              <c16:uniqueId val="{00000002-3788-4802-B6F8-0A8D4BE8EC90}"/>
            </c:ext>
          </c:extLst>
        </c:ser>
        <c:dLbls>
          <c:showLegendKey val="0"/>
          <c:showVal val="0"/>
          <c:showCatName val="0"/>
          <c:showSerName val="0"/>
          <c:showPercent val="0"/>
          <c:showBubbleSize val="0"/>
        </c:dLbls>
        <c:marker val="1"/>
        <c:smooth val="0"/>
        <c:axId val="411571032"/>
        <c:axId val="411810960"/>
      </c:lineChart>
      <c:catAx>
        <c:axId val="411571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1810960"/>
        <c:crosses val="autoZero"/>
        <c:auto val="1"/>
        <c:lblAlgn val="ctr"/>
        <c:lblOffset val="100"/>
        <c:tickLblSkip val="1"/>
        <c:tickMarkSkip val="1"/>
        <c:noMultiLvlLbl val="0"/>
      </c:catAx>
      <c:valAx>
        <c:axId val="411810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571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0.08</c:v>
                </c:pt>
                <c:pt idx="2">
                  <c:v>#N/A</c:v>
                </c:pt>
                <c:pt idx="3">
                  <c:v>0.06</c:v>
                </c:pt>
                <c:pt idx="4">
                  <c:v>#N/A</c:v>
                </c:pt>
                <c:pt idx="5">
                  <c:v>7.0000000000000007E-2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06C8-47BC-A288-77758926CC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6C8-47BC-A288-77758926CCDB}"/>
            </c:ext>
          </c:extLst>
        </c:ser>
        <c:ser>
          <c:idx val="2"/>
          <c:order val="2"/>
          <c:tx>
            <c:strRef>
              <c:f>データシート!$A$29</c:f>
              <c:strCache>
                <c:ptCount val="1"/>
                <c:pt idx="0">
                  <c:v>能美市温泉事業特別会計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2-06C8-47BC-A288-77758926CCDB}"/>
            </c:ext>
          </c:extLst>
        </c:ser>
        <c:ser>
          <c:idx val="3"/>
          <c:order val="3"/>
          <c:tx>
            <c:strRef>
              <c:f>データシート!$A$30</c:f>
              <c:strCache>
                <c:ptCount val="1"/>
                <c:pt idx="0">
                  <c:v>能美市介護保険特別会計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0.4</c:v>
                </c:pt>
                <c:pt idx="2">
                  <c:v>#N/A</c:v>
                </c:pt>
                <c:pt idx="3">
                  <c:v>0.24</c:v>
                </c:pt>
                <c:pt idx="4">
                  <c:v>#N/A</c:v>
                </c:pt>
                <c:pt idx="5">
                  <c:v>0.17</c:v>
                </c:pt>
                <c:pt idx="6">
                  <c:v>#N/A</c:v>
                </c:pt>
                <c:pt idx="7">
                  <c:v>0.53</c:v>
                </c:pt>
                <c:pt idx="8">
                  <c:v>#N/A</c:v>
                </c:pt>
                <c:pt idx="9">
                  <c:v>0.73</c:v>
                </c:pt>
              </c:numCache>
            </c:numRef>
          </c:val>
          <c:extLst xmlns:c16r2="http://schemas.microsoft.com/office/drawing/2015/06/chart">
            <c:ext xmlns:c16="http://schemas.microsoft.com/office/drawing/2014/chart" uri="{C3380CC4-5D6E-409C-BE32-E72D297353CC}">
              <c16:uniqueId val="{00000003-06C8-47BC-A288-77758926CCDB}"/>
            </c:ext>
          </c:extLst>
        </c:ser>
        <c:ser>
          <c:idx val="4"/>
          <c:order val="4"/>
          <c:tx>
            <c:strRef>
              <c:f>データシート!$A$31</c:f>
              <c:strCache>
                <c:ptCount val="1"/>
                <c:pt idx="0">
                  <c:v>能美市国民健康保険特別会計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0.73</c:v>
                </c:pt>
                <c:pt idx="2">
                  <c:v>#N/A</c:v>
                </c:pt>
                <c:pt idx="3">
                  <c:v>0.63</c:v>
                </c:pt>
                <c:pt idx="4">
                  <c:v>#N/A</c:v>
                </c:pt>
                <c:pt idx="5">
                  <c:v>1.1000000000000001</c:v>
                </c:pt>
                <c:pt idx="6">
                  <c:v>#N/A</c:v>
                </c:pt>
                <c:pt idx="7">
                  <c:v>1.31</c:v>
                </c:pt>
                <c:pt idx="8">
                  <c:v>#N/A</c:v>
                </c:pt>
                <c:pt idx="9">
                  <c:v>1.26</c:v>
                </c:pt>
              </c:numCache>
            </c:numRef>
          </c:val>
          <c:extLst xmlns:c16r2="http://schemas.microsoft.com/office/drawing/2015/06/chart">
            <c:ext xmlns:c16="http://schemas.microsoft.com/office/drawing/2014/chart" uri="{C3380CC4-5D6E-409C-BE32-E72D297353CC}">
              <c16:uniqueId val="{00000004-06C8-47BC-A288-77758926CCDB}"/>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2.09</c:v>
                </c:pt>
                <c:pt idx="2">
                  <c:v>#N/A</c:v>
                </c:pt>
                <c:pt idx="3">
                  <c:v>3.26</c:v>
                </c:pt>
                <c:pt idx="4">
                  <c:v>#N/A</c:v>
                </c:pt>
                <c:pt idx="5">
                  <c:v>3.65</c:v>
                </c:pt>
                <c:pt idx="6">
                  <c:v>#N/A</c:v>
                </c:pt>
                <c:pt idx="7">
                  <c:v>4.24</c:v>
                </c:pt>
                <c:pt idx="8">
                  <c:v>#N/A</c:v>
                </c:pt>
                <c:pt idx="9">
                  <c:v>4.3499999999999996</c:v>
                </c:pt>
              </c:numCache>
            </c:numRef>
          </c:val>
          <c:extLst xmlns:c16r2="http://schemas.microsoft.com/office/drawing/2015/06/chart">
            <c:ext xmlns:c16="http://schemas.microsoft.com/office/drawing/2014/chart" uri="{C3380CC4-5D6E-409C-BE32-E72D297353CC}">
              <c16:uniqueId val="{00000005-06C8-47BC-A288-77758926CCDB}"/>
            </c:ext>
          </c:extLst>
        </c:ser>
        <c:ser>
          <c:idx val="6"/>
          <c:order val="6"/>
          <c:tx>
            <c:strRef>
              <c:f>データシート!$A$33</c:f>
              <c:strCache>
                <c:ptCount val="1"/>
                <c:pt idx="0">
                  <c:v>能美市水道事業会計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7.73</c:v>
                </c:pt>
                <c:pt idx="2">
                  <c:v>#N/A</c:v>
                </c:pt>
                <c:pt idx="3">
                  <c:v>7.69</c:v>
                </c:pt>
                <c:pt idx="4">
                  <c:v>#N/A</c:v>
                </c:pt>
                <c:pt idx="5">
                  <c:v>5.59</c:v>
                </c:pt>
                <c:pt idx="6">
                  <c:v>#N/A</c:v>
                </c:pt>
                <c:pt idx="7">
                  <c:v>5.44</c:v>
                </c:pt>
                <c:pt idx="8">
                  <c:v>#N/A</c:v>
                </c:pt>
                <c:pt idx="9">
                  <c:v>4.41</c:v>
                </c:pt>
              </c:numCache>
            </c:numRef>
          </c:val>
          <c:extLst xmlns:c16r2="http://schemas.microsoft.com/office/drawing/2015/06/chart">
            <c:ext xmlns:c16="http://schemas.microsoft.com/office/drawing/2014/chart" uri="{C3380CC4-5D6E-409C-BE32-E72D297353CC}">
              <c16:uniqueId val="{00000006-06C8-47BC-A288-77758926CCDB}"/>
            </c:ext>
          </c:extLst>
        </c:ser>
        <c:ser>
          <c:idx val="7"/>
          <c:order val="7"/>
          <c:tx>
            <c:strRef>
              <c:f>データシート!$A$34</c:f>
              <c:strCache>
                <c:ptCount val="1"/>
                <c:pt idx="0">
                  <c:v>国民健康保険能美市立病院事業会計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10.15</c:v>
                </c:pt>
                <c:pt idx="2">
                  <c:v>#N/A</c:v>
                </c:pt>
                <c:pt idx="3">
                  <c:v>9.09</c:v>
                </c:pt>
                <c:pt idx="4">
                  <c:v>#N/A</c:v>
                </c:pt>
                <c:pt idx="5">
                  <c:v>8.08</c:v>
                </c:pt>
                <c:pt idx="6">
                  <c:v>#N/A</c:v>
                </c:pt>
                <c:pt idx="7">
                  <c:v>7.28</c:v>
                </c:pt>
                <c:pt idx="8">
                  <c:v>#N/A</c:v>
                </c:pt>
                <c:pt idx="9">
                  <c:v>4.72</c:v>
                </c:pt>
              </c:numCache>
            </c:numRef>
          </c:val>
          <c:extLst xmlns:c16r2="http://schemas.microsoft.com/office/drawing/2015/06/chart">
            <c:ext xmlns:c16="http://schemas.microsoft.com/office/drawing/2014/chart" uri="{C3380CC4-5D6E-409C-BE32-E72D297353CC}">
              <c16:uniqueId val="{00000007-06C8-47BC-A288-77758926CCDB}"/>
            </c:ext>
          </c:extLst>
        </c:ser>
        <c:ser>
          <c:idx val="8"/>
          <c:order val="8"/>
          <c:tx>
            <c:strRef>
              <c:f>データシート!$A$35</c:f>
              <c:strCache>
                <c:ptCount val="1"/>
                <c:pt idx="0">
                  <c:v>能美市工業用水道事業会計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2.64</c:v>
                </c:pt>
                <c:pt idx="2">
                  <c:v>#N/A</c:v>
                </c:pt>
                <c:pt idx="3">
                  <c:v>2.93</c:v>
                </c:pt>
                <c:pt idx="4">
                  <c:v>#N/A</c:v>
                </c:pt>
                <c:pt idx="5">
                  <c:v>3.41</c:v>
                </c:pt>
                <c:pt idx="6">
                  <c:v>#N/A</c:v>
                </c:pt>
                <c:pt idx="7">
                  <c:v>4.2699999999999996</c:v>
                </c:pt>
                <c:pt idx="8">
                  <c:v>#N/A</c:v>
                </c:pt>
                <c:pt idx="9">
                  <c:v>4.74</c:v>
                </c:pt>
              </c:numCache>
            </c:numRef>
          </c:val>
          <c:extLst xmlns:c16r2="http://schemas.microsoft.com/office/drawing/2015/06/chart">
            <c:ext xmlns:c16="http://schemas.microsoft.com/office/drawing/2014/chart" uri="{C3380CC4-5D6E-409C-BE32-E72D297353CC}">
              <c16:uniqueId val="{00000008-06C8-47BC-A288-77758926CCDB}"/>
            </c:ext>
          </c:extLst>
        </c:ser>
        <c:ser>
          <c:idx val="9"/>
          <c:order val="9"/>
          <c:tx>
            <c:strRef>
              <c:f>データシート!$A$36</c:f>
              <c:strCache>
                <c:ptCount val="1"/>
                <c:pt idx="0">
                  <c:v>能美市公共下水道事業会計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2.72</c:v>
                </c:pt>
                <c:pt idx="2">
                  <c:v>#N/A</c:v>
                </c:pt>
                <c:pt idx="3">
                  <c:v>3.5</c:v>
                </c:pt>
                <c:pt idx="4">
                  <c:v>#N/A</c:v>
                </c:pt>
                <c:pt idx="5">
                  <c:v>4.5999999999999996</c:v>
                </c:pt>
                <c:pt idx="6">
                  <c:v>#N/A</c:v>
                </c:pt>
                <c:pt idx="7">
                  <c:v>5.81</c:v>
                </c:pt>
                <c:pt idx="8">
                  <c:v>#N/A</c:v>
                </c:pt>
                <c:pt idx="9">
                  <c:v>6.67</c:v>
                </c:pt>
              </c:numCache>
            </c:numRef>
          </c:val>
          <c:extLst xmlns:c16r2="http://schemas.microsoft.com/office/drawing/2015/06/chart">
            <c:ext xmlns:c16="http://schemas.microsoft.com/office/drawing/2014/chart" uri="{C3380CC4-5D6E-409C-BE32-E72D297353CC}">
              <c16:uniqueId val="{00000009-06C8-47BC-A288-77758926CCDB}"/>
            </c:ext>
          </c:extLst>
        </c:ser>
        <c:dLbls>
          <c:showLegendKey val="0"/>
          <c:showVal val="0"/>
          <c:showCatName val="0"/>
          <c:showSerName val="0"/>
          <c:showPercent val="0"/>
          <c:showBubbleSize val="0"/>
        </c:dLbls>
        <c:gapWidth val="150"/>
        <c:overlap val="100"/>
        <c:axId val="412363368"/>
        <c:axId val="412145128"/>
      </c:barChart>
      <c:catAx>
        <c:axId val="412363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145128"/>
        <c:crosses val="autoZero"/>
        <c:auto val="1"/>
        <c:lblAlgn val="ctr"/>
        <c:lblOffset val="100"/>
        <c:tickLblSkip val="1"/>
        <c:tickMarkSkip val="1"/>
        <c:noMultiLvlLbl val="0"/>
      </c:catAx>
      <c:valAx>
        <c:axId val="412145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363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41E-2"/>
          <c:y val="8.7976539589442848E-2"/>
          <c:w val="0.90356317136844055"/>
          <c:h val="0.63929618768328667"/>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3459</c:v>
                </c:pt>
                <c:pt idx="5">
                  <c:v>3448</c:v>
                </c:pt>
                <c:pt idx="8">
                  <c:v>3295</c:v>
                </c:pt>
                <c:pt idx="11">
                  <c:v>3151</c:v>
                </c:pt>
                <c:pt idx="14">
                  <c:v>3121</c:v>
                </c:pt>
              </c:numCache>
            </c:numRef>
          </c:val>
          <c:extLst xmlns:c16r2="http://schemas.microsoft.com/office/drawing/2015/06/chart">
            <c:ext xmlns:c16="http://schemas.microsoft.com/office/drawing/2014/chart" uri="{C3380CC4-5D6E-409C-BE32-E72D297353CC}">
              <c16:uniqueId val="{00000000-27D7-4DC1-9FB9-DF21BA4F01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1-27D7-4DC1-9FB9-DF21BA4F01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7D7-4DC1-9FB9-DF21BA4F01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174</c:v>
                </c:pt>
                <c:pt idx="3">
                  <c:v>159</c:v>
                </c:pt>
                <c:pt idx="6">
                  <c:v>103</c:v>
                </c:pt>
                <c:pt idx="9">
                  <c:v>108</c:v>
                </c:pt>
                <c:pt idx="12">
                  <c:v>0</c:v>
                </c:pt>
              </c:numCache>
            </c:numRef>
          </c:val>
          <c:extLst xmlns:c16r2="http://schemas.microsoft.com/office/drawing/2015/06/chart">
            <c:ext xmlns:c16="http://schemas.microsoft.com/office/drawing/2014/chart" uri="{C3380CC4-5D6E-409C-BE32-E72D297353CC}">
              <c16:uniqueId val="{00000003-27D7-4DC1-9FB9-DF21BA4F01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991</c:v>
                </c:pt>
                <c:pt idx="3">
                  <c:v>1061</c:v>
                </c:pt>
                <c:pt idx="6">
                  <c:v>1146</c:v>
                </c:pt>
                <c:pt idx="9">
                  <c:v>1244</c:v>
                </c:pt>
                <c:pt idx="12">
                  <c:v>1017</c:v>
                </c:pt>
              </c:numCache>
            </c:numRef>
          </c:val>
          <c:extLst xmlns:c16r2="http://schemas.microsoft.com/office/drawing/2015/06/chart">
            <c:ext xmlns:c16="http://schemas.microsoft.com/office/drawing/2014/chart" uri="{C3380CC4-5D6E-409C-BE32-E72D297353CC}">
              <c16:uniqueId val="{00000004-27D7-4DC1-9FB9-DF21BA4F01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7D7-4DC1-9FB9-DF21BA4F01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7D7-4DC1-9FB9-DF21BA4F01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3537</c:v>
                </c:pt>
                <c:pt idx="3">
                  <c:v>3368</c:v>
                </c:pt>
                <c:pt idx="6">
                  <c:v>3256</c:v>
                </c:pt>
                <c:pt idx="9">
                  <c:v>2911</c:v>
                </c:pt>
                <c:pt idx="12">
                  <c:v>3046</c:v>
                </c:pt>
              </c:numCache>
            </c:numRef>
          </c:val>
          <c:extLst xmlns:c16r2="http://schemas.microsoft.com/office/drawing/2015/06/chart">
            <c:ext xmlns:c16="http://schemas.microsoft.com/office/drawing/2014/chart" uri="{C3380CC4-5D6E-409C-BE32-E72D297353CC}">
              <c16:uniqueId val="{00000007-27D7-4DC1-9FB9-DF21BA4F01C9}"/>
            </c:ext>
          </c:extLst>
        </c:ser>
        <c:dLbls>
          <c:showLegendKey val="0"/>
          <c:showVal val="0"/>
          <c:showCatName val="0"/>
          <c:showSerName val="0"/>
          <c:showPercent val="0"/>
          <c:showBubbleSize val="0"/>
        </c:dLbls>
        <c:gapWidth val="100"/>
        <c:overlap val="100"/>
        <c:axId val="404716312"/>
        <c:axId val="409875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1243</c:v>
                </c:pt>
                <c:pt idx="2">
                  <c:v>#N/A</c:v>
                </c:pt>
                <c:pt idx="3">
                  <c:v>#N/A</c:v>
                </c:pt>
                <c:pt idx="4">
                  <c:v>1140</c:v>
                </c:pt>
                <c:pt idx="5">
                  <c:v>#N/A</c:v>
                </c:pt>
                <c:pt idx="6">
                  <c:v>#N/A</c:v>
                </c:pt>
                <c:pt idx="7">
                  <c:v>1211</c:v>
                </c:pt>
                <c:pt idx="8">
                  <c:v>#N/A</c:v>
                </c:pt>
                <c:pt idx="9">
                  <c:v>#N/A</c:v>
                </c:pt>
                <c:pt idx="10">
                  <c:v>1112</c:v>
                </c:pt>
                <c:pt idx="11">
                  <c:v>#N/A</c:v>
                </c:pt>
                <c:pt idx="12">
                  <c:v>#N/A</c:v>
                </c:pt>
                <c:pt idx="13">
                  <c:v>942</c:v>
                </c:pt>
                <c:pt idx="14">
                  <c:v>#N/A</c:v>
                </c:pt>
              </c:numCache>
            </c:numRef>
          </c:val>
          <c:smooth val="0"/>
          <c:extLst xmlns:c16r2="http://schemas.microsoft.com/office/drawing/2015/06/chart">
            <c:ext xmlns:c16="http://schemas.microsoft.com/office/drawing/2014/chart" uri="{C3380CC4-5D6E-409C-BE32-E72D297353CC}">
              <c16:uniqueId val="{00000008-27D7-4DC1-9FB9-DF21BA4F01C9}"/>
            </c:ext>
          </c:extLst>
        </c:ser>
        <c:dLbls>
          <c:showLegendKey val="0"/>
          <c:showVal val="0"/>
          <c:showCatName val="0"/>
          <c:showSerName val="0"/>
          <c:showPercent val="0"/>
          <c:showBubbleSize val="0"/>
        </c:dLbls>
        <c:marker val="1"/>
        <c:smooth val="0"/>
        <c:axId val="404716312"/>
        <c:axId val="409875568"/>
      </c:lineChart>
      <c:catAx>
        <c:axId val="404716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9875568"/>
        <c:crosses val="autoZero"/>
        <c:auto val="1"/>
        <c:lblAlgn val="ctr"/>
        <c:lblOffset val="100"/>
        <c:tickLblSkip val="1"/>
        <c:tickMarkSkip val="1"/>
        <c:noMultiLvlLbl val="0"/>
      </c:catAx>
      <c:valAx>
        <c:axId val="409875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716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51"/>
          <c:h val="0.589182127738552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31485</c:v>
                </c:pt>
                <c:pt idx="5">
                  <c:v>32866</c:v>
                </c:pt>
                <c:pt idx="8">
                  <c:v>33641</c:v>
                </c:pt>
                <c:pt idx="11">
                  <c:v>33804</c:v>
                </c:pt>
                <c:pt idx="14">
                  <c:v>32925</c:v>
                </c:pt>
              </c:numCache>
            </c:numRef>
          </c:val>
          <c:extLst xmlns:c16r2="http://schemas.microsoft.com/office/drawing/2015/06/chart">
            <c:ext xmlns:c16="http://schemas.microsoft.com/office/drawing/2014/chart" uri="{C3380CC4-5D6E-409C-BE32-E72D297353CC}">
              <c16:uniqueId val="{00000000-057B-4318-9B9D-C0AA96CA3A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9079</c:v>
                </c:pt>
                <c:pt idx="5">
                  <c:v>8860</c:v>
                </c:pt>
                <c:pt idx="8">
                  <c:v>8496</c:v>
                </c:pt>
                <c:pt idx="11">
                  <c:v>8153</c:v>
                </c:pt>
                <c:pt idx="14">
                  <c:v>7461</c:v>
                </c:pt>
              </c:numCache>
            </c:numRef>
          </c:val>
          <c:extLst xmlns:c16r2="http://schemas.microsoft.com/office/drawing/2015/06/chart">
            <c:ext xmlns:c16="http://schemas.microsoft.com/office/drawing/2014/chart" uri="{C3380CC4-5D6E-409C-BE32-E72D297353CC}">
              <c16:uniqueId val="{00000001-057B-4318-9B9D-C0AA96CA3A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5988</c:v>
                </c:pt>
                <c:pt idx="5">
                  <c:v>6635</c:v>
                </c:pt>
                <c:pt idx="8">
                  <c:v>7003</c:v>
                </c:pt>
                <c:pt idx="11">
                  <c:v>6448</c:v>
                </c:pt>
                <c:pt idx="14">
                  <c:v>6512</c:v>
                </c:pt>
              </c:numCache>
            </c:numRef>
          </c:val>
          <c:extLst xmlns:c16r2="http://schemas.microsoft.com/office/drawing/2015/06/chart">
            <c:ext xmlns:c16="http://schemas.microsoft.com/office/drawing/2014/chart" uri="{C3380CC4-5D6E-409C-BE32-E72D297353CC}">
              <c16:uniqueId val="{00000002-057B-4318-9B9D-C0AA96CA3A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57B-4318-9B9D-C0AA96CA3A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57B-4318-9B9D-C0AA96CA3A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57B-4318-9B9D-C0AA96CA3A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3365</c:v>
                </c:pt>
                <c:pt idx="3">
                  <c:v>2962</c:v>
                </c:pt>
                <c:pt idx="6">
                  <c:v>2715</c:v>
                </c:pt>
                <c:pt idx="9">
                  <c:v>2639</c:v>
                </c:pt>
                <c:pt idx="12">
                  <c:v>2773</c:v>
                </c:pt>
              </c:numCache>
            </c:numRef>
          </c:val>
          <c:extLst xmlns:c16r2="http://schemas.microsoft.com/office/drawing/2015/06/chart">
            <c:ext xmlns:c16="http://schemas.microsoft.com/office/drawing/2014/chart" uri="{C3380CC4-5D6E-409C-BE32-E72D297353CC}">
              <c16:uniqueId val="{00000006-057B-4318-9B9D-C0AA96CA3A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372</c:v>
                </c:pt>
                <c:pt idx="3">
                  <c:v>240</c:v>
                </c:pt>
                <c:pt idx="6">
                  <c:v>467</c:v>
                </c:pt>
                <c:pt idx="9">
                  <c:v>944</c:v>
                </c:pt>
                <c:pt idx="12">
                  <c:v>0</c:v>
                </c:pt>
              </c:numCache>
            </c:numRef>
          </c:val>
          <c:extLst xmlns:c16r2="http://schemas.microsoft.com/office/drawing/2015/06/chart">
            <c:ext xmlns:c16="http://schemas.microsoft.com/office/drawing/2014/chart" uri="{C3380CC4-5D6E-409C-BE32-E72D297353CC}">
              <c16:uniqueId val="{00000007-057B-4318-9B9D-C0AA96CA3A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15264</c:v>
                </c:pt>
                <c:pt idx="3">
                  <c:v>15379</c:v>
                </c:pt>
                <c:pt idx="6">
                  <c:v>15605</c:v>
                </c:pt>
                <c:pt idx="9">
                  <c:v>15797</c:v>
                </c:pt>
                <c:pt idx="12">
                  <c:v>14725</c:v>
                </c:pt>
              </c:numCache>
            </c:numRef>
          </c:val>
          <c:extLst xmlns:c16r2="http://schemas.microsoft.com/office/drawing/2015/06/chart">
            <c:ext xmlns:c16="http://schemas.microsoft.com/office/drawing/2014/chart" uri="{C3380CC4-5D6E-409C-BE32-E72D297353CC}">
              <c16:uniqueId val="{00000008-057B-4318-9B9D-C0AA96CA3A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57B-4318-9B9D-C0AA96CA3A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28216</c:v>
                </c:pt>
                <c:pt idx="3">
                  <c:v>29831</c:v>
                </c:pt>
                <c:pt idx="6">
                  <c:v>30709</c:v>
                </c:pt>
                <c:pt idx="9">
                  <c:v>30803</c:v>
                </c:pt>
                <c:pt idx="12">
                  <c:v>31292</c:v>
                </c:pt>
              </c:numCache>
            </c:numRef>
          </c:val>
          <c:extLst xmlns:c16r2="http://schemas.microsoft.com/office/drawing/2015/06/chart">
            <c:ext xmlns:c16="http://schemas.microsoft.com/office/drawing/2014/chart" uri="{C3380CC4-5D6E-409C-BE32-E72D297353CC}">
              <c16:uniqueId val="{0000000A-057B-4318-9B9D-C0AA96CA3AF1}"/>
            </c:ext>
          </c:extLst>
        </c:ser>
        <c:dLbls>
          <c:showLegendKey val="0"/>
          <c:showVal val="0"/>
          <c:showCatName val="0"/>
          <c:showSerName val="0"/>
          <c:showPercent val="0"/>
          <c:showBubbleSize val="0"/>
        </c:dLbls>
        <c:gapWidth val="100"/>
        <c:overlap val="100"/>
        <c:axId val="413431184"/>
        <c:axId val="413401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665</c:v>
                </c:pt>
                <c:pt idx="2">
                  <c:v>#N/A</c:v>
                </c:pt>
                <c:pt idx="3">
                  <c:v>#N/A</c:v>
                </c:pt>
                <c:pt idx="4">
                  <c:v>51</c:v>
                </c:pt>
                <c:pt idx="5">
                  <c:v>#N/A</c:v>
                </c:pt>
                <c:pt idx="6">
                  <c:v>#N/A</c:v>
                </c:pt>
                <c:pt idx="7">
                  <c:v>356</c:v>
                </c:pt>
                <c:pt idx="8">
                  <c:v>#N/A</c:v>
                </c:pt>
                <c:pt idx="9">
                  <c:v>#N/A</c:v>
                </c:pt>
                <c:pt idx="10">
                  <c:v>1778</c:v>
                </c:pt>
                <c:pt idx="11">
                  <c:v>#N/A</c:v>
                </c:pt>
                <c:pt idx="12">
                  <c:v>#N/A</c:v>
                </c:pt>
                <c:pt idx="13">
                  <c:v>1892</c:v>
                </c:pt>
                <c:pt idx="14">
                  <c:v>#N/A</c:v>
                </c:pt>
              </c:numCache>
            </c:numRef>
          </c:val>
          <c:smooth val="0"/>
          <c:extLst xmlns:c16r2="http://schemas.microsoft.com/office/drawing/2015/06/chart">
            <c:ext xmlns:c16="http://schemas.microsoft.com/office/drawing/2014/chart" uri="{C3380CC4-5D6E-409C-BE32-E72D297353CC}">
              <c16:uniqueId val="{0000000B-057B-4318-9B9D-C0AA96CA3AF1}"/>
            </c:ext>
          </c:extLst>
        </c:ser>
        <c:dLbls>
          <c:showLegendKey val="0"/>
          <c:showVal val="0"/>
          <c:showCatName val="0"/>
          <c:showSerName val="0"/>
          <c:showPercent val="0"/>
          <c:showBubbleSize val="0"/>
        </c:dLbls>
        <c:marker val="1"/>
        <c:smooth val="0"/>
        <c:axId val="413431184"/>
        <c:axId val="413401992"/>
      </c:lineChart>
      <c:catAx>
        <c:axId val="41343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3401992"/>
        <c:crosses val="autoZero"/>
        <c:auto val="1"/>
        <c:lblAlgn val="ctr"/>
        <c:lblOffset val="100"/>
        <c:tickLblSkip val="1"/>
        <c:tickMarkSkip val="1"/>
        <c:noMultiLvlLbl val="0"/>
      </c:catAx>
      <c:valAx>
        <c:axId val="413401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43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956E-2"/>
          <c:w val="0.89122665696781667"/>
          <c:h val="0.8586249060825436"/>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3965</c:v>
                </c:pt>
                <c:pt idx="1">
                  <c:v>3931</c:v>
                </c:pt>
                <c:pt idx="2">
                  <c:v>3926</c:v>
                </c:pt>
              </c:numCache>
            </c:numRef>
          </c:val>
          <c:extLst xmlns:c16r2="http://schemas.microsoft.com/office/drawing/2015/06/chart">
            <c:ext xmlns:c16="http://schemas.microsoft.com/office/drawing/2014/chart" uri="{C3380CC4-5D6E-409C-BE32-E72D297353CC}">
              <c16:uniqueId val="{00000000-E873-4067-8192-98AD0CD25FF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579</c:v>
                </c:pt>
                <c:pt idx="1">
                  <c:v>580</c:v>
                </c:pt>
                <c:pt idx="2">
                  <c:v>431</c:v>
                </c:pt>
              </c:numCache>
            </c:numRef>
          </c:val>
          <c:extLst xmlns:c16r2="http://schemas.microsoft.com/office/drawing/2015/06/chart">
            <c:ext xmlns:c16="http://schemas.microsoft.com/office/drawing/2014/chart" uri="{C3380CC4-5D6E-409C-BE32-E72D297353CC}">
              <c16:uniqueId val="{00000001-E873-4067-8192-98AD0CD25FF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4151</c:v>
                </c:pt>
                <c:pt idx="1">
                  <c:v>3635</c:v>
                </c:pt>
                <c:pt idx="2">
                  <c:v>3859</c:v>
                </c:pt>
              </c:numCache>
            </c:numRef>
          </c:val>
          <c:extLst xmlns:c16r2="http://schemas.microsoft.com/office/drawing/2015/06/chart">
            <c:ext xmlns:c16="http://schemas.microsoft.com/office/drawing/2014/chart" uri="{C3380CC4-5D6E-409C-BE32-E72D297353CC}">
              <c16:uniqueId val="{00000002-E873-4067-8192-98AD0CD25FFE}"/>
            </c:ext>
          </c:extLst>
        </c:ser>
        <c:dLbls>
          <c:showLegendKey val="0"/>
          <c:showVal val="0"/>
          <c:showCatName val="0"/>
          <c:showSerName val="0"/>
          <c:showPercent val="0"/>
          <c:showBubbleSize val="0"/>
        </c:dLbls>
        <c:gapWidth val="120"/>
        <c:overlap val="100"/>
        <c:axId val="413399248"/>
        <c:axId val="413399640"/>
      </c:barChart>
      <c:catAx>
        <c:axId val="41339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3399640"/>
        <c:crosses val="autoZero"/>
        <c:auto val="1"/>
        <c:lblAlgn val="ctr"/>
        <c:lblOffset val="100"/>
        <c:tickLblSkip val="1"/>
        <c:tickMarkSkip val="1"/>
        <c:noMultiLvlLbl val="0"/>
      </c:catAx>
      <c:valAx>
        <c:axId val="4133996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3399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7"/>
          <c:y val="4.9232005384860722E-2"/>
          <c:w val="0.8577616033028278"/>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335-4DBB-805B-6937F668E19B}"/>
                </c:ext>
                <c:ext xmlns:c15="http://schemas.microsoft.com/office/drawing/2012/chart" uri="{CE6537A1-D6FC-4f65-9D91-7224C49458BB}">
                  <c15:dlblFieldTable>
                    <c15:dlblFTEntry>
                      <c15:txfldGUID>{11B03A9E-B2D8-4784-96FD-4B918000948D}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335-4DBB-805B-6937F668E19B}"/>
                </c:ext>
                <c:ext xmlns:c15="http://schemas.microsoft.com/office/drawing/2012/chart" uri="{CE6537A1-D6FC-4f65-9D91-7224C49458BB}">
                  <c15:dlblFieldTable>
                    <c15:dlblFTEntry>
                      <c15:txfldGUID>{4FD987B9-2048-4F51-AF00-6DA4958B71D6}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335-4DBB-805B-6937F668E19B}"/>
                </c:ext>
                <c:ext xmlns:c15="http://schemas.microsoft.com/office/drawing/2012/chart" uri="{CE6537A1-D6FC-4f65-9D91-7224C49458BB}">
                  <c15:dlblFieldTable>
                    <c15:dlblFTEntry>
                      <c15:txfldGUID>{7E371A00-95D3-4422-82C7-63C4EDBA943A}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335-4DBB-805B-6937F668E19B}"/>
                </c:ext>
                <c:ext xmlns:c15="http://schemas.microsoft.com/office/drawing/2012/chart" uri="{CE6537A1-D6FC-4f65-9D91-7224C49458BB}">
                  <c15:dlblFieldTable>
                    <c15:dlblFTEntry>
                      <c15:txfldGUID>{1CE5A2FA-A00B-4D1A-921D-ABCA9AD01ADF}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335-4DBB-805B-6937F668E19B}"/>
                </c:ext>
                <c:ext xmlns:c15="http://schemas.microsoft.com/office/drawing/2012/chart" uri="{CE6537A1-D6FC-4f65-9D91-7224C49458BB}">
                  <c15:dlblFieldTable>
                    <c15:dlblFTEntry>
                      <c15:txfldGUID>{CC2D83FD-888E-4031-B1DF-9FF46FDC6F2F}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335-4DBB-805B-6937F668E19B}"/>
                </c:ext>
                <c:ext xmlns:c15="http://schemas.microsoft.com/office/drawing/2012/chart" uri="{CE6537A1-D6FC-4f65-9D91-7224C49458BB}">
                  <c15:dlblFieldTable>
                    <c15:dlblFTEntry>
                      <c15:txfldGUID>{0237B02C-AD42-4951-A23C-34F04F403956}</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335-4DBB-805B-6937F668E19B}"/>
                </c:ext>
                <c:ext xmlns:c15="http://schemas.microsoft.com/office/drawing/2012/chart" uri="{CE6537A1-D6FC-4f65-9D91-7224C49458BB}">
                  <c15:layout/>
                  <c15:dlblFieldTable>
                    <c15:dlblFTEntry>
                      <c15:txfldGUID>{DB1D5FEF-AB2C-49D9-AC68-229C854C3D4E}</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335-4DBB-805B-6937F668E19B}"/>
                </c:ext>
                <c:ext xmlns:c15="http://schemas.microsoft.com/office/drawing/2012/chart" uri="{CE6537A1-D6FC-4f65-9D91-7224C49458BB}">
                  <c15:layout/>
                  <c15:dlblFieldTable>
                    <c15:dlblFTEntry>
                      <c15:txfldGUID>{67B65047-3FF5-43B9-85F6-E263F8968E85}</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335-4DBB-805B-6937F668E19B}"/>
                </c:ext>
                <c:ext xmlns:c15="http://schemas.microsoft.com/office/drawing/2012/chart" uri="{CE6537A1-D6FC-4f65-9D91-7224C49458BB}">
                  <c15:layout/>
                  <c15:dlblFieldTable>
                    <c15:dlblFTEntry>
                      <c15:txfldGUID>{F1C80930-01D7-4DE3-B377-79F6AA799DB0}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56.4</c:v>
                </c:pt>
                <c:pt idx="24">
                  <c:v>57.3</c:v>
                </c:pt>
                <c:pt idx="32">
                  <c:v>58.8</c:v>
                </c:pt>
              </c:numCache>
            </c:numRef>
          </c:xVal>
          <c:yVal>
            <c:numRef>
              <c:f>公会計指標分析・財政指標組合せ分析表!$BP$51:$DC$51</c:f>
              <c:numCache>
                <c:formatCode>#,##0.0;"▲ "#,##0.0</c:formatCode>
                <c:ptCount val="40"/>
                <c:pt idx="16">
                  <c:v>3.2</c:v>
                </c:pt>
                <c:pt idx="24">
                  <c:v>16.399999999999999</c:v>
                </c:pt>
                <c:pt idx="32">
                  <c:v>17.5</c:v>
                </c:pt>
              </c:numCache>
            </c:numRef>
          </c:yVal>
          <c:smooth val="0"/>
          <c:extLst xmlns:c16r2="http://schemas.microsoft.com/office/drawing/2015/06/chart">
            <c:ext xmlns:c16="http://schemas.microsoft.com/office/drawing/2014/chart" uri="{C3380CC4-5D6E-409C-BE32-E72D297353CC}">
              <c16:uniqueId val="{00000009-3335-4DBB-805B-6937F668E1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335-4DBB-805B-6937F668E19B}"/>
                </c:ext>
                <c:ext xmlns:c15="http://schemas.microsoft.com/office/drawing/2012/chart" uri="{CE6537A1-D6FC-4f65-9D91-7224C49458BB}">
                  <c15:dlblFieldTable>
                    <c15:dlblFTEntry>
                      <c15:txfldGUID>{7F8A3B38-40C7-4A59-B48E-6FF1A61BC671}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335-4DBB-805B-6937F668E19B}"/>
                </c:ext>
                <c:ext xmlns:c15="http://schemas.microsoft.com/office/drawing/2012/chart" uri="{CE6537A1-D6FC-4f65-9D91-7224C49458BB}">
                  <c15:dlblFieldTable>
                    <c15:dlblFTEntry>
                      <c15:txfldGUID>{65B82471-47FA-4A14-9151-1BB2034F008E}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335-4DBB-805B-6937F668E19B}"/>
                </c:ext>
                <c:ext xmlns:c15="http://schemas.microsoft.com/office/drawing/2012/chart" uri="{CE6537A1-D6FC-4f65-9D91-7224C49458BB}">
                  <c15:dlblFieldTable>
                    <c15:dlblFTEntry>
                      <c15:txfldGUID>{A6EC0770-38E6-415F-9F36-47B726199444}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335-4DBB-805B-6937F668E19B}"/>
                </c:ext>
                <c:ext xmlns:c15="http://schemas.microsoft.com/office/drawing/2012/chart" uri="{CE6537A1-D6FC-4f65-9D91-7224C49458BB}">
                  <c15:dlblFieldTable>
                    <c15:dlblFTEntry>
                      <c15:txfldGUID>{4DF62B91-CF98-4EE3-A04A-975D7D368A2B}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335-4DBB-805B-6937F668E19B}"/>
                </c:ext>
                <c:ext xmlns:c15="http://schemas.microsoft.com/office/drawing/2012/chart" uri="{CE6537A1-D6FC-4f65-9D91-7224C49458BB}">
                  <c15:dlblFieldTable>
                    <c15:dlblFTEntry>
                      <c15:txfldGUID>{E776648B-758B-4314-B934-E9531F9866FF}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335-4DBB-805B-6937F668E19B}"/>
                </c:ext>
                <c:ext xmlns:c15="http://schemas.microsoft.com/office/drawing/2012/chart" uri="{CE6537A1-D6FC-4f65-9D91-7224C49458BB}">
                  <c15:dlblFieldTable>
                    <c15:dlblFTEntry>
                      <c15:txfldGUID>{973A0738-F52E-4EDB-BF55-BF2846103884}</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335-4DBB-805B-6937F668E19B}"/>
                </c:ext>
                <c:ext xmlns:c15="http://schemas.microsoft.com/office/drawing/2012/chart" uri="{CE6537A1-D6FC-4f65-9D91-7224C49458BB}">
                  <c15:layout/>
                  <c15:dlblFieldTable>
                    <c15:dlblFTEntry>
                      <c15:txfldGUID>{FBAAF5DE-3B6C-4293-8314-E3C1657B21F0}</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335-4DBB-805B-6937F668E19B}"/>
                </c:ext>
                <c:ext xmlns:c15="http://schemas.microsoft.com/office/drawing/2012/chart" uri="{CE6537A1-D6FC-4f65-9D91-7224C49458BB}">
                  <c15:layout/>
                  <c15:dlblFieldTable>
                    <c15:dlblFTEntry>
                      <c15:txfldGUID>{D1AF6542-DA47-46FA-AD99-8D23799E10CF}</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335-4DBB-805B-6937F668E19B}"/>
                </c:ext>
                <c:ext xmlns:c15="http://schemas.microsoft.com/office/drawing/2012/chart" uri="{CE6537A1-D6FC-4f65-9D91-7224C49458BB}">
                  <c15:layout/>
                  <c15:dlblFieldTable>
                    <c15:dlblFTEntry>
                      <c15:txfldGUID>{570DF016-5C68-436E-8ECF-3600AADA808F}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57.1</c:v>
                </c:pt>
                <c:pt idx="32">
                  <c:v>55.2</c:v>
                </c:pt>
              </c:numCache>
            </c:numRef>
          </c:xVal>
          <c:yVal>
            <c:numRef>
              <c:f>公会計指標分析・財政指標組合せ分析表!$BP$55:$DC$55</c:f>
              <c:numCache>
                <c:formatCode>#,##0.0;"▲ "#,##0.0</c:formatCode>
                <c:ptCount val="40"/>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3335-4DBB-805B-6937F668E19B}"/>
            </c:ext>
          </c:extLst>
        </c:ser>
        <c:dLbls>
          <c:showLegendKey val="0"/>
          <c:showVal val="1"/>
          <c:showCatName val="0"/>
          <c:showSerName val="0"/>
          <c:showPercent val="0"/>
          <c:showBubbleSize val="0"/>
        </c:dLbls>
        <c:axId val="414622032"/>
        <c:axId val="414626344"/>
      </c:scatterChart>
      <c:valAx>
        <c:axId val="414622032"/>
        <c:scaling>
          <c:orientation val="minMax"/>
          <c:max val="59.2"/>
          <c:min val="53.7"/>
        </c:scaling>
        <c:delete val="0"/>
        <c:axPos val="b"/>
        <c:title>
          <c:tx>
            <c:rich>
              <a:bodyPr/>
              <a:lstStyle/>
              <a:p>
                <a:pPr>
                  <a:defRPr/>
                </a:pPr>
                <a:r>
                  <a:rPr lang="ja-JP" altLang="en-US" sz="1050" b="0"/>
                  <a:t>有形固定資産減価償却率</a:t>
                </a:r>
              </a:p>
            </c:rich>
          </c:tx>
          <c:layout>
            <c:manualLayout>
              <c:xMode val="edge"/>
              <c:yMode val="edge"/>
              <c:x val="0.4134156239316189"/>
              <c:y val="0.90792951587388393"/>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4626344"/>
        <c:crosses val="autoZero"/>
        <c:crossBetween val="midCat"/>
      </c:valAx>
      <c:valAx>
        <c:axId val="414626344"/>
        <c:scaling>
          <c:orientation val="minMax"/>
          <c:max val="6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4622032"/>
        <c:crosses val="autoZero"/>
        <c:crossBetween val="midCat"/>
        <c:majorUnit val="8.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49"/>
          <c:h val="0.77913873422717272"/>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4E-4001-8D32-CFF3403EE73B}"/>
                </c:ext>
                <c:ext xmlns:c15="http://schemas.microsoft.com/office/drawing/2012/chart" uri="{CE6537A1-D6FC-4f65-9D91-7224C49458BB}">
                  <c15:layout/>
                  <c15:dlblFieldTable>
                    <c15:dlblFTEntry>
                      <c15:txfldGUID>{A6E60CEB-C350-4A3A-9D3D-F9FC7144CA76}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4E-4001-8D32-CFF3403EE73B}"/>
                </c:ext>
                <c:ext xmlns:c15="http://schemas.microsoft.com/office/drawing/2012/chart" uri="{CE6537A1-D6FC-4f65-9D91-7224C49458BB}">
                  <c15:dlblFieldTable>
                    <c15:dlblFTEntry>
                      <c15:txfldGUID>{51C11A6C-F28A-498A-BC30-78872D3D48A8}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D4E-4001-8D32-CFF3403EE73B}"/>
                </c:ext>
                <c:ext xmlns:c15="http://schemas.microsoft.com/office/drawing/2012/chart" uri="{CE6537A1-D6FC-4f65-9D91-7224C49458BB}">
                  <c15:dlblFieldTable>
                    <c15:dlblFTEntry>
                      <c15:txfldGUID>{B0B8C452-7F64-468C-8DFD-9908D4C420FB}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D4E-4001-8D32-CFF3403EE73B}"/>
                </c:ext>
                <c:ext xmlns:c15="http://schemas.microsoft.com/office/drawing/2012/chart" uri="{CE6537A1-D6FC-4f65-9D91-7224C49458BB}">
                  <c15:dlblFieldTable>
                    <c15:dlblFTEntry>
                      <c15:txfldGUID>{87AB0647-4D62-48FD-882F-E57F2EFFA86B}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D4E-4001-8D32-CFF3403EE73B}"/>
                </c:ext>
                <c:ext xmlns:c15="http://schemas.microsoft.com/office/drawing/2012/chart" uri="{CE6537A1-D6FC-4f65-9D91-7224C49458BB}">
                  <c15:dlblFieldTable>
                    <c15:dlblFTEntry>
                      <c15:txfldGUID>{D473DCD7-7E09-4793-9D31-796B2C3F3A6B}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D4E-4001-8D32-CFF3403EE73B}"/>
                </c:ext>
                <c:ext xmlns:c15="http://schemas.microsoft.com/office/drawing/2012/chart" uri="{CE6537A1-D6FC-4f65-9D91-7224C49458BB}">
                  <c15:layout/>
                  <c15:dlblFieldTable>
                    <c15:dlblFTEntry>
                      <c15:txfldGUID>{02EAF9BE-E62A-4826-A0DA-CA90ABECD6F3}</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D4E-4001-8D32-CFF3403EE73B}"/>
                </c:ext>
                <c:ext xmlns:c15="http://schemas.microsoft.com/office/drawing/2012/chart" uri="{CE6537A1-D6FC-4f65-9D91-7224C49458BB}">
                  <c15:layout/>
                  <c15:dlblFieldTable>
                    <c15:dlblFTEntry>
                      <c15:txfldGUID>{B8DAA730-ED8E-4931-B58F-3428F8E57470}</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D4E-4001-8D32-CFF3403EE73B}"/>
                </c:ext>
                <c:ext xmlns:c15="http://schemas.microsoft.com/office/drawing/2012/chart" uri="{CE6537A1-D6FC-4f65-9D91-7224C49458BB}">
                  <c15:layout/>
                  <c15:dlblFieldTable>
                    <c15:dlblFTEntry>
                      <c15:txfldGUID>{04EDEDBC-3D22-41F2-AA44-017C64E4435D}</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D4E-4001-8D32-CFF3403EE73B}"/>
                </c:ext>
                <c:ext xmlns:c15="http://schemas.microsoft.com/office/drawing/2012/chart" uri="{CE6537A1-D6FC-4f65-9D91-7224C49458BB}">
                  <c15:layout/>
                  <c15:dlblFieldTable>
                    <c15:dlblFTEntry>
                      <c15:txfldGUID>{9BBF25AC-0E4B-4D77-9B9F-EEF1FF96F394}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11.2</c:v>
                </c:pt>
                <c:pt idx="16">
                  <c:v>10.7</c:v>
                </c:pt>
                <c:pt idx="24">
                  <c:v>10.5</c:v>
                </c:pt>
                <c:pt idx="32">
                  <c:v>9.9</c:v>
                </c:pt>
              </c:numCache>
            </c:numRef>
          </c:xVal>
          <c:yVal>
            <c:numRef>
              <c:f>公会計指標分析・財政指標組合せ分析表!$BP$73:$DC$73</c:f>
              <c:numCache>
                <c:formatCode>#,##0.0;"▲ "#,##0.0</c:formatCode>
                <c:ptCount val="40"/>
                <c:pt idx="0">
                  <c:v>5.8</c:v>
                </c:pt>
                <c:pt idx="8">
                  <c:v>0.4</c:v>
                </c:pt>
                <c:pt idx="16">
                  <c:v>3.2</c:v>
                </c:pt>
                <c:pt idx="24">
                  <c:v>16.399999999999999</c:v>
                </c:pt>
                <c:pt idx="32">
                  <c:v>17.5</c:v>
                </c:pt>
              </c:numCache>
            </c:numRef>
          </c:yVal>
          <c:smooth val="0"/>
          <c:extLst xmlns:c16r2="http://schemas.microsoft.com/office/drawing/2015/06/chart">
            <c:ext xmlns:c16="http://schemas.microsoft.com/office/drawing/2014/chart" uri="{C3380CC4-5D6E-409C-BE32-E72D297353CC}">
              <c16:uniqueId val="{00000009-0D4E-4001-8D32-CFF3403EE73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D4E-4001-8D32-CFF3403EE73B}"/>
                </c:ext>
                <c:ext xmlns:c15="http://schemas.microsoft.com/office/drawing/2012/chart" uri="{CE6537A1-D6FC-4f65-9D91-7224C49458BB}">
                  <c15:layout/>
                  <c15:dlblFieldTable>
                    <c15:dlblFTEntry>
                      <c15:txfldGUID>{86811801-CCC2-4537-8C50-6D91B4A643E9}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D4E-4001-8D32-CFF3403EE73B}"/>
                </c:ext>
                <c:ext xmlns:c15="http://schemas.microsoft.com/office/drawing/2012/chart" uri="{CE6537A1-D6FC-4f65-9D91-7224C49458BB}">
                  <c15:dlblFieldTable>
                    <c15:dlblFTEntry>
                      <c15:txfldGUID>{97BB6DF4-512C-45A0-826F-5B73DA0A5B91}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D4E-4001-8D32-CFF3403EE73B}"/>
                </c:ext>
                <c:ext xmlns:c15="http://schemas.microsoft.com/office/drawing/2012/chart" uri="{CE6537A1-D6FC-4f65-9D91-7224C49458BB}">
                  <c15:dlblFieldTable>
                    <c15:dlblFTEntry>
                      <c15:txfldGUID>{A7CA1DE1-25DD-425B-9791-9873E378D013}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D4E-4001-8D32-CFF3403EE73B}"/>
                </c:ext>
                <c:ext xmlns:c15="http://schemas.microsoft.com/office/drawing/2012/chart" uri="{CE6537A1-D6FC-4f65-9D91-7224C49458BB}">
                  <c15:dlblFieldTable>
                    <c15:dlblFTEntry>
                      <c15:txfldGUID>{0036570B-396B-4D03-97A2-595706FBCB1E}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D4E-4001-8D32-CFF3403EE73B}"/>
                </c:ext>
                <c:ext xmlns:c15="http://schemas.microsoft.com/office/drawing/2012/chart" uri="{CE6537A1-D6FC-4f65-9D91-7224C49458BB}">
                  <c15:dlblFieldTable>
                    <c15:dlblFTEntry>
                      <c15:txfldGUID>{B0A1BD85-1503-4524-AE3C-6A36B90B7631}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D4E-4001-8D32-CFF3403EE73B}"/>
                </c:ext>
                <c:ext xmlns:c15="http://schemas.microsoft.com/office/drawing/2012/chart" uri="{CE6537A1-D6FC-4f65-9D91-7224C49458BB}">
                  <c15:layout/>
                  <c15:dlblFieldTable>
                    <c15:dlblFTEntry>
                      <c15:txfldGUID>{520A7F58-000F-49FD-86F5-BEB473470534}</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D4E-4001-8D32-CFF3403EE73B}"/>
                </c:ext>
                <c:ext xmlns:c15="http://schemas.microsoft.com/office/drawing/2012/chart" uri="{CE6537A1-D6FC-4f65-9D91-7224C49458BB}">
                  <c15:layout/>
                  <c15:dlblFieldTable>
                    <c15:dlblFTEntry>
                      <c15:txfldGUID>{2EBFB8E5-AE3B-4B36-899A-4CD8E9D77766}</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D4E-4001-8D32-CFF3403EE73B}"/>
                </c:ext>
                <c:ext xmlns:c15="http://schemas.microsoft.com/office/drawing/2012/chart" uri="{CE6537A1-D6FC-4f65-9D91-7224C49458BB}">
                  <c15:layout/>
                  <c15:dlblFieldTable>
                    <c15:dlblFTEntry>
                      <c15:txfldGUID>{E0553180-1C6D-4051-AE59-857402A919A3}</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D4E-4001-8D32-CFF3403EE73B}"/>
                </c:ext>
                <c:ext xmlns:c15="http://schemas.microsoft.com/office/drawing/2012/chart" uri="{CE6537A1-D6FC-4f65-9D91-7224C49458BB}">
                  <c15:layout/>
                  <c15:dlblFieldTable>
                    <c15:dlblFTEntry>
                      <c15:txfldGUID>{428643D0-8273-40F2-890A-D12A9D533E85}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12.2</c:v>
                </c:pt>
                <c:pt idx="16">
                  <c:v>10.199999999999999</c:v>
                </c:pt>
                <c:pt idx="24">
                  <c:v>10</c:v>
                </c:pt>
                <c:pt idx="32">
                  <c:v>9.6999999999999993</c:v>
                </c:pt>
              </c:numCache>
            </c:numRef>
          </c:xVal>
          <c:yVal>
            <c:numRef>
              <c:f>公会計指標分析・財政指標組合せ分析表!$BP$77:$DC$77</c:f>
              <c:numCache>
                <c:formatCode>#,##0.0;"▲ "#,##0.0</c:formatCode>
                <c:ptCount val="40"/>
                <c:pt idx="0">
                  <c:v>80.400000000000006</c:v>
                </c:pt>
                <c:pt idx="8">
                  <c:v>83.1</c:v>
                </c:pt>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0D4E-4001-8D32-CFF3403EE73B}"/>
            </c:ext>
          </c:extLst>
        </c:ser>
        <c:dLbls>
          <c:showLegendKey val="0"/>
          <c:showVal val="1"/>
          <c:showCatName val="0"/>
          <c:showSerName val="0"/>
          <c:showPercent val="0"/>
          <c:showBubbleSize val="0"/>
        </c:dLbls>
        <c:axId val="414621248"/>
        <c:axId val="414628304"/>
      </c:scatterChart>
      <c:valAx>
        <c:axId val="414621248"/>
        <c:scaling>
          <c:orientation val="minMax"/>
          <c:max val="12.8"/>
          <c:min val="9.5"/>
        </c:scaling>
        <c:delete val="0"/>
        <c:axPos val="b"/>
        <c:title>
          <c:tx>
            <c:rich>
              <a:bodyPr/>
              <a:lstStyle/>
              <a:p>
                <a:pPr>
                  <a:defRPr/>
                </a:pPr>
                <a:r>
                  <a:rPr lang="ja-JP" altLang="en-US" sz="1050" b="0"/>
                  <a:t>実質公債費比率</a:t>
                </a:r>
              </a:p>
            </c:rich>
          </c:tx>
          <c:layout>
            <c:manualLayout>
              <c:xMode val="edge"/>
              <c:yMode val="edge"/>
              <c:x val="0.4679288913033984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4628304"/>
        <c:crosses val="autoZero"/>
        <c:crossBetween val="midCat"/>
      </c:valAx>
      <c:valAx>
        <c:axId val="414628304"/>
        <c:scaling>
          <c:orientation val="minMax"/>
          <c:max val="97"/>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628"/>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4621248"/>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400" b="0" i="0" baseline="0">
              <a:solidFill>
                <a:schemeClr val="dk1"/>
              </a:solidFill>
              <a:latin typeface="+mn-lt"/>
              <a:ea typeface="+mn-ea"/>
              <a:cs typeface="+mn-cs"/>
            </a:rPr>
            <a:t>　</a:t>
          </a:r>
          <a:r>
            <a:rPr lang="ja-JP" altLang="ja-JP" sz="1400" b="0" i="0" baseline="0">
              <a:solidFill>
                <a:schemeClr val="dk1"/>
              </a:solidFill>
              <a:latin typeface="ＭＳ Ｐゴシック" pitchFamily="50" charset="-128"/>
              <a:ea typeface="ＭＳ Ｐゴシック" pitchFamily="50" charset="-128"/>
              <a:cs typeface="+mn-cs"/>
            </a:rPr>
            <a:t>元利償還金は</a:t>
          </a:r>
          <a:r>
            <a:rPr lang="ja-JP" altLang="en-US" sz="1400" b="0" i="0" baseline="0">
              <a:solidFill>
                <a:schemeClr val="dk1"/>
              </a:solidFill>
              <a:latin typeface="ＭＳ Ｐゴシック" pitchFamily="50" charset="-128"/>
              <a:ea typeface="ＭＳ Ｐゴシック" pitchFamily="50" charset="-128"/>
              <a:cs typeface="+mn-cs"/>
            </a:rPr>
            <a:t>、一部事務組合</a:t>
          </a:r>
          <a:r>
            <a:rPr lang="ja-JP" altLang="ja-JP" sz="1400" b="0" i="0" baseline="0">
              <a:solidFill>
                <a:schemeClr val="dk1"/>
              </a:solidFill>
              <a:latin typeface="ＭＳ Ｐゴシック" pitchFamily="50" charset="-128"/>
              <a:ea typeface="ＭＳ Ｐゴシック" pitchFamily="50" charset="-128"/>
              <a:cs typeface="+mn-cs"/>
            </a:rPr>
            <a:t>の解散によ</a:t>
          </a:r>
          <a:r>
            <a:rPr lang="ja-JP" altLang="en-US" sz="1400" b="0" i="0" baseline="0">
              <a:solidFill>
                <a:schemeClr val="dk1"/>
              </a:solidFill>
              <a:latin typeface="ＭＳ Ｐゴシック" pitchFamily="50" charset="-128"/>
              <a:ea typeface="ＭＳ Ｐゴシック" pitchFamily="50" charset="-128"/>
              <a:cs typeface="+mn-cs"/>
            </a:rPr>
            <a:t>る負債の</a:t>
          </a:r>
          <a:r>
            <a:rPr lang="ja-JP" altLang="ja-JP" sz="1400" b="0" i="0" baseline="0">
              <a:solidFill>
                <a:schemeClr val="dk1"/>
              </a:solidFill>
              <a:latin typeface="ＭＳ Ｐゴシック" pitchFamily="50" charset="-128"/>
              <a:ea typeface="ＭＳ Ｐゴシック" pitchFamily="50" charset="-128"/>
              <a:cs typeface="+mn-cs"/>
            </a:rPr>
            <a:t>承継</a:t>
          </a:r>
          <a:r>
            <a:rPr lang="ja-JP" altLang="en-US" sz="1400" b="0" i="0" baseline="0">
              <a:solidFill>
                <a:schemeClr val="dk1"/>
              </a:solidFill>
              <a:latin typeface="ＭＳ Ｐゴシック" pitchFamily="50" charset="-128"/>
              <a:ea typeface="ＭＳ Ｐゴシック" pitchFamily="50" charset="-128"/>
              <a:cs typeface="+mn-cs"/>
            </a:rPr>
            <a:t>及び</a:t>
          </a:r>
          <a:r>
            <a:rPr kumimoji="1" lang="ja-JP" altLang="ja-JP" sz="1400">
              <a:solidFill>
                <a:schemeClr val="dk1"/>
              </a:solidFill>
              <a:latin typeface="ＭＳ Ｐゴシック" pitchFamily="50" charset="-128"/>
              <a:ea typeface="ＭＳ Ｐゴシック" pitchFamily="50" charset="-128"/>
              <a:cs typeface="+mn-cs"/>
            </a:rPr>
            <a:t>平成</a:t>
          </a:r>
          <a:r>
            <a:rPr kumimoji="1" lang="en-US" altLang="ja-JP" sz="1400">
              <a:solidFill>
                <a:schemeClr val="dk1"/>
              </a:solidFill>
              <a:latin typeface="ＭＳ Ｐゴシック" pitchFamily="50" charset="-128"/>
              <a:ea typeface="ＭＳ Ｐゴシック" pitchFamily="50" charset="-128"/>
              <a:cs typeface="+mn-cs"/>
            </a:rPr>
            <a:t>25</a:t>
          </a:r>
          <a:r>
            <a:rPr kumimoji="1" lang="ja-JP" altLang="ja-JP" sz="1400">
              <a:solidFill>
                <a:schemeClr val="dk1"/>
              </a:solidFill>
              <a:latin typeface="ＭＳ Ｐゴシック" pitchFamily="50" charset="-128"/>
              <a:ea typeface="ＭＳ Ｐゴシック" pitchFamily="50" charset="-128"/>
              <a:cs typeface="+mn-cs"/>
            </a:rPr>
            <a:t>年度の大型整備事業に係る元金償還</a:t>
          </a:r>
          <a:r>
            <a:rPr kumimoji="1" lang="ja-JP" altLang="en-US" sz="1400">
              <a:solidFill>
                <a:schemeClr val="dk1"/>
              </a:solidFill>
              <a:latin typeface="ＭＳ Ｐゴシック" pitchFamily="50" charset="-128"/>
              <a:ea typeface="ＭＳ Ｐゴシック" pitchFamily="50" charset="-128"/>
              <a:cs typeface="+mn-cs"/>
            </a:rPr>
            <a:t>の</a:t>
          </a:r>
          <a:r>
            <a:rPr kumimoji="1" lang="ja-JP" altLang="ja-JP" sz="1400">
              <a:solidFill>
                <a:schemeClr val="dk1"/>
              </a:solidFill>
              <a:latin typeface="ＭＳ Ｐゴシック" pitchFamily="50" charset="-128"/>
              <a:ea typeface="ＭＳ Ｐゴシック" pitchFamily="50" charset="-128"/>
              <a:cs typeface="+mn-cs"/>
            </a:rPr>
            <a:t>開始などにより</a:t>
          </a:r>
          <a:r>
            <a:rPr kumimoji="1" lang="ja-JP" altLang="en-US" sz="1400">
              <a:solidFill>
                <a:schemeClr val="dk1"/>
              </a:solidFill>
              <a:latin typeface="ＭＳ Ｐゴシック" pitchFamily="50" charset="-128"/>
              <a:ea typeface="ＭＳ Ｐゴシック" pitchFamily="50" charset="-128"/>
              <a:cs typeface="+mn-cs"/>
            </a:rPr>
            <a:t>増</a:t>
          </a:r>
          <a:r>
            <a:rPr lang="ja-JP" altLang="en-US" sz="1400" b="0" i="0" baseline="0">
              <a:solidFill>
                <a:schemeClr val="dk1"/>
              </a:solidFill>
              <a:latin typeface="ＭＳ Ｐゴシック" pitchFamily="50" charset="-128"/>
              <a:ea typeface="ＭＳ Ｐゴシック" pitchFamily="50" charset="-128"/>
              <a:cs typeface="+mn-cs"/>
            </a:rPr>
            <a:t>加している</a:t>
          </a:r>
          <a:r>
            <a:rPr lang="ja-JP" altLang="ja-JP" sz="1400" b="0" i="0" baseline="0">
              <a:solidFill>
                <a:schemeClr val="dk1"/>
              </a:solidFill>
              <a:latin typeface="ＭＳ Ｐゴシック" pitchFamily="50" charset="-128"/>
              <a:ea typeface="ＭＳ Ｐゴシック" pitchFamily="50" charset="-128"/>
              <a:cs typeface="+mn-cs"/>
            </a:rPr>
            <a:t>。</a:t>
          </a:r>
          <a:endParaRPr lang="en-US" altLang="ja-JP" sz="1400" b="0" i="0" baseline="0">
            <a:solidFill>
              <a:schemeClr val="dk1"/>
            </a:solidFill>
            <a:latin typeface="ＭＳ Ｐゴシック" pitchFamily="50" charset="-128"/>
            <a:ea typeface="ＭＳ Ｐゴシック" pitchFamily="50" charset="-128"/>
            <a:cs typeface="+mn-cs"/>
          </a:endParaRPr>
        </a:p>
        <a:p>
          <a:pPr rtl="0" eaLnBrk="1" fontAlgn="base" latinLnBrk="0" hangingPunct="1"/>
          <a:r>
            <a:rPr lang="ja-JP" altLang="en-US" sz="1400" b="0" i="0" baseline="0">
              <a:solidFill>
                <a:schemeClr val="dk1"/>
              </a:solidFill>
              <a:latin typeface="ＭＳ Ｐゴシック" pitchFamily="50" charset="-128"/>
              <a:ea typeface="ＭＳ Ｐゴシック" pitchFamily="50" charset="-128"/>
              <a:cs typeface="+mn-cs"/>
            </a:rPr>
            <a:t>　</a:t>
          </a:r>
          <a:r>
            <a:rPr lang="ja-JP" altLang="ja-JP" sz="1400" b="0" i="0" baseline="0">
              <a:solidFill>
                <a:schemeClr val="dk1"/>
              </a:solidFill>
              <a:latin typeface="ＭＳ Ｐゴシック" pitchFamily="50" charset="-128"/>
              <a:ea typeface="ＭＳ Ｐゴシック" pitchFamily="50" charset="-128"/>
              <a:cs typeface="+mn-cs"/>
            </a:rPr>
            <a:t>また、合併まちづくり計画</a:t>
          </a:r>
          <a:r>
            <a:rPr lang="ja-JP" altLang="en-US" sz="1400" b="0" i="0" baseline="0">
              <a:solidFill>
                <a:schemeClr val="dk1"/>
              </a:solidFill>
              <a:latin typeface="ＭＳ Ｐゴシック" pitchFamily="50" charset="-128"/>
              <a:ea typeface="ＭＳ Ｐゴシック" pitchFamily="50" charset="-128"/>
              <a:cs typeface="+mn-cs"/>
            </a:rPr>
            <a:t>により合併</a:t>
          </a:r>
          <a:r>
            <a:rPr lang="ja-JP" altLang="ja-JP" sz="1400" b="0" i="0" baseline="0">
              <a:solidFill>
                <a:schemeClr val="dk1"/>
              </a:solidFill>
              <a:latin typeface="ＭＳ Ｐゴシック" pitchFamily="50" charset="-128"/>
              <a:ea typeface="ＭＳ Ｐゴシック" pitchFamily="50" charset="-128"/>
              <a:cs typeface="+mn-cs"/>
            </a:rPr>
            <a:t>初期に発行した地方債や臨時財政対策債の償還が進んだことにより償還のピークは過ぎたもののいまだ高い水準にある。</a:t>
          </a:r>
          <a:endParaRPr lang="en-US" altLang="ja-JP" sz="1400" b="0" i="0" baseline="0">
            <a:solidFill>
              <a:schemeClr val="dk1"/>
            </a:solidFill>
            <a:latin typeface="ＭＳ Ｐゴシック" pitchFamily="50" charset="-128"/>
            <a:ea typeface="ＭＳ Ｐゴシック" pitchFamily="50" charset="-128"/>
            <a:cs typeface="+mn-cs"/>
          </a:endParaRPr>
        </a:p>
        <a:p>
          <a:pPr rtl="0" eaLnBrk="1" fontAlgn="base" latinLnBrk="0" hangingPunct="1"/>
          <a:r>
            <a:rPr lang="ja-JP" altLang="ja-JP" sz="1400" b="0" i="0" baseline="0">
              <a:solidFill>
                <a:schemeClr val="dk1"/>
              </a:solidFill>
              <a:latin typeface="ＭＳ Ｐゴシック" pitchFamily="50" charset="-128"/>
              <a:ea typeface="ＭＳ Ｐゴシック" pitchFamily="50" charset="-128"/>
              <a:cs typeface="+mn-cs"/>
            </a:rPr>
            <a:t>　公営企業債の元利償還金に対する繰入金</a:t>
          </a:r>
          <a:r>
            <a:rPr lang="ja-JP" altLang="en-US" sz="1400" b="0" i="0" baseline="0">
              <a:solidFill>
                <a:schemeClr val="dk1"/>
              </a:solidFill>
              <a:latin typeface="ＭＳ Ｐゴシック" pitchFamily="50" charset="-128"/>
              <a:ea typeface="ＭＳ Ｐゴシック" pitchFamily="50" charset="-128"/>
              <a:cs typeface="+mn-cs"/>
            </a:rPr>
            <a:t>については、</a:t>
          </a:r>
          <a:r>
            <a:rPr lang="ja-JP" altLang="ja-JP" sz="1400" b="0" i="0" baseline="0">
              <a:solidFill>
                <a:schemeClr val="dk1"/>
              </a:solidFill>
              <a:latin typeface="ＭＳ Ｐゴシック" pitchFamily="50" charset="-128"/>
              <a:ea typeface="ＭＳ Ｐゴシック" pitchFamily="50" charset="-128"/>
              <a:cs typeface="+mn-cs"/>
            </a:rPr>
            <a:t>平成２９年度は減少しているが</a:t>
          </a:r>
          <a:r>
            <a:rPr lang="ja-JP" altLang="en-US" sz="1400" b="0" i="0" baseline="0">
              <a:solidFill>
                <a:schemeClr val="dk1"/>
              </a:solidFill>
              <a:latin typeface="ＭＳ Ｐゴシック" pitchFamily="50" charset="-128"/>
              <a:ea typeface="ＭＳ Ｐゴシック" pitchFamily="50" charset="-128"/>
              <a:cs typeface="+mn-cs"/>
            </a:rPr>
            <a:t>、施設の長寿命化対策等により今後</a:t>
          </a:r>
          <a:r>
            <a:rPr lang="ja-JP" altLang="ja-JP" sz="1400" b="0" i="0" baseline="0">
              <a:solidFill>
                <a:schemeClr val="dk1"/>
              </a:solidFill>
              <a:latin typeface="ＭＳ Ｐゴシック" pitchFamily="50" charset="-128"/>
              <a:ea typeface="ＭＳ Ｐゴシック" pitchFamily="50" charset="-128"/>
              <a:cs typeface="+mn-cs"/>
            </a:rPr>
            <a:t>増加</a:t>
          </a:r>
          <a:r>
            <a:rPr lang="ja-JP" altLang="en-US" sz="1400" b="0" i="0" baseline="0">
              <a:solidFill>
                <a:schemeClr val="dk1"/>
              </a:solidFill>
              <a:latin typeface="ＭＳ Ｐゴシック" pitchFamily="50" charset="-128"/>
              <a:ea typeface="ＭＳ Ｐゴシック" pitchFamily="50" charset="-128"/>
              <a:cs typeface="+mn-cs"/>
            </a:rPr>
            <a:t>が見込まれる</a:t>
          </a:r>
          <a:r>
            <a:rPr lang="ja-JP" altLang="ja-JP" sz="1400" b="0" i="0" baseline="0">
              <a:solidFill>
                <a:schemeClr val="dk1"/>
              </a:solidFill>
              <a:latin typeface="ＭＳ Ｐゴシック" pitchFamily="50" charset="-128"/>
              <a:ea typeface="ＭＳ Ｐゴシック" pitchFamily="50" charset="-128"/>
              <a:cs typeface="+mn-cs"/>
            </a:rPr>
            <a:t>。</a:t>
          </a:r>
          <a:endParaRPr lang="en-US" altLang="ja-JP" sz="1400" b="0" i="0" baseline="0">
            <a:solidFill>
              <a:schemeClr val="dk1"/>
            </a:solidFill>
            <a:latin typeface="ＭＳ Ｐゴシック" pitchFamily="50" charset="-128"/>
            <a:ea typeface="ＭＳ Ｐゴシック" pitchFamily="50" charset="-128"/>
            <a:cs typeface="+mn-cs"/>
          </a:endParaRPr>
        </a:p>
        <a:p>
          <a:pPr rtl="0" eaLnBrk="1" fontAlgn="base" latinLnBrk="0" hangingPunct="1"/>
          <a:r>
            <a:rPr lang="ja-JP" altLang="ja-JP" sz="1400" b="0" i="0" baseline="0">
              <a:solidFill>
                <a:schemeClr val="dk1"/>
              </a:solidFill>
              <a:latin typeface="ＭＳ Ｐゴシック" pitchFamily="50" charset="-128"/>
              <a:ea typeface="ＭＳ Ｐゴシック" pitchFamily="50" charset="-128"/>
              <a:cs typeface="+mn-cs"/>
            </a:rPr>
            <a:t>　今後も計画的な地方債発行に努めるとともに、普通交付税の算入が見込まれる地方債を発行する。</a:t>
          </a:r>
          <a:endParaRPr lang="en-US" altLang="ja-JP" sz="1400" b="0" i="0" baseline="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US" altLang="ja-JP" sz="1100" b="0" i="0" baseline="0">
              <a:solidFill>
                <a:schemeClr val="dk1"/>
              </a:solidFill>
              <a:latin typeface="+mn-lt"/>
              <a:ea typeface="+mn-ea"/>
              <a:cs typeface="+mn-cs"/>
            </a:rPr>
            <a:t>  </a:t>
          </a:r>
          <a:r>
            <a:rPr lang="ja-JP" altLang="ja-JP" sz="1100" b="0" i="0" baseline="0">
              <a:solidFill>
                <a:schemeClr val="dk1"/>
              </a:solidFill>
              <a:latin typeface="ＭＳ Ｐゴシック" pitchFamily="50" charset="-128"/>
              <a:ea typeface="ＭＳ Ｐゴシック" pitchFamily="50" charset="-128"/>
              <a:cs typeface="+mn-cs"/>
            </a:rPr>
            <a:t>　一般会計等に係る地方債現在高は</a:t>
          </a:r>
          <a:r>
            <a:rPr lang="ja-JP" altLang="en-US" sz="1100" b="0" i="0" baseline="0">
              <a:solidFill>
                <a:schemeClr val="dk1"/>
              </a:solidFill>
              <a:latin typeface="ＭＳ Ｐゴシック" pitchFamily="50" charset="-128"/>
              <a:ea typeface="ＭＳ Ｐゴシック" pitchFamily="50" charset="-128"/>
              <a:cs typeface="+mn-cs"/>
            </a:rPr>
            <a:t>一部</a:t>
          </a:r>
          <a:r>
            <a:rPr lang="ja-JP" altLang="ja-JP" sz="1100" b="0" i="0" baseline="0">
              <a:solidFill>
                <a:schemeClr val="dk1"/>
              </a:solidFill>
              <a:latin typeface="ＭＳ Ｐゴシック" pitchFamily="50" charset="-128"/>
              <a:ea typeface="ＭＳ Ｐゴシック" pitchFamily="50" charset="-128"/>
              <a:cs typeface="+mn-cs"/>
            </a:rPr>
            <a:t>事務組合の解散による</a:t>
          </a:r>
          <a:r>
            <a:rPr lang="ja-JP" altLang="en-US" sz="1100" b="0" i="0" baseline="0">
              <a:solidFill>
                <a:schemeClr val="dk1"/>
              </a:solidFill>
              <a:latin typeface="ＭＳ Ｐゴシック" pitchFamily="50" charset="-128"/>
              <a:ea typeface="ＭＳ Ｐゴシック" pitchFamily="50" charset="-128"/>
              <a:cs typeface="+mn-cs"/>
            </a:rPr>
            <a:t>負債の</a:t>
          </a:r>
          <a:r>
            <a:rPr lang="ja-JP" altLang="ja-JP" sz="1100" b="0" i="0" baseline="0">
              <a:solidFill>
                <a:schemeClr val="dk1"/>
              </a:solidFill>
              <a:latin typeface="ＭＳ Ｐゴシック" pitchFamily="50" charset="-128"/>
              <a:ea typeface="ＭＳ Ｐゴシック" pitchFamily="50" charset="-128"/>
              <a:cs typeface="+mn-cs"/>
            </a:rPr>
            <a:t>承継</a:t>
          </a:r>
          <a:r>
            <a:rPr lang="ja-JP" altLang="en-US" sz="1100" b="0" i="0" baseline="0">
              <a:solidFill>
                <a:schemeClr val="dk1"/>
              </a:solidFill>
              <a:latin typeface="ＭＳ Ｐゴシック" pitchFamily="50" charset="-128"/>
              <a:ea typeface="ＭＳ Ｐゴシック" pitchFamily="50" charset="-128"/>
              <a:cs typeface="+mn-cs"/>
            </a:rPr>
            <a:t>及び</a:t>
          </a:r>
          <a:r>
            <a:rPr lang="ja-JP" altLang="ja-JP" sz="1100" b="0" i="0" baseline="0">
              <a:solidFill>
                <a:schemeClr val="dk1"/>
              </a:solidFill>
              <a:latin typeface="ＭＳ Ｐゴシック" pitchFamily="50" charset="-128"/>
              <a:ea typeface="ＭＳ Ｐゴシック" pitchFamily="50" charset="-128"/>
              <a:cs typeface="+mn-cs"/>
            </a:rPr>
            <a:t>合併まちづくり計画に基づく事業の推進に伴い発行した地方債により増加している。</a:t>
          </a:r>
          <a:endParaRPr lang="en-US" altLang="ja-JP" sz="1100" b="0" i="0" baseline="0">
            <a:solidFill>
              <a:schemeClr val="dk1"/>
            </a:solidFill>
            <a:latin typeface="ＭＳ Ｐゴシック" pitchFamily="50" charset="-128"/>
            <a:ea typeface="ＭＳ Ｐゴシック" pitchFamily="50" charset="-128"/>
            <a:cs typeface="+mn-cs"/>
          </a:endParaRPr>
        </a:p>
        <a:p>
          <a:pPr rtl="0" fontAlgn="base"/>
          <a:r>
            <a:rPr lang="ja-JP" altLang="ja-JP" sz="1100" b="0" i="0" baseline="0">
              <a:solidFill>
                <a:schemeClr val="dk1"/>
              </a:solidFill>
              <a:latin typeface="ＭＳ Ｐゴシック" pitchFamily="50" charset="-128"/>
              <a:ea typeface="ＭＳ Ｐゴシック" pitchFamily="50" charset="-128"/>
              <a:cs typeface="+mn-cs"/>
            </a:rPr>
            <a:t>　 公営企業債等繰入見込額</a:t>
          </a:r>
          <a:r>
            <a:rPr lang="ja-JP" altLang="en-US" sz="1100" b="0" i="0" baseline="0">
              <a:solidFill>
                <a:schemeClr val="dk1"/>
              </a:solidFill>
              <a:latin typeface="ＭＳ Ｐゴシック" pitchFamily="50" charset="-128"/>
              <a:ea typeface="ＭＳ Ｐゴシック" pitchFamily="50" charset="-128"/>
              <a:cs typeface="+mn-cs"/>
            </a:rPr>
            <a:t>については、</a:t>
          </a:r>
          <a:r>
            <a:rPr lang="ja-JP" altLang="ja-JP" sz="1100" b="0" i="0" baseline="0">
              <a:solidFill>
                <a:schemeClr val="dk1"/>
              </a:solidFill>
              <a:latin typeface="ＭＳ Ｐゴシック" pitchFamily="50" charset="-128"/>
              <a:ea typeface="ＭＳ Ｐゴシック" pitchFamily="50" charset="-128"/>
              <a:cs typeface="+mn-cs"/>
            </a:rPr>
            <a:t>平成２９年度は減少しているが地下水位低下対策としての、一般会計からの水道事業会計及び工業用水道事業会計への繰出金の影響が</a:t>
          </a:r>
          <a:r>
            <a:rPr lang="ja-JP" altLang="en-US" sz="1100" b="0" i="0" baseline="0">
              <a:solidFill>
                <a:schemeClr val="dk1"/>
              </a:solidFill>
              <a:latin typeface="ＭＳ Ｐゴシック" pitchFamily="50" charset="-128"/>
              <a:ea typeface="ＭＳ Ｐゴシック" pitchFamily="50" charset="-128"/>
              <a:cs typeface="+mn-cs"/>
            </a:rPr>
            <a:t>続くことや施設の長寿命化対策等増加する要因も見込まれる</a:t>
          </a:r>
          <a:r>
            <a:rPr lang="ja-JP" altLang="ja-JP" sz="1100" b="0" i="0" baseline="0">
              <a:solidFill>
                <a:schemeClr val="dk1"/>
              </a:solidFill>
              <a:latin typeface="ＭＳ Ｐゴシック" pitchFamily="50" charset="-128"/>
              <a:ea typeface="ＭＳ Ｐゴシック" pitchFamily="50" charset="-128"/>
              <a:cs typeface="+mn-cs"/>
            </a:rPr>
            <a:t>。</a:t>
          </a:r>
          <a:endParaRPr lang="en-US" altLang="ja-JP" sz="1100" b="0" i="0" baseline="0">
            <a:solidFill>
              <a:schemeClr val="dk1"/>
            </a:solidFill>
            <a:latin typeface="ＭＳ Ｐゴシック" pitchFamily="50" charset="-128"/>
            <a:ea typeface="ＭＳ Ｐゴシック" pitchFamily="50" charset="-128"/>
            <a:cs typeface="+mn-cs"/>
          </a:endParaRPr>
        </a:p>
        <a:p>
          <a:pPr rtl="0" fontAlgn="base"/>
          <a:r>
            <a:rPr lang="ja-JP" altLang="ja-JP" sz="1100" b="0" i="0" baseline="0">
              <a:solidFill>
                <a:schemeClr val="dk1"/>
              </a:solidFill>
              <a:latin typeface="ＭＳ Ｐゴシック" pitchFamily="50" charset="-128"/>
              <a:ea typeface="ＭＳ Ｐゴシック" pitchFamily="50" charset="-128"/>
              <a:cs typeface="+mn-cs"/>
            </a:rPr>
            <a:t>　退職手当負担見込額についても</a:t>
          </a:r>
          <a:r>
            <a:rPr lang="ja-JP" altLang="en-US" sz="1100" b="0" i="0" baseline="0">
              <a:solidFill>
                <a:schemeClr val="dk1"/>
              </a:solidFill>
              <a:latin typeface="ＭＳ Ｐゴシック" pitchFamily="50" charset="-128"/>
              <a:ea typeface="ＭＳ Ｐゴシック" pitchFamily="50" charset="-128"/>
              <a:cs typeface="+mn-cs"/>
            </a:rPr>
            <a:t>一部事務組合</a:t>
          </a:r>
          <a:r>
            <a:rPr lang="ja-JP" altLang="ja-JP" sz="1100" b="0" i="0" baseline="0">
              <a:solidFill>
                <a:schemeClr val="dk1"/>
              </a:solidFill>
              <a:latin typeface="ＭＳ Ｐゴシック" pitchFamily="50" charset="-128"/>
              <a:ea typeface="ＭＳ Ｐゴシック" pitchFamily="50" charset="-128"/>
              <a:cs typeface="+mn-cs"/>
            </a:rPr>
            <a:t>の解散による</a:t>
          </a:r>
          <a:r>
            <a:rPr lang="ja-JP" altLang="en-US" sz="1100" b="0" i="0" baseline="0">
              <a:solidFill>
                <a:schemeClr val="dk1"/>
              </a:solidFill>
              <a:latin typeface="ＭＳ Ｐゴシック" pitchFamily="50" charset="-128"/>
              <a:ea typeface="ＭＳ Ｐゴシック" pitchFamily="50" charset="-128"/>
              <a:cs typeface="+mn-cs"/>
            </a:rPr>
            <a:t>負債の</a:t>
          </a:r>
          <a:r>
            <a:rPr lang="ja-JP" altLang="ja-JP" sz="1100" b="0" i="0" baseline="0">
              <a:solidFill>
                <a:schemeClr val="dk1"/>
              </a:solidFill>
              <a:latin typeface="ＭＳ Ｐゴシック" pitchFamily="50" charset="-128"/>
              <a:ea typeface="ＭＳ Ｐゴシック" pitchFamily="50" charset="-128"/>
              <a:cs typeface="+mn-cs"/>
            </a:rPr>
            <a:t>承継から増加した。 </a:t>
          </a:r>
          <a:endParaRPr lang="en-US" altLang="ja-JP" sz="1100" b="0" i="0" baseline="0">
            <a:solidFill>
              <a:schemeClr val="dk1"/>
            </a:solidFill>
            <a:latin typeface="ＭＳ Ｐゴシック" pitchFamily="50" charset="-128"/>
            <a:ea typeface="ＭＳ Ｐゴシック" pitchFamily="50" charset="-128"/>
            <a:cs typeface="+mn-cs"/>
          </a:endParaRPr>
        </a:p>
        <a:p>
          <a:pPr fontAlgn="base"/>
          <a:r>
            <a:rPr lang="ja-JP" altLang="ja-JP" sz="1100" b="0" i="0" baseline="0">
              <a:solidFill>
                <a:schemeClr val="dk1"/>
              </a:solidFill>
              <a:latin typeface="ＭＳ Ｐゴシック" pitchFamily="50" charset="-128"/>
              <a:ea typeface="ＭＳ Ｐゴシック" pitchFamily="50" charset="-128"/>
              <a:cs typeface="+mn-cs"/>
            </a:rPr>
            <a:t>　</a:t>
          </a:r>
          <a:r>
            <a:rPr lang="en-US" altLang="ja-JP" sz="1100" b="0" i="0" baseline="0">
              <a:solidFill>
                <a:schemeClr val="dk1"/>
              </a:solidFill>
              <a:latin typeface="ＭＳ Ｐゴシック" pitchFamily="50" charset="-128"/>
              <a:ea typeface="ＭＳ Ｐゴシック" pitchFamily="50" charset="-128"/>
              <a:cs typeface="+mn-cs"/>
            </a:rPr>
            <a:t> </a:t>
          </a:r>
          <a:r>
            <a:rPr lang="ja-JP" altLang="ja-JP" sz="1100" b="0" i="0" baseline="0">
              <a:solidFill>
                <a:schemeClr val="dk1"/>
              </a:solidFill>
              <a:latin typeface="ＭＳ Ｐゴシック" pitchFamily="50" charset="-128"/>
              <a:ea typeface="ＭＳ Ｐゴシック" pitchFamily="50" charset="-128"/>
              <a:cs typeface="+mn-cs"/>
            </a:rPr>
            <a:t>充当可能基金</a:t>
          </a:r>
          <a:r>
            <a:rPr lang="ja-JP" altLang="en-US" sz="1100" b="0" i="0" baseline="0">
              <a:solidFill>
                <a:schemeClr val="dk1"/>
              </a:solidFill>
              <a:latin typeface="ＭＳ Ｐゴシック" pitchFamily="50" charset="-128"/>
              <a:ea typeface="ＭＳ Ｐゴシック" pitchFamily="50" charset="-128"/>
              <a:cs typeface="+mn-cs"/>
            </a:rPr>
            <a:t>の増加</a:t>
          </a:r>
          <a:r>
            <a:rPr lang="ja-JP" altLang="ja-JP" sz="1100" b="0" i="0" baseline="0">
              <a:solidFill>
                <a:schemeClr val="dk1"/>
              </a:solidFill>
              <a:latin typeface="ＭＳ Ｐゴシック" pitchFamily="50" charset="-128"/>
              <a:ea typeface="ＭＳ Ｐゴシック" pitchFamily="50" charset="-128"/>
              <a:cs typeface="+mn-cs"/>
            </a:rPr>
            <a:t>は</a:t>
          </a:r>
          <a:r>
            <a:rPr lang="ja-JP" altLang="en-US" sz="1100" b="0" i="0" baseline="0">
              <a:solidFill>
                <a:schemeClr val="dk1"/>
              </a:solidFill>
              <a:latin typeface="ＭＳ Ｐゴシック" pitchFamily="50" charset="-128"/>
              <a:ea typeface="ＭＳ Ｐゴシック" pitchFamily="50" charset="-128"/>
              <a:cs typeface="+mn-cs"/>
            </a:rPr>
            <a:t>、</a:t>
          </a:r>
          <a:r>
            <a:rPr lang="ja-JP" altLang="ja-JP" sz="1100" b="0" i="0" baseline="0">
              <a:solidFill>
                <a:schemeClr val="dk1"/>
              </a:solidFill>
              <a:latin typeface="ＭＳ Ｐゴシック" pitchFamily="50" charset="-128"/>
              <a:ea typeface="ＭＳ Ｐゴシック" pitchFamily="50" charset="-128"/>
              <a:cs typeface="+mn-cs"/>
            </a:rPr>
            <a:t>企業立地促進基金へ</a:t>
          </a:r>
          <a:r>
            <a:rPr lang="ja-JP" altLang="en-US" sz="1100" b="0" i="0" baseline="0">
              <a:solidFill>
                <a:schemeClr val="dk1"/>
              </a:solidFill>
              <a:latin typeface="ＭＳ Ｐゴシック" pitchFamily="50" charset="-128"/>
              <a:ea typeface="ＭＳ Ｐゴシック" pitchFamily="50" charset="-128"/>
              <a:cs typeface="+mn-cs"/>
            </a:rPr>
            <a:t>の</a:t>
          </a:r>
          <a:r>
            <a:rPr lang="ja-JP" altLang="ja-JP" sz="1100" b="0" i="0" baseline="0">
              <a:solidFill>
                <a:schemeClr val="dk1"/>
              </a:solidFill>
              <a:latin typeface="ＭＳ Ｐゴシック" pitchFamily="50" charset="-128"/>
              <a:ea typeface="ＭＳ Ｐゴシック" pitchFamily="50" charset="-128"/>
              <a:cs typeface="+mn-cs"/>
            </a:rPr>
            <a:t>積立</a:t>
          </a:r>
          <a:r>
            <a:rPr lang="ja-JP" altLang="en-US" sz="1100" b="0" i="0" baseline="0">
              <a:solidFill>
                <a:schemeClr val="dk1"/>
              </a:solidFill>
              <a:latin typeface="ＭＳ Ｐゴシック" pitchFamily="50" charset="-128"/>
              <a:ea typeface="ＭＳ Ｐゴシック" pitchFamily="50" charset="-128"/>
              <a:cs typeface="+mn-cs"/>
            </a:rPr>
            <a:t>てが主な要因であるが、</a:t>
          </a:r>
          <a:r>
            <a:rPr lang="ja-JP" altLang="ja-JP" sz="1100" b="0" i="0" baseline="0">
              <a:solidFill>
                <a:schemeClr val="dk1"/>
              </a:solidFill>
              <a:latin typeface="ＭＳ Ｐゴシック" pitchFamily="50" charset="-128"/>
              <a:ea typeface="ＭＳ Ｐゴシック" pitchFamily="50" charset="-128"/>
              <a:cs typeface="+mn-cs"/>
            </a:rPr>
            <a:t>企業誘致</a:t>
          </a:r>
          <a:r>
            <a:rPr lang="ja-JP" altLang="en-US" sz="1100" b="0" i="0" baseline="0">
              <a:solidFill>
                <a:schemeClr val="dk1"/>
              </a:solidFill>
              <a:latin typeface="ＭＳ Ｐゴシック" pitchFamily="50" charset="-128"/>
              <a:ea typeface="ＭＳ Ｐゴシック" pitchFamily="50" charset="-128"/>
              <a:cs typeface="+mn-cs"/>
            </a:rPr>
            <a:t>の推進</a:t>
          </a:r>
          <a:r>
            <a:rPr lang="ja-JP" altLang="ja-JP" sz="1100" b="0" i="0" baseline="0">
              <a:solidFill>
                <a:schemeClr val="dk1"/>
              </a:solidFill>
              <a:latin typeface="ＭＳ Ｐゴシック" pitchFamily="50" charset="-128"/>
              <a:ea typeface="ＭＳ Ｐゴシック" pitchFamily="50" charset="-128"/>
              <a:cs typeface="+mn-cs"/>
            </a:rPr>
            <a:t>により</a:t>
          </a:r>
          <a:r>
            <a:rPr lang="ja-JP" altLang="en-US" sz="1100" b="0" i="0" baseline="0">
              <a:solidFill>
                <a:schemeClr val="dk1"/>
              </a:solidFill>
              <a:latin typeface="ＭＳ Ｐゴシック" pitchFamily="50" charset="-128"/>
              <a:ea typeface="ＭＳ Ｐゴシック" pitchFamily="50" charset="-128"/>
              <a:cs typeface="+mn-cs"/>
            </a:rPr>
            <a:t>、</a:t>
          </a:r>
          <a:r>
            <a:rPr lang="ja-JP" altLang="ja-JP" sz="1100" b="0" i="0" baseline="0">
              <a:solidFill>
                <a:schemeClr val="dk1"/>
              </a:solidFill>
              <a:latin typeface="ＭＳ Ｐゴシック" pitchFamily="50" charset="-128"/>
              <a:ea typeface="ＭＳ Ｐゴシック" pitchFamily="50" charset="-128"/>
              <a:cs typeface="+mn-cs"/>
            </a:rPr>
            <a:t>今後</a:t>
          </a:r>
          <a:r>
            <a:rPr lang="ja-JP" altLang="en-US" sz="1100" b="0" i="0" baseline="0">
              <a:solidFill>
                <a:schemeClr val="dk1"/>
              </a:solidFill>
              <a:latin typeface="ＭＳ Ｐゴシック" pitchFamily="50" charset="-128"/>
              <a:ea typeface="ＭＳ Ｐゴシック" pitchFamily="50" charset="-128"/>
              <a:cs typeface="+mn-cs"/>
            </a:rPr>
            <a:t>は</a:t>
          </a:r>
          <a:r>
            <a:rPr lang="ja-JP" altLang="ja-JP" sz="1100" b="0" i="0" baseline="0">
              <a:solidFill>
                <a:schemeClr val="dk1"/>
              </a:solidFill>
              <a:latin typeface="ＭＳ Ｐゴシック" pitchFamily="50" charset="-128"/>
              <a:ea typeface="ＭＳ Ｐゴシック" pitchFamily="50" charset="-128"/>
              <a:cs typeface="+mn-cs"/>
            </a:rPr>
            <a:t>取</a:t>
          </a:r>
          <a:r>
            <a:rPr lang="ja-JP" altLang="en-US" sz="1100" b="0" i="0" baseline="0">
              <a:solidFill>
                <a:schemeClr val="dk1"/>
              </a:solidFill>
              <a:latin typeface="ＭＳ Ｐゴシック" pitchFamily="50" charset="-128"/>
              <a:ea typeface="ＭＳ Ｐゴシック" pitchFamily="50" charset="-128"/>
              <a:cs typeface="+mn-cs"/>
            </a:rPr>
            <a:t>り</a:t>
          </a:r>
          <a:r>
            <a:rPr lang="ja-JP" altLang="ja-JP" sz="1100" b="0" i="0" baseline="0">
              <a:solidFill>
                <a:schemeClr val="dk1"/>
              </a:solidFill>
              <a:latin typeface="ＭＳ Ｐゴシック" pitchFamily="50" charset="-128"/>
              <a:ea typeface="ＭＳ Ｐゴシック" pitchFamily="50" charset="-128"/>
              <a:cs typeface="+mn-cs"/>
            </a:rPr>
            <a:t>崩</a:t>
          </a:r>
          <a:r>
            <a:rPr lang="ja-JP" altLang="en-US" sz="1100" b="0" i="0" baseline="0">
              <a:solidFill>
                <a:schemeClr val="dk1"/>
              </a:solidFill>
              <a:latin typeface="ＭＳ Ｐゴシック" pitchFamily="50" charset="-128"/>
              <a:ea typeface="ＭＳ Ｐゴシック" pitchFamily="50" charset="-128"/>
              <a:cs typeface="+mn-cs"/>
            </a:rPr>
            <a:t>し</a:t>
          </a:r>
          <a:r>
            <a:rPr lang="ja-JP" altLang="ja-JP" sz="1100" b="0" i="0" baseline="0">
              <a:solidFill>
                <a:schemeClr val="dk1"/>
              </a:solidFill>
              <a:latin typeface="ＭＳ Ｐゴシック" pitchFamily="50" charset="-128"/>
              <a:ea typeface="ＭＳ Ｐゴシック" pitchFamily="50" charset="-128"/>
              <a:cs typeface="+mn-cs"/>
            </a:rPr>
            <a:t>を予定している</a:t>
          </a:r>
          <a:r>
            <a:rPr lang="ja-JP" altLang="en-US" sz="1100" b="0" i="0" baseline="0">
              <a:solidFill>
                <a:schemeClr val="dk1"/>
              </a:solidFill>
              <a:latin typeface="ＭＳ Ｐゴシック" pitchFamily="50" charset="-128"/>
              <a:ea typeface="ＭＳ Ｐゴシック" pitchFamily="50" charset="-128"/>
              <a:cs typeface="+mn-cs"/>
            </a:rPr>
            <a:t>。</a:t>
          </a:r>
          <a:endParaRPr lang="en-US" altLang="ja-JP" sz="1100" b="0" i="0" baseline="0">
            <a:solidFill>
              <a:schemeClr val="dk1"/>
            </a:solidFill>
            <a:latin typeface="ＭＳ Ｐゴシック" pitchFamily="50" charset="-128"/>
            <a:ea typeface="ＭＳ Ｐゴシック" pitchFamily="50" charset="-128"/>
            <a:cs typeface="+mn-cs"/>
          </a:endParaRPr>
        </a:p>
        <a:p>
          <a:pPr fontAlgn="base"/>
          <a:r>
            <a:rPr lang="ja-JP" altLang="en-US" sz="1100" b="0" i="0" baseline="0">
              <a:solidFill>
                <a:schemeClr val="dk1"/>
              </a:solidFill>
              <a:latin typeface="ＭＳ Ｐゴシック" pitchFamily="50" charset="-128"/>
              <a:ea typeface="ＭＳ Ｐゴシック" pitchFamily="50" charset="-128"/>
              <a:cs typeface="+mn-cs"/>
            </a:rPr>
            <a:t>　</a:t>
          </a:r>
          <a:r>
            <a:rPr lang="ja-JP" altLang="ja-JP" sz="1100" b="0" i="0" baseline="0">
              <a:solidFill>
                <a:schemeClr val="dk1"/>
              </a:solidFill>
              <a:latin typeface="ＭＳ Ｐゴシック" pitchFamily="50" charset="-128"/>
              <a:ea typeface="ＭＳ Ｐゴシック" pitchFamily="50" charset="-128"/>
              <a:cs typeface="+mn-cs"/>
            </a:rPr>
            <a:t>また、</a:t>
          </a:r>
          <a:r>
            <a:rPr lang="ja-JP" altLang="en-US" sz="1100" b="0" i="0" baseline="0">
              <a:solidFill>
                <a:schemeClr val="dk1"/>
              </a:solidFill>
              <a:latin typeface="ＭＳ Ｐゴシック" pitchFamily="50" charset="-128"/>
              <a:ea typeface="ＭＳ Ｐゴシック" pitchFamily="50" charset="-128"/>
              <a:cs typeface="+mn-cs"/>
            </a:rPr>
            <a:t>公共施設</a:t>
          </a:r>
          <a:r>
            <a:rPr lang="ja-JP" altLang="ja-JP" sz="1100" b="0" i="0" baseline="0">
              <a:solidFill>
                <a:schemeClr val="dk1"/>
              </a:solidFill>
              <a:latin typeface="ＭＳ Ｐゴシック" pitchFamily="50" charset="-128"/>
              <a:ea typeface="ＭＳ Ｐゴシック" pitchFamily="50" charset="-128"/>
              <a:cs typeface="+mn-cs"/>
            </a:rPr>
            <a:t>の老朽化対策及び長寿命化による更新</a:t>
          </a:r>
          <a:r>
            <a:rPr lang="ja-JP" altLang="en-US" sz="1100" b="0" i="0" baseline="0">
              <a:solidFill>
                <a:schemeClr val="dk1"/>
              </a:solidFill>
              <a:latin typeface="ＭＳ Ｐゴシック" pitchFamily="50" charset="-128"/>
              <a:ea typeface="ＭＳ Ｐゴシック" pitchFamily="50" charset="-128"/>
              <a:cs typeface="+mn-cs"/>
            </a:rPr>
            <a:t>費用に活用するため</a:t>
          </a:r>
          <a:r>
            <a:rPr lang="ja-JP" altLang="ja-JP" sz="1100" b="0" i="0" baseline="0">
              <a:solidFill>
                <a:schemeClr val="dk1"/>
              </a:solidFill>
              <a:latin typeface="ＭＳ Ｐゴシック" pitchFamily="50" charset="-128"/>
              <a:ea typeface="ＭＳ Ｐゴシック" pitchFamily="50" charset="-128"/>
              <a:cs typeface="+mn-cs"/>
            </a:rPr>
            <a:t>、</a:t>
          </a:r>
          <a:r>
            <a:rPr lang="ja-JP" altLang="en-US" sz="1100" b="0" i="0" baseline="0">
              <a:solidFill>
                <a:schemeClr val="dk1"/>
              </a:solidFill>
              <a:latin typeface="ＭＳ Ｐゴシック" pitchFamily="50" charset="-128"/>
              <a:ea typeface="ＭＳ Ｐゴシック" pitchFamily="50" charset="-128"/>
              <a:cs typeface="+mn-cs"/>
            </a:rPr>
            <a:t>建設計画等促進基金の</a:t>
          </a:r>
          <a:r>
            <a:rPr lang="ja-JP" altLang="ja-JP" sz="1100" b="0" i="0" baseline="0">
              <a:solidFill>
                <a:schemeClr val="dk1"/>
              </a:solidFill>
              <a:latin typeface="ＭＳ Ｐゴシック" pitchFamily="50" charset="-128"/>
              <a:ea typeface="ＭＳ Ｐゴシック" pitchFamily="50" charset="-128"/>
              <a:cs typeface="+mn-cs"/>
            </a:rPr>
            <a:t>取</a:t>
          </a:r>
          <a:r>
            <a:rPr lang="ja-JP" altLang="en-US" sz="1100" b="0" i="0" baseline="0">
              <a:solidFill>
                <a:schemeClr val="dk1"/>
              </a:solidFill>
              <a:latin typeface="ＭＳ Ｐゴシック" pitchFamily="50" charset="-128"/>
              <a:ea typeface="ＭＳ Ｐゴシック" pitchFamily="50" charset="-128"/>
              <a:cs typeface="+mn-cs"/>
            </a:rPr>
            <a:t>り</a:t>
          </a:r>
          <a:r>
            <a:rPr lang="ja-JP" altLang="ja-JP" sz="1100" b="0" i="0" baseline="0">
              <a:solidFill>
                <a:schemeClr val="dk1"/>
              </a:solidFill>
              <a:latin typeface="ＭＳ Ｐゴシック" pitchFamily="50" charset="-128"/>
              <a:ea typeface="ＭＳ Ｐゴシック" pitchFamily="50" charset="-128"/>
              <a:cs typeface="+mn-cs"/>
            </a:rPr>
            <a:t>崩</a:t>
          </a:r>
          <a:r>
            <a:rPr lang="ja-JP" altLang="en-US" sz="1100" b="0" i="0" baseline="0">
              <a:solidFill>
                <a:schemeClr val="dk1"/>
              </a:solidFill>
              <a:latin typeface="ＭＳ Ｐゴシック" pitchFamily="50" charset="-128"/>
              <a:ea typeface="ＭＳ Ｐゴシック" pitchFamily="50" charset="-128"/>
              <a:cs typeface="+mn-cs"/>
            </a:rPr>
            <a:t>し</a:t>
          </a:r>
          <a:r>
            <a:rPr lang="ja-JP" altLang="ja-JP" sz="1100" b="0" i="0" baseline="0">
              <a:solidFill>
                <a:schemeClr val="dk1"/>
              </a:solidFill>
              <a:latin typeface="ＭＳ Ｐゴシック" pitchFamily="50" charset="-128"/>
              <a:ea typeface="ＭＳ Ｐゴシック" pitchFamily="50" charset="-128"/>
              <a:cs typeface="+mn-cs"/>
            </a:rPr>
            <a:t>が進むこと</a:t>
          </a:r>
          <a:r>
            <a:rPr lang="ja-JP" altLang="en-US" sz="1100" b="0" i="0" baseline="0">
              <a:solidFill>
                <a:schemeClr val="dk1"/>
              </a:solidFill>
              <a:latin typeface="ＭＳ Ｐゴシック" pitchFamily="50" charset="-128"/>
              <a:ea typeface="ＭＳ Ｐゴシック" pitchFamily="50" charset="-128"/>
              <a:cs typeface="+mn-cs"/>
            </a:rPr>
            <a:t>が見込まれる。</a:t>
          </a:r>
          <a:endParaRPr lang="en-US" altLang="ja-JP" sz="1100" b="0" i="0" baseline="0">
            <a:solidFill>
              <a:schemeClr val="dk1"/>
            </a:solidFill>
            <a:latin typeface="ＭＳ Ｐゴシック" pitchFamily="50" charset="-128"/>
            <a:ea typeface="ＭＳ Ｐゴシック" pitchFamily="50" charset="-128"/>
            <a:cs typeface="+mn-cs"/>
          </a:endParaRPr>
        </a:p>
        <a:p>
          <a:pPr rtl="0" eaLnBrk="1" fontAlgn="base" latinLnBrk="0" hangingPunct="1"/>
          <a:r>
            <a:rPr kumimoji="1" lang="ja-JP" altLang="ja-JP" sz="1100" b="0" i="0" baseline="0">
              <a:solidFill>
                <a:schemeClr val="dk1"/>
              </a:solidFill>
              <a:latin typeface="ＭＳ Ｐゴシック" pitchFamily="50" charset="-128"/>
              <a:ea typeface="ＭＳ Ｐゴシック" pitchFamily="50" charset="-128"/>
              <a:cs typeface="+mn-cs"/>
            </a:rPr>
            <a:t>　このほか、基準財政需要額算入見込額</a:t>
          </a:r>
          <a:r>
            <a:rPr kumimoji="1" lang="ja-JP" altLang="en-US" sz="1100" b="0" i="0" baseline="0">
              <a:solidFill>
                <a:schemeClr val="dk1"/>
              </a:solidFill>
              <a:latin typeface="ＭＳ Ｐゴシック" pitchFamily="50" charset="-128"/>
              <a:ea typeface="ＭＳ Ｐゴシック" pitchFamily="50" charset="-128"/>
              <a:cs typeface="+mn-cs"/>
            </a:rPr>
            <a:t>の減少</a:t>
          </a:r>
          <a:r>
            <a:rPr kumimoji="1" lang="ja-JP" altLang="ja-JP" sz="1100" b="0" i="0" baseline="0">
              <a:solidFill>
                <a:schemeClr val="dk1"/>
              </a:solidFill>
              <a:latin typeface="ＭＳ Ｐゴシック" pitchFamily="50" charset="-128"/>
              <a:ea typeface="ＭＳ Ｐゴシック" pitchFamily="50" charset="-128"/>
              <a:cs typeface="+mn-cs"/>
            </a:rPr>
            <a:t>は</a:t>
          </a:r>
          <a:r>
            <a:rPr kumimoji="1" lang="ja-JP" altLang="en-US" sz="1100" b="0" i="0" baseline="0">
              <a:solidFill>
                <a:schemeClr val="dk1"/>
              </a:solidFill>
              <a:latin typeface="ＭＳ Ｐゴシック" pitchFamily="50" charset="-128"/>
              <a:ea typeface="ＭＳ Ｐゴシック" pitchFamily="50" charset="-128"/>
              <a:cs typeface="+mn-cs"/>
            </a:rPr>
            <a:t>、</a:t>
          </a:r>
          <a:r>
            <a:rPr lang="ja-JP" altLang="ja-JP" sz="1100" b="0" i="0" baseline="0">
              <a:solidFill>
                <a:schemeClr val="dk1"/>
              </a:solidFill>
              <a:latin typeface="ＭＳ Ｐゴシック" pitchFamily="50" charset="-128"/>
              <a:ea typeface="ＭＳ Ｐゴシック" pitchFamily="50" charset="-128"/>
              <a:cs typeface="+mn-cs"/>
            </a:rPr>
            <a:t>合併まちづくり計画に基づ</a:t>
          </a:r>
          <a:r>
            <a:rPr lang="ja-JP" altLang="en-US" sz="1100" b="0" i="0" baseline="0">
              <a:solidFill>
                <a:schemeClr val="dk1"/>
              </a:solidFill>
              <a:latin typeface="ＭＳ Ｐゴシック" pitchFamily="50" charset="-128"/>
              <a:ea typeface="ＭＳ Ｐゴシック" pitchFamily="50" charset="-128"/>
              <a:cs typeface="+mn-cs"/>
            </a:rPr>
            <a:t>き発行</a:t>
          </a:r>
          <a:r>
            <a:rPr lang="ja-JP" altLang="ja-JP" sz="1100" b="0" i="0" baseline="0">
              <a:solidFill>
                <a:schemeClr val="dk1"/>
              </a:solidFill>
              <a:latin typeface="ＭＳ Ｐゴシック" pitchFamily="50" charset="-128"/>
              <a:ea typeface="ＭＳ Ｐゴシック" pitchFamily="50" charset="-128"/>
              <a:cs typeface="+mn-cs"/>
            </a:rPr>
            <a:t>した</a:t>
          </a:r>
          <a:r>
            <a:rPr lang="ja-JP" altLang="en-US" sz="1100" b="0" i="0" baseline="0">
              <a:solidFill>
                <a:schemeClr val="dk1"/>
              </a:solidFill>
              <a:latin typeface="ＭＳ Ｐゴシック" pitchFamily="50" charset="-128"/>
              <a:ea typeface="ＭＳ Ｐゴシック" pitchFamily="50" charset="-128"/>
              <a:cs typeface="+mn-cs"/>
            </a:rPr>
            <a:t>旧合併特例事業債のように算入率の高い地方債</a:t>
          </a:r>
          <a:r>
            <a:rPr lang="ja-JP" altLang="ja-JP" sz="1100" b="0" i="0" baseline="0">
              <a:solidFill>
                <a:schemeClr val="dk1"/>
              </a:solidFill>
              <a:latin typeface="ＭＳ Ｐゴシック" pitchFamily="50" charset="-128"/>
              <a:ea typeface="ＭＳ Ｐゴシック" pitchFamily="50" charset="-128"/>
              <a:cs typeface="+mn-cs"/>
            </a:rPr>
            <a:t>の償還が進</a:t>
          </a:r>
          <a:r>
            <a:rPr lang="ja-JP" altLang="en-US" sz="1100" b="0" i="0" baseline="0">
              <a:solidFill>
                <a:schemeClr val="dk1"/>
              </a:solidFill>
              <a:latin typeface="ＭＳ Ｐゴシック" pitchFamily="50" charset="-128"/>
              <a:ea typeface="ＭＳ Ｐゴシック" pitchFamily="50" charset="-128"/>
              <a:cs typeface="+mn-cs"/>
            </a:rPr>
            <a:t>んだことが要因であり</a:t>
          </a:r>
          <a:r>
            <a:rPr lang="ja-JP" altLang="ja-JP" sz="1100" b="0" i="0" baseline="0">
              <a:solidFill>
                <a:schemeClr val="dk1"/>
              </a:solidFill>
              <a:latin typeface="ＭＳ Ｐゴシック" pitchFamily="50" charset="-128"/>
              <a:ea typeface="ＭＳ Ｐゴシック" pitchFamily="50" charset="-128"/>
              <a:cs typeface="+mn-cs"/>
            </a:rPr>
            <a:t>、</a:t>
          </a:r>
          <a:r>
            <a:rPr lang="ja-JP" altLang="en-US" sz="1100" b="0" i="0" baseline="0">
              <a:solidFill>
                <a:schemeClr val="dk1"/>
              </a:solidFill>
              <a:latin typeface="ＭＳ Ｐゴシック" pitchFamily="50" charset="-128"/>
              <a:ea typeface="ＭＳ Ｐゴシック" pitchFamily="50" charset="-128"/>
              <a:cs typeface="+mn-cs"/>
            </a:rPr>
            <a:t>今後も</a:t>
          </a:r>
          <a:r>
            <a:rPr lang="ja-JP" altLang="ja-JP" sz="1100" b="0" i="0" baseline="0">
              <a:solidFill>
                <a:schemeClr val="dk1"/>
              </a:solidFill>
              <a:latin typeface="ＭＳ Ｐゴシック" pitchFamily="50" charset="-128"/>
              <a:ea typeface="ＭＳ Ｐゴシック" pitchFamily="50" charset="-128"/>
              <a:cs typeface="+mn-cs"/>
            </a:rPr>
            <a:t>計画的な地方債発行に努めるとともに普通交付税の算入が見込まれる地方債を発行する。</a:t>
          </a:r>
          <a:endParaRPr lang="en-US" altLang="ja-JP" sz="1100" b="0" i="0" baseline="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石川県能美市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ＭＳ ゴシック" pitchFamily="49" charset="-128"/>
              <a:ea typeface="ＭＳ ゴシック" pitchFamily="49" charset="-128"/>
              <a:cs typeface="+mn-cs"/>
            </a:rPr>
            <a:t>（増減理由）</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r>
            <a:rPr lang="ja-JP" altLang="ja-JP" sz="1300">
              <a:solidFill>
                <a:schemeClr val="dk1"/>
              </a:solidFill>
              <a:latin typeface="ＭＳ ゴシック" pitchFamily="49" charset="-128"/>
              <a:ea typeface="ＭＳ ゴシック" pitchFamily="49" charset="-128"/>
              <a:cs typeface="+mn-cs"/>
            </a:rPr>
            <a:t>　歳入面では北陸新幹線開業効果による景気の拡大や好調な企業誘致の影響もあり、市税収入が堅調に推移している。</a:t>
          </a:r>
          <a:endParaRPr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一方、歳出面では、能美根上スマートインターチェンジ</a:t>
          </a:r>
          <a:r>
            <a:rPr kumimoji="1" lang="ja-JP" altLang="en-US" sz="1300">
              <a:solidFill>
                <a:schemeClr val="dk1"/>
              </a:solidFill>
              <a:latin typeface="ＭＳ ゴシック" pitchFamily="49" charset="-128"/>
              <a:ea typeface="ＭＳ ゴシック" pitchFamily="49" charset="-128"/>
              <a:cs typeface="+mn-cs"/>
            </a:rPr>
            <a:t>や</a:t>
          </a:r>
          <a:r>
            <a:rPr kumimoji="1" lang="ja-JP" altLang="ja-JP" sz="1300">
              <a:solidFill>
                <a:schemeClr val="dk1"/>
              </a:solidFill>
              <a:latin typeface="ＭＳ ゴシック" pitchFamily="49" charset="-128"/>
              <a:ea typeface="ＭＳ ゴシック" pitchFamily="49" charset="-128"/>
              <a:cs typeface="+mn-cs"/>
            </a:rPr>
            <a:t>防災センターの建設など大型インフラ整備に対する投資や</a:t>
          </a:r>
          <a:r>
            <a:rPr lang="ja-JP" altLang="ja-JP" sz="1300" b="0" i="0" baseline="0">
              <a:solidFill>
                <a:schemeClr val="dk1"/>
              </a:solidFill>
              <a:latin typeface="ＭＳ ゴシック" pitchFamily="49" charset="-128"/>
              <a:ea typeface="ＭＳ ゴシック" pitchFamily="49" charset="-128"/>
              <a:cs typeface="+mn-cs"/>
            </a:rPr>
            <a:t>企業誘致に係る</a:t>
          </a:r>
          <a:r>
            <a:rPr kumimoji="1" lang="ja-JP" altLang="ja-JP" sz="1300">
              <a:solidFill>
                <a:schemeClr val="dk1"/>
              </a:solidFill>
              <a:latin typeface="ＭＳ ゴシック" pitchFamily="49" charset="-128"/>
              <a:ea typeface="ＭＳ ゴシック" pitchFamily="49" charset="-128"/>
              <a:cs typeface="+mn-cs"/>
            </a:rPr>
            <a:t>補助金の交付等財政需要が高まっている現状である。</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そのような中でこの３年間においては、歳入決算が見込みを上回り、財政調整基金は決算剰余金の積立</a:t>
          </a:r>
          <a:r>
            <a:rPr kumimoji="1" lang="ja-JP" altLang="en-US" sz="1300">
              <a:solidFill>
                <a:schemeClr val="dk1"/>
              </a:solidFill>
              <a:latin typeface="ＭＳ ゴシック" pitchFamily="49" charset="-128"/>
              <a:ea typeface="ＭＳ ゴシック" pitchFamily="49" charset="-128"/>
              <a:cs typeface="+mn-cs"/>
            </a:rPr>
            <a:t>て</a:t>
          </a:r>
          <a:r>
            <a:rPr kumimoji="1" lang="ja-JP" altLang="ja-JP" sz="1300">
              <a:solidFill>
                <a:schemeClr val="dk1"/>
              </a:solidFill>
              <a:latin typeface="ＭＳ ゴシック" pitchFamily="49" charset="-128"/>
              <a:ea typeface="ＭＳ ゴシック" pitchFamily="49" charset="-128"/>
              <a:cs typeface="+mn-cs"/>
            </a:rPr>
            <a:t>により概ね横ばいで推移しているものの、建設計画等促進基金は</a:t>
          </a:r>
          <a:r>
            <a:rPr kumimoji="1" lang="ja-JP" altLang="en-US" sz="1300">
              <a:solidFill>
                <a:schemeClr val="dk1"/>
              </a:solidFill>
              <a:latin typeface="ＭＳ ゴシック" pitchFamily="49" charset="-128"/>
              <a:ea typeface="ＭＳ ゴシック" pitchFamily="49" charset="-128"/>
              <a:cs typeface="+mn-cs"/>
            </a:rPr>
            <a:t>約</a:t>
          </a:r>
          <a:r>
            <a:rPr kumimoji="1" lang="ja-JP" altLang="ja-JP" sz="1300">
              <a:solidFill>
                <a:schemeClr val="dk1"/>
              </a:solidFill>
              <a:latin typeface="ＭＳ ゴシック" pitchFamily="49" charset="-128"/>
              <a:ea typeface="ＭＳ ゴシック" pitchFamily="49" charset="-128"/>
              <a:cs typeface="+mn-cs"/>
            </a:rPr>
            <a:t>４億円を取り崩しており、基金全体でも</a:t>
          </a:r>
          <a:r>
            <a:rPr kumimoji="1" lang="ja-JP" altLang="en-US" sz="1300">
              <a:solidFill>
                <a:schemeClr val="dk1"/>
              </a:solidFill>
              <a:latin typeface="ＭＳ ゴシック" pitchFamily="49" charset="-128"/>
              <a:ea typeface="ＭＳ ゴシック" pitchFamily="49" charset="-128"/>
              <a:cs typeface="+mn-cs"/>
            </a:rPr>
            <a:t>約</a:t>
          </a:r>
          <a:r>
            <a:rPr kumimoji="1" lang="ja-JP" altLang="ja-JP" sz="1300">
              <a:solidFill>
                <a:schemeClr val="dk1"/>
              </a:solidFill>
              <a:latin typeface="ＭＳ ゴシック" pitchFamily="49" charset="-128"/>
              <a:ea typeface="ＭＳ ゴシック" pitchFamily="49" charset="-128"/>
              <a:cs typeface="+mn-cs"/>
            </a:rPr>
            <a:t>４億８千万円を取り崩している。</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（今後の方針）</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各種公共施設の維持補修費、長寿命化及び更なる企業誘致などに備え、建設計画等促進基金及び企業立地促進基金への積立</a:t>
          </a:r>
          <a:r>
            <a:rPr kumimoji="1" lang="ja-JP" altLang="en-US" sz="1300">
              <a:solidFill>
                <a:schemeClr val="dk1"/>
              </a:solidFill>
              <a:latin typeface="ＭＳ ゴシック" pitchFamily="49" charset="-128"/>
              <a:ea typeface="ＭＳ ゴシック" pitchFamily="49" charset="-128"/>
              <a:cs typeface="+mn-cs"/>
            </a:rPr>
            <a:t>て</a:t>
          </a:r>
          <a:r>
            <a:rPr kumimoji="1" lang="ja-JP" altLang="ja-JP" sz="1300">
              <a:solidFill>
                <a:schemeClr val="dk1"/>
              </a:solidFill>
              <a:latin typeface="ＭＳ ゴシック" pitchFamily="49" charset="-128"/>
              <a:ea typeface="ＭＳ ゴシック" pitchFamily="49" charset="-128"/>
              <a:cs typeface="+mn-cs"/>
            </a:rPr>
            <a:t>を最優先に実施し、財政調整基金についても災害などの不測の事態にも迅速に対応できるよう、財政規模に見合った基金残高の維持に努める。</a:t>
          </a:r>
          <a:endParaRPr kumimoji="1" lang="en-US" altLang="ja-JP" sz="1300">
            <a:solidFill>
              <a:schemeClr val="dk1"/>
            </a:solidFill>
            <a:latin typeface="ＭＳ ゴシック" pitchFamily="49" charset="-128"/>
            <a:ea typeface="ＭＳ ゴシック"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ＭＳ ゴシック" pitchFamily="49" charset="-128"/>
              <a:ea typeface="ＭＳ ゴシック" pitchFamily="49" charset="-128"/>
              <a:cs typeface="+mn-cs"/>
            </a:rPr>
            <a:t>（基金の使途）</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pPr eaLnBrk="1" fontAlgn="auto" latinLnBrk="0" hangingPunct="1"/>
          <a:r>
            <a:rPr kumimoji="1" lang="ja-JP" altLang="ja-JP" sz="1300">
              <a:solidFill>
                <a:schemeClr val="dk1"/>
              </a:solidFill>
              <a:latin typeface="ＭＳ ゴシック" pitchFamily="49" charset="-128"/>
              <a:ea typeface="ＭＳ ゴシック" pitchFamily="49" charset="-128"/>
              <a:cs typeface="+mn-cs"/>
            </a:rPr>
            <a:t>　建設計画等促進基金：</a:t>
          </a:r>
          <a:r>
            <a:rPr lang="ja-JP" altLang="ja-JP" sz="1300">
              <a:solidFill>
                <a:schemeClr val="dk1"/>
              </a:solidFill>
              <a:latin typeface="ＭＳ ゴシック" pitchFamily="49" charset="-128"/>
              <a:ea typeface="ＭＳ ゴシック" pitchFamily="49" charset="-128"/>
              <a:cs typeface="+mn-cs"/>
            </a:rPr>
            <a:t>市建設計画に盛り込まれた事業の整備促進並びに公共施設等の整備及び改修を図るため</a:t>
          </a:r>
          <a:endParaRPr lang="ja-JP" altLang="ja-JP" sz="1300">
            <a:latin typeface="ＭＳ ゴシック" pitchFamily="49" charset="-128"/>
            <a:ea typeface="ＭＳ ゴシック" pitchFamily="49" charset="-128"/>
          </a:endParaRPr>
        </a:p>
        <a:p>
          <a:pPr eaLnBrk="1" fontAlgn="auto" latinLnBrk="0" hangingPunct="1"/>
          <a:r>
            <a:rPr kumimoji="1" lang="ja-JP" altLang="ja-JP" sz="1300">
              <a:solidFill>
                <a:schemeClr val="dk1"/>
              </a:solidFill>
              <a:latin typeface="ＭＳ ゴシック" pitchFamily="49" charset="-128"/>
              <a:ea typeface="ＭＳ ゴシック" pitchFamily="49" charset="-128"/>
              <a:cs typeface="+mn-cs"/>
            </a:rPr>
            <a:t>　企業立地促進基金：</a:t>
          </a:r>
          <a:r>
            <a:rPr lang="ja-JP" altLang="ja-JP" sz="1300">
              <a:solidFill>
                <a:schemeClr val="dk1"/>
              </a:solidFill>
              <a:latin typeface="ＭＳ ゴシック" pitchFamily="49" charset="-128"/>
              <a:ea typeface="ＭＳ ゴシック" pitchFamily="49" charset="-128"/>
              <a:cs typeface="+mn-cs"/>
            </a:rPr>
            <a:t>市における企業立地等を促進し、本市産業の振興と雇用の拡大を図るため</a:t>
          </a:r>
          <a:endParaRPr lang="ja-JP" altLang="ja-JP" sz="1300">
            <a:latin typeface="ＭＳ ゴシック" pitchFamily="49" charset="-128"/>
            <a:ea typeface="ＭＳ ゴシック" pitchFamily="49" charset="-128"/>
          </a:endParaRPr>
        </a:p>
        <a:p>
          <a:pPr eaLnBrk="1" fontAlgn="auto" latinLnBrk="0" hangingPunct="1"/>
          <a:r>
            <a:rPr kumimoji="1" lang="ja-JP" altLang="ja-JP" sz="1300">
              <a:solidFill>
                <a:schemeClr val="dk1"/>
              </a:solidFill>
              <a:latin typeface="ＭＳ ゴシック" pitchFamily="49" charset="-128"/>
              <a:ea typeface="ＭＳ ゴシック" pitchFamily="49" charset="-128"/>
              <a:cs typeface="+mn-cs"/>
            </a:rPr>
            <a:t>　まちづくり振興基金：</a:t>
          </a:r>
          <a:r>
            <a:rPr lang="ja-JP" altLang="ja-JP" sz="1300">
              <a:solidFill>
                <a:schemeClr val="dk1"/>
              </a:solidFill>
              <a:latin typeface="ＭＳ ゴシック" pitchFamily="49" charset="-128"/>
              <a:ea typeface="ＭＳ ゴシック" pitchFamily="49" charset="-128"/>
              <a:cs typeface="+mn-cs"/>
            </a:rPr>
            <a:t>市の一体化のための推進事業や、賑わいと活力のあるまちづくりに必要な資金に充てるため</a:t>
          </a:r>
          <a:endParaRPr lang="ja-JP" altLang="ja-JP" sz="1300">
            <a:latin typeface="ＭＳ ゴシック" pitchFamily="49" charset="-128"/>
            <a:ea typeface="ＭＳ ゴシック" pitchFamily="49" charset="-128"/>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（増減理由）</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企業立地促進基金：今後の企業立地補助金を見込み２億７千万余を積立てた</a:t>
          </a:r>
          <a:r>
            <a:rPr kumimoji="1" lang="ja-JP" altLang="en-US" sz="1300">
              <a:solidFill>
                <a:schemeClr val="dk1"/>
              </a:solidFill>
              <a:latin typeface="ＭＳ ゴシック" pitchFamily="49" charset="-128"/>
              <a:ea typeface="ＭＳ ゴシック" pitchFamily="49" charset="-128"/>
              <a:cs typeface="+mn-cs"/>
            </a:rPr>
            <a:t>こと</a:t>
          </a:r>
          <a:r>
            <a:rPr kumimoji="1" lang="ja-JP" altLang="ja-JP" sz="1300">
              <a:solidFill>
                <a:schemeClr val="dk1"/>
              </a:solidFill>
              <a:latin typeface="ＭＳ ゴシック" pitchFamily="49" charset="-128"/>
              <a:ea typeface="ＭＳ ゴシック" pitchFamily="49" charset="-128"/>
              <a:cs typeface="+mn-cs"/>
            </a:rPr>
            <a:t>による増加</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（今後の方針）</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建設計画等促進基金：毎年度公共施設の整備及び維持補修の状況に応じ取り崩しを実施し</a:t>
          </a:r>
          <a:r>
            <a:rPr kumimoji="1" lang="ja-JP" altLang="en-US" sz="1300">
              <a:solidFill>
                <a:schemeClr val="dk1"/>
              </a:solidFill>
              <a:latin typeface="ＭＳ ゴシック" pitchFamily="49" charset="-128"/>
              <a:ea typeface="ＭＳ ゴシック" pitchFamily="49" charset="-128"/>
              <a:cs typeface="+mn-cs"/>
            </a:rPr>
            <a:t>、</a:t>
          </a:r>
          <a:r>
            <a:rPr kumimoji="1" lang="ja-JP" altLang="ja-JP" sz="1300">
              <a:solidFill>
                <a:schemeClr val="dk1"/>
              </a:solidFill>
              <a:latin typeface="ＭＳ ゴシック" pitchFamily="49" charset="-128"/>
              <a:ea typeface="ＭＳ ゴシック" pitchFamily="49" charset="-128"/>
              <a:cs typeface="+mn-cs"/>
            </a:rPr>
            <a:t>決算の状況等により順次積み増しを行う。</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企業立地促進基金：企業誘致補助金の状況を勘案し、平準化を図るため積</a:t>
          </a:r>
          <a:r>
            <a:rPr kumimoji="1" lang="ja-JP" altLang="en-US" sz="1300">
              <a:solidFill>
                <a:schemeClr val="dk1"/>
              </a:solidFill>
              <a:latin typeface="ＭＳ ゴシック" pitchFamily="49" charset="-128"/>
              <a:ea typeface="ＭＳ ゴシック" pitchFamily="49" charset="-128"/>
              <a:cs typeface="+mn-cs"/>
            </a:rPr>
            <a:t>み</a:t>
          </a:r>
          <a:r>
            <a:rPr kumimoji="1" lang="ja-JP" altLang="ja-JP" sz="1300">
              <a:solidFill>
                <a:schemeClr val="dk1"/>
              </a:solidFill>
              <a:latin typeface="ＭＳ ゴシック" pitchFamily="49" charset="-128"/>
              <a:ea typeface="ＭＳ ゴシック" pitchFamily="49" charset="-128"/>
              <a:cs typeface="+mn-cs"/>
            </a:rPr>
            <a:t>立</a:t>
          </a:r>
          <a:r>
            <a:rPr kumimoji="1" lang="ja-JP" altLang="en-US" sz="1300">
              <a:solidFill>
                <a:schemeClr val="dk1"/>
              </a:solidFill>
              <a:latin typeface="ＭＳ ゴシック" pitchFamily="49" charset="-128"/>
              <a:ea typeface="ＭＳ ゴシック" pitchFamily="49" charset="-128"/>
              <a:cs typeface="+mn-cs"/>
            </a:rPr>
            <a:t>て</a:t>
          </a:r>
          <a:r>
            <a:rPr kumimoji="1" lang="ja-JP" altLang="ja-JP" sz="1300">
              <a:solidFill>
                <a:schemeClr val="dk1"/>
              </a:solidFill>
              <a:latin typeface="ＭＳ ゴシック" pitchFamily="49" charset="-128"/>
              <a:ea typeface="ＭＳ ゴシック" pitchFamily="49" charset="-128"/>
              <a:cs typeface="+mn-cs"/>
            </a:rPr>
            <a:t>を実施し、補助金交付時に取り崩す。</a:t>
          </a:r>
          <a:endParaRPr kumimoji="1" lang="en-US" altLang="ja-JP" sz="1300">
            <a:solidFill>
              <a:schemeClr val="dk1"/>
            </a:solidFill>
            <a:latin typeface="ＭＳ ゴシック" pitchFamily="49" charset="-128"/>
            <a:ea typeface="ＭＳ ゴシック"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ＭＳ ゴシック" pitchFamily="49" charset="-128"/>
              <a:ea typeface="ＭＳ ゴシック" pitchFamily="49" charset="-128"/>
              <a:cs typeface="+mn-cs"/>
            </a:rPr>
            <a:t>（増減理由）</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毎年度一部繰入れは実施しているものの決算剰余金の積立</a:t>
          </a:r>
          <a:r>
            <a:rPr kumimoji="1" lang="ja-JP" altLang="en-US" sz="1300">
              <a:solidFill>
                <a:schemeClr val="dk1"/>
              </a:solidFill>
              <a:latin typeface="ＭＳ ゴシック" pitchFamily="49" charset="-128"/>
              <a:ea typeface="ＭＳ ゴシック" pitchFamily="49" charset="-128"/>
              <a:cs typeface="+mn-cs"/>
            </a:rPr>
            <a:t>て</a:t>
          </a:r>
          <a:r>
            <a:rPr kumimoji="1" lang="ja-JP" altLang="ja-JP" sz="1300">
              <a:solidFill>
                <a:schemeClr val="dk1"/>
              </a:solidFill>
              <a:latin typeface="ＭＳ ゴシック" pitchFamily="49" charset="-128"/>
              <a:ea typeface="ＭＳ ゴシック" pitchFamily="49" charset="-128"/>
              <a:cs typeface="+mn-cs"/>
            </a:rPr>
            <a:t>により概ね横ばいで推移している。</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（今後の方針）</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普通交付税の特例期間終了や誘致企業の固定資産の償却等による市税収入の一息感など歳入面では不安要素が一部見られることから、不測の事態に対応できるよう、標準財政規模の１０％～２０％程度を目途に基金残高を維持する。</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ＭＳ ゴシック" pitchFamily="49" charset="-128"/>
              <a:ea typeface="ＭＳ ゴシック" pitchFamily="49" charset="-128"/>
              <a:cs typeface="+mn-cs"/>
            </a:rPr>
            <a:t>（増減理由）</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合併まちづくり計画に基づく事業の推進に伴い発行した</a:t>
          </a:r>
          <a:r>
            <a:rPr lang="ja-JP" altLang="en-US" sz="1300" b="0" i="0" baseline="0">
              <a:solidFill>
                <a:schemeClr val="dk1"/>
              </a:solidFill>
              <a:latin typeface="ＭＳ Ｐゴシック" pitchFamily="50" charset="-128"/>
              <a:ea typeface="ＭＳ Ｐゴシック" pitchFamily="50" charset="-128"/>
              <a:cs typeface="+mn-cs"/>
            </a:rPr>
            <a:t>地方債の</a:t>
          </a:r>
          <a:r>
            <a:rPr kumimoji="1" lang="ja-JP" altLang="ja-JP" sz="1300">
              <a:solidFill>
                <a:schemeClr val="dk1"/>
              </a:solidFill>
              <a:latin typeface="ＭＳ Ｐゴシック" pitchFamily="50" charset="-128"/>
              <a:ea typeface="ＭＳ Ｐゴシック" pitchFamily="50" charset="-128"/>
              <a:cs typeface="+mn-cs"/>
            </a:rPr>
            <a:t>償還</a:t>
          </a:r>
          <a:r>
            <a:rPr kumimoji="1" lang="ja-JP" altLang="en-US" sz="1300">
              <a:solidFill>
                <a:schemeClr val="dk1"/>
              </a:solidFill>
              <a:latin typeface="ＭＳ ゴシック" pitchFamily="49" charset="-128"/>
              <a:ea typeface="ＭＳ ゴシック" pitchFamily="49" charset="-128"/>
              <a:cs typeface="+mn-cs"/>
            </a:rPr>
            <a:t>額</a:t>
          </a:r>
          <a:r>
            <a:rPr kumimoji="1" lang="ja-JP" altLang="ja-JP" sz="1300">
              <a:solidFill>
                <a:schemeClr val="dk1"/>
              </a:solidFill>
              <a:latin typeface="ＭＳ ゴシック" pitchFamily="49" charset="-128"/>
              <a:ea typeface="ＭＳ ゴシック" pitchFamily="49" charset="-128"/>
              <a:cs typeface="+mn-cs"/>
            </a:rPr>
            <a:t>の</a:t>
          </a:r>
          <a:r>
            <a:rPr kumimoji="1" lang="ja-JP" altLang="en-US" sz="1300">
              <a:solidFill>
                <a:schemeClr val="dk1"/>
              </a:solidFill>
              <a:latin typeface="ＭＳ ゴシック" pitchFamily="49" charset="-128"/>
              <a:ea typeface="ＭＳ ゴシック" pitchFamily="49" charset="-128"/>
              <a:cs typeface="+mn-cs"/>
            </a:rPr>
            <a:t>増加に</a:t>
          </a:r>
          <a:r>
            <a:rPr kumimoji="1" lang="ja-JP" altLang="ja-JP" sz="1300">
              <a:solidFill>
                <a:schemeClr val="dk1"/>
              </a:solidFill>
              <a:latin typeface="ＭＳ ゴシック" pitchFamily="49" charset="-128"/>
              <a:ea typeface="ＭＳ ゴシック" pitchFamily="49" charset="-128"/>
              <a:cs typeface="+mn-cs"/>
            </a:rPr>
            <a:t>備え、平成２５年度に</a:t>
          </a:r>
          <a:r>
            <a:rPr kumimoji="1" lang="ja-JP" altLang="en-US" sz="1300">
              <a:solidFill>
                <a:schemeClr val="dk1"/>
              </a:solidFill>
              <a:latin typeface="ＭＳ ゴシック" pitchFamily="49" charset="-128"/>
              <a:ea typeface="ＭＳ ゴシック" pitchFamily="49" charset="-128"/>
              <a:cs typeface="+mn-cs"/>
            </a:rPr>
            <a:t>約</a:t>
          </a:r>
          <a:r>
            <a:rPr kumimoji="1" lang="ja-JP" altLang="ja-JP" sz="1300">
              <a:solidFill>
                <a:schemeClr val="dk1"/>
              </a:solidFill>
              <a:latin typeface="ＭＳ ゴシック" pitchFamily="49" charset="-128"/>
              <a:ea typeface="ＭＳ ゴシック" pitchFamily="49" charset="-128"/>
              <a:cs typeface="+mn-cs"/>
            </a:rPr>
            <a:t>２億５千万円を積み増ししており、平成２９年度に１億５千万円の取り崩しを実施した。</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（今後の方針）</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平成３０年度に１億５千万円を取り崩す予定であり、</a:t>
          </a:r>
          <a:r>
            <a:rPr kumimoji="1" lang="ja-JP" altLang="en-US" sz="1300">
              <a:solidFill>
                <a:schemeClr val="dk1"/>
              </a:solidFill>
              <a:latin typeface="ＭＳ ゴシック" pitchFamily="49" charset="-128"/>
              <a:ea typeface="ＭＳ ゴシック" pitchFamily="49" charset="-128"/>
              <a:cs typeface="+mn-cs"/>
            </a:rPr>
            <a:t>今後も</a:t>
          </a:r>
          <a:r>
            <a:rPr kumimoji="1" lang="ja-JP" altLang="ja-JP" sz="1300">
              <a:solidFill>
                <a:schemeClr val="dk1"/>
              </a:solidFill>
              <a:latin typeface="ＭＳ ゴシック" pitchFamily="49" charset="-128"/>
              <a:ea typeface="ＭＳ ゴシック" pitchFamily="49" charset="-128"/>
              <a:cs typeface="+mn-cs"/>
            </a:rPr>
            <a:t>公債費</a:t>
          </a:r>
          <a:r>
            <a:rPr kumimoji="1" lang="ja-JP" altLang="en-US" sz="1300">
              <a:solidFill>
                <a:schemeClr val="dk1"/>
              </a:solidFill>
              <a:latin typeface="ＭＳ ゴシック" pitchFamily="49" charset="-128"/>
              <a:ea typeface="ＭＳ ゴシック" pitchFamily="49" charset="-128"/>
              <a:cs typeface="+mn-cs"/>
            </a:rPr>
            <a:t>の</a:t>
          </a:r>
          <a:r>
            <a:rPr kumimoji="1" lang="ja-JP" altLang="ja-JP" sz="1300">
              <a:solidFill>
                <a:schemeClr val="dk1"/>
              </a:solidFill>
              <a:latin typeface="ＭＳ ゴシック" pitchFamily="49" charset="-128"/>
              <a:ea typeface="ＭＳ ゴシック" pitchFamily="49" charset="-128"/>
              <a:cs typeface="+mn-cs"/>
            </a:rPr>
            <a:t>平準化</a:t>
          </a:r>
          <a:r>
            <a:rPr kumimoji="1" lang="ja-JP" altLang="en-US" sz="1300">
              <a:solidFill>
                <a:schemeClr val="dk1"/>
              </a:solidFill>
              <a:latin typeface="ＭＳ ゴシック" pitchFamily="49" charset="-128"/>
              <a:ea typeface="ＭＳ ゴシック" pitchFamily="49" charset="-128"/>
              <a:cs typeface="+mn-cs"/>
            </a:rPr>
            <a:t>に努めるとともに満期</a:t>
          </a:r>
          <a:r>
            <a:rPr kumimoji="1" lang="ja-JP" altLang="ja-JP" sz="1300">
              <a:solidFill>
                <a:schemeClr val="dk1"/>
              </a:solidFill>
              <a:latin typeface="ＭＳ ゴシック" pitchFamily="49" charset="-128"/>
              <a:ea typeface="ＭＳ ゴシック" pitchFamily="49" charset="-128"/>
              <a:cs typeface="+mn-cs"/>
            </a:rPr>
            <a:t>一括償還</a:t>
          </a:r>
          <a:r>
            <a:rPr kumimoji="1" lang="ja-JP" altLang="en-US" sz="1300">
              <a:solidFill>
                <a:schemeClr val="dk1"/>
              </a:solidFill>
              <a:latin typeface="ＭＳ ゴシック" pitchFamily="49" charset="-128"/>
              <a:ea typeface="ＭＳ ゴシック" pitchFamily="49" charset="-128"/>
              <a:cs typeface="+mn-cs"/>
            </a:rPr>
            <a:t>方式ではなく定時償還方式の採用により</a:t>
          </a:r>
          <a:r>
            <a:rPr kumimoji="1" lang="ja-JP" altLang="ja-JP" sz="1300">
              <a:solidFill>
                <a:schemeClr val="dk1"/>
              </a:solidFill>
              <a:latin typeface="ＭＳ ゴシック" pitchFamily="49" charset="-128"/>
              <a:ea typeface="ＭＳ ゴシック" pitchFamily="49" charset="-128"/>
              <a:cs typeface="+mn-cs"/>
            </a:rPr>
            <a:t>、減債基金残高</a:t>
          </a:r>
          <a:r>
            <a:rPr kumimoji="1" lang="ja-JP" altLang="en-US" sz="1300">
              <a:solidFill>
                <a:schemeClr val="dk1"/>
              </a:solidFill>
              <a:latin typeface="ＭＳ ゴシック" pitchFamily="49" charset="-128"/>
              <a:ea typeface="ＭＳ ゴシック" pitchFamily="49" charset="-128"/>
              <a:cs typeface="+mn-cs"/>
            </a:rPr>
            <a:t>の</a:t>
          </a:r>
          <a:r>
            <a:rPr kumimoji="1" lang="ja-JP" altLang="ja-JP" sz="1300">
              <a:solidFill>
                <a:schemeClr val="dk1"/>
              </a:solidFill>
              <a:latin typeface="ＭＳ ゴシック" pitchFamily="49" charset="-128"/>
              <a:ea typeface="ＭＳ ゴシック" pitchFamily="49" charset="-128"/>
              <a:cs typeface="+mn-cs"/>
            </a:rPr>
            <a:t>現状維持に努める。</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50,184
49,050
84.14
23,775,998
23,048,894
583,098
13,379,600
31,292,241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平成</a:t>
          </a:r>
          <a:r>
            <a:rPr kumimoji="1" lang="en-US" altLang="ja-JP" sz="1100">
              <a:solidFill>
                <a:schemeClr val="dk1"/>
              </a:solidFill>
              <a:latin typeface="+mn-lt"/>
              <a:ea typeface="+mn-ea"/>
              <a:cs typeface="+mn-cs"/>
            </a:rPr>
            <a:t>29</a:t>
          </a:r>
          <a:r>
            <a:rPr kumimoji="1" lang="ja-JP" altLang="ja-JP" sz="1100">
              <a:solidFill>
                <a:schemeClr val="dk1"/>
              </a:solidFill>
              <a:latin typeface="+mn-lt"/>
              <a:ea typeface="+mn-ea"/>
              <a:cs typeface="+mn-cs"/>
            </a:rPr>
            <a:t>年度の有形固定資産全体の固定資産減価償却率は、</a:t>
          </a:r>
          <a:r>
            <a:rPr kumimoji="1" lang="en-US" altLang="ja-JP" sz="1100">
              <a:solidFill>
                <a:schemeClr val="dk1"/>
              </a:solidFill>
              <a:latin typeface="+mn-lt"/>
              <a:ea typeface="+mn-ea"/>
              <a:cs typeface="+mn-cs"/>
            </a:rPr>
            <a:t>58.8</a:t>
          </a:r>
          <a:r>
            <a:rPr kumimoji="1" lang="ja-JP" altLang="ja-JP" sz="1100">
              <a:solidFill>
                <a:schemeClr val="dk1"/>
              </a:solidFill>
              <a:latin typeface="+mn-lt"/>
              <a:ea typeface="+mn-ea"/>
              <a:cs typeface="+mn-cs"/>
            </a:rPr>
            <a:t>％となっており、県内平均や全国平均を下回っているものの、全体としてやや老朽化が進んでいると言える。今後も当該率の推移に注視しながら、計画的な改修及び修繕を進め、適正な公共施設の管理に努める。</a:t>
          </a:r>
          <a:endParaRPr lang="ja-JP" altLang="ja-JP"/>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92922</xdr:rowOff>
    </xdr:from>
    <xdr:to>
      <xdr:col>23</xdr:col>
      <xdr:colOff>136525</xdr:colOff>
      <xdr:row>29</xdr:row>
      <xdr:rowOff>23072</xdr:rowOff>
    </xdr:to>
    <xdr:sp macro="" textlink="">
      <xdr:nvSpPr>
        <xdr:cNvPr id="78" name="楕円 77"/>
        <xdr:cNvSpPr/>
      </xdr:nvSpPr>
      <xdr:spPr>
        <a:xfrm>
          <a:off x="4711700" y="56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115799</xdr:rowOff>
    </xdr:from>
    <xdr:ext cx="405111" cy="259045"/>
    <xdr:sp macro="" textlink="">
      <xdr:nvSpPr>
        <xdr:cNvPr id="79" name="有形固定資産減価償却率該当値テキスト"/>
        <xdr:cNvSpPr txBox="1"/>
      </xdr:nvSpPr>
      <xdr:spPr>
        <a:xfrm>
          <a:off x="4813300" y="5516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146897</xdr:rowOff>
    </xdr:from>
    <xdr:to>
      <xdr:col>19</xdr:col>
      <xdr:colOff>187325</xdr:colOff>
      <xdr:row>29</xdr:row>
      <xdr:rowOff>77047</xdr:rowOff>
    </xdr:to>
    <xdr:sp macro="" textlink="">
      <xdr:nvSpPr>
        <xdr:cNvPr id="80" name="楕円 79"/>
        <xdr:cNvSpPr/>
      </xdr:nvSpPr>
      <xdr:spPr>
        <a:xfrm>
          <a:off x="4000500" y="57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143722</xdr:rowOff>
    </xdr:from>
    <xdr:to>
      <xdr:col>23</xdr:col>
      <xdr:colOff>85725</xdr:colOff>
      <xdr:row>29</xdr:row>
      <xdr:rowOff>26247</xdr:rowOff>
    </xdr:to>
    <xdr:cxnSp macro="">
      <xdr:nvCxnSpPr>
        <xdr:cNvPr id="81" name="直線コネクタ 80"/>
        <xdr:cNvCxnSpPr/>
      </xdr:nvCxnSpPr>
      <xdr:spPr>
        <a:xfrm flipV="1">
          <a:off x="4051300" y="5715847"/>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7832</xdr:rowOff>
    </xdr:from>
    <xdr:to>
      <xdr:col>15</xdr:col>
      <xdr:colOff>187325</xdr:colOff>
      <xdr:row>29</xdr:row>
      <xdr:rowOff>109432</xdr:rowOff>
    </xdr:to>
    <xdr:sp macro="" textlink="">
      <xdr:nvSpPr>
        <xdr:cNvPr id="82" name="楕円 81"/>
        <xdr:cNvSpPr/>
      </xdr:nvSpPr>
      <xdr:spPr>
        <a:xfrm>
          <a:off x="3238500" y="5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26247</xdr:rowOff>
    </xdr:from>
    <xdr:to>
      <xdr:col>19</xdr:col>
      <xdr:colOff>136525</xdr:colOff>
      <xdr:row>29</xdr:row>
      <xdr:rowOff>58632</xdr:rowOff>
    </xdr:to>
    <xdr:cxnSp macro="">
      <xdr:nvCxnSpPr>
        <xdr:cNvPr id="83" name="直線コネクタ 82"/>
        <xdr:cNvCxnSpPr/>
      </xdr:nvCxnSpPr>
      <xdr:spPr>
        <a:xfrm flipV="1">
          <a:off x="3289300" y="576982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75370</xdr:rowOff>
    </xdr:from>
    <xdr:ext cx="405111" cy="259045"/>
    <xdr:sp macro="" textlink="">
      <xdr:nvSpPr>
        <xdr:cNvPr id="84"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15469</xdr:rowOff>
    </xdr:from>
    <xdr:ext cx="405111" cy="259045"/>
    <xdr:sp macro="" textlink="">
      <xdr:nvSpPr>
        <xdr:cNvPr id="85" name="n_2aveValue有形固定資産減価償却率"/>
        <xdr:cNvSpPr txBox="1"/>
      </xdr:nvSpPr>
      <xdr:spPr>
        <a:xfrm>
          <a:off x="3086744"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93574</xdr:rowOff>
    </xdr:from>
    <xdr:ext cx="405111" cy="259045"/>
    <xdr:sp macro="" textlink="">
      <xdr:nvSpPr>
        <xdr:cNvPr id="86" name="n_1mainValue有形固定資産減価償却率"/>
        <xdr:cNvSpPr txBox="1"/>
      </xdr:nvSpPr>
      <xdr:spPr>
        <a:xfrm>
          <a:off x="3836044" y="549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125959</xdr:rowOff>
    </xdr:from>
    <xdr:ext cx="405111" cy="259045"/>
    <xdr:sp macro="" textlink="">
      <xdr:nvSpPr>
        <xdr:cNvPr id="87" name="n_2mainValue有形固定資産減価償却率"/>
        <xdr:cNvSpPr txBox="1"/>
      </xdr:nvSpPr>
      <xdr:spPr>
        <a:xfrm>
          <a:off x="3086744" y="5526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債務償還可能年数は、経常的収支額の</a:t>
          </a:r>
          <a:r>
            <a:rPr kumimoji="1" lang="en-US" altLang="ja-JP" sz="1100">
              <a:solidFill>
                <a:schemeClr val="dk1"/>
              </a:solidFill>
              <a:latin typeface="+mn-lt"/>
              <a:ea typeface="+mn-ea"/>
              <a:cs typeface="+mn-cs"/>
            </a:rPr>
            <a:t>7.2</a:t>
          </a:r>
          <a:r>
            <a:rPr kumimoji="1" lang="ja-JP" altLang="ja-JP" sz="1100">
              <a:solidFill>
                <a:schemeClr val="dk1"/>
              </a:solidFill>
              <a:latin typeface="+mn-lt"/>
              <a:ea typeface="+mn-ea"/>
              <a:cs typeface="+mn-cs"/>
            </a:rPr>
            <a:t>年分である。全国平均</a:t>
          </a:r>
          <a:r>
            <a:rPr kumimoji="1" lang="ja-JP" altLang="en-US" sz="1100">
              <a:solidFill>
                <a:schemeClr val="dk1"/>
              </a:solidFill>
              <a:latin typeface="+mn-lt"/>
              <a:ea typeface="+mn-ea"/>
              <a:cs typeface="+mn-cs"/>
            </a:rPr>
            <a:t>は上回っているものの、</a:t>
          </a:r>
          <a:r>
            <a:rPr kumimoji="1" lang="ja-JP" altLang="ja-JP" sz="1100">
              <a:solidFill>
                <a:schemeClr val="dk1"/>
              </a:solidFill>
              <a:latin typeface="+mn-lt"/>
              <a:ea typeface="+mn-ea"/>
              <a:cs typeface="+mn-cs"/>
            </a:rPr>
            <a:t>県内平均</a:t>
          </a:r>
          <a:r>
            <a:rPr kumimoji="1" lang="ja-JP" altLang="en-US" sz="1100">
              <a:solidFill>
                <a:schemeClr val="dk1"/>
              </a:solidFill>
              <a:latin typeface="+mn-lt"/>
              <a:ea typeface="+mn-ea"/>
              <a:cs typeface="+mn-cs"/>
            </a:rPr>
            <a:t>は下回っている。</a:t>
          </a:r>
          <a:endParaRPr kumimoji="1" lang="en-US" altLang="ja-JP" sz="1100">
            <a:solidFill>
              <a:schemeClr val="dk1"/>
            </a:solidFill>
            <a:latin typeface="+mn-lt"/>
            <a:ea typeface="+mn-ea"/>
            <a:cs typeface="+mn-cs"/>
          </a:endParaRPr>
        </a:p>
        <a:p>
          <a:r>
            <a:rPr lang="ja-JP" altLang="en-US" sz="1100" b="0" i="0" baseline="0">
              <a:solidFill>
                <a:schemeClr val="dk1"/>
              </a:solidFill>
              <a:latin typeface="+mn-lt"/>
              <a:ea typeface="+mn-ea"/>
              <a:cs typeface="+mn-cs"/>
            </a:rPr>
            <a:t>　</a:t>
          </a:r>
          <a:r>
            <a:rPr kumimoji="1" lang="ja-JP" altLang="ja-JP" sz="1100">
              <a:solidFill>
                <a:schemeClr val="dk1"/>
              </a:solidFill>
              <a:latin typeface="+mn-lt"/>
              <a:ea typeface="+mn-ea"/>
              <a:cs typeface="+mn-cs"/>
            </a:rPr>
            <a:t>普通交付税措置率の高い合併特例事業債を積極的に活用し、合併まちづくり計画の進捗を図ってきたことによるものであり、積極的な投資の結果であるとも言える。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今後も交付税措置率の高い有利な地方債を活用するとともに将来世代への負担の軽減を念頭に健全な財政運営に努める。</a:t>
          </a:r>
          <a:endParaRPr kumimoji="1" lang="en-US"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3" name="テキスト ボックス 102"/>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1" name="テキスト ボックス 110"/>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9" name="直線コネクタ 118"/>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0"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1" name="直線コネクタ 120"/>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2"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3" name="直線コネクタ 122"/>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24" name="債務償還可能年数平均値テキスト"/>
        <xdr:cNvSpPr txBox="1"/>
      </xdr:nvSpPr>
      <xdr:spPr>
        <a:xfrm>
          <a:off x="14846300" y="6253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5" name="フローチャート: 判断 124"/>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1361</xdr:rowOff>
    </xdr:from>
    <xdr:to>
      <xdr:col>76</xdr:col>
      <xdr:colOff>73025</xdr:colOff>
      <xdr:row>32</xdr:row>
      <xdr:rowOff>102961</xdr:rowOff>
    </xdr:to>
    <xdr:sp macro="" textlink="">
      <xdr:nvSpPr>
        <xdr:cNvPr id="131" name="楕円 130"/>
        <xdr:cNvSpPr/>
      </xdr:nvSpPr>
      <xdr:spPr>
        <a:xfrm>
          <a:off x="14744700" y="62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24238</xdr:rowOff>
    </xdr:from>
    <xdr:ext cx="340478" cy="259045"/>
    <xdr:sp macro="" textlink="">
      <xdr:nvSpPr>
        <xdr:cNvPr id="132" name="債務償還可能年数該当値テキスト"/>
        <xdr:cNvSpPr txBox="1"/>
      </xdr:nvSpPr>
      <xdr:spPr>
        <a:xfrm>
          <a:off x="14846300" y="61107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50,184
49,050
84.14
23,775,998
23,048,894
583,098
13,379,600
31,292,241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8255</xdr:rowOff>
    </xdr:from>
    <xdr:to>
      <xdr:col>24</xdr:col>
      <xdr:colOff>114300</xdr:colOff>
      <xdr:row>35</xdr:row>
      <xdr:rowOff>109855</xdr:rowOff>
    </xdr:to>
    <xdr:sp macro="" textlink="">
      <xdr:nvSpPr>
        <xdr:cNvPr id="69" name="楕円 68"/>
        <xdr:cNvSpPr/>
      </xdr:nvSpPr>
      <xdr:spPr>
        <a:xfrm>
          <a:off x="45847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31132</xdr:rowOff>
    </xdr:from>
    <xdr:ext cx="405111" cy="259045"/>
    <xdr:sp macro="" textlink="">
      <xdr:nvSpPr>
        <xdr:cNvPr id="70" name="【道路】&#10;有形固定資産減価償却率該当値テキスト"/>
        <xdr:cNvSpPr txBox="1"/>
      </xdr:nvSpPr>
      <xdr:spPr>
        <a:xfrm>
          <a:off x="4673600"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34925</xdr:rowOff>
    </xdr:from>
    <xdr:to>
      <xdr:col>20</xdr:col>
      <xdr:colOff>38100</xdr:colOff>
      <xdr:row>35</xdr:row>
      <xdr:rowOff>136525</xdr:rowOff>
    </xdr:to>
    <xdr:sp macro="" textlink="">
      <xdr:nvSpPr>
        <xdr:cNvPr id="71" name="楕円 70"/>
        <xdr:cNvSpPr/>
      </xdr:nvSpPr>
      <xdr:spPr>
        <a:xfrm>
          <a:off x="3746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59055</xdr:rowOff>
    </xdr:from>
    <xdr:to>
      <xdr:col>24</xdr:col>
      <xdr:colOff>63500</xdr:colOff>
      <xdr:row>35</xdr:row>
      <xdr:rowOff>85725</xdr:rowOff>
    </xdr:to>
    <xdr:cxnSp macro="">
      <xdr:nvCxnSpPr>
        <xdr:cNvPr id="72" name="直線コネクタ 71"/>
        <xdr:cNvCxnSpPr/>
      </xdr:nvCxnSpPr>
      <xdr:spPr>
        <a:xfrm flipV="1">
          <a:off x="3797300" y="60598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69215</xdr:rowOff>
    </xdr:from>
    <xdr:to>
      <xdr:col>15</xdr:col>
      <xdr:colOff>101600</xdr:colOff>
      <xdr:row>35</xdr:row>
      <xdr:rowOff>170815</xdr:rowOff>
    </xdr:to>
    <xdr:sp macro="" textlink="">
      <xdr:nvSpPr>
        <xdr:cNvPr id="73" name="楕円 72"/>
        <xdr:cNvSpPr/>
      </xdr:nvSpPr>
      <xdr:spPr>
        <a:xfrm>
          <a:off x="2857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85725</xdr:rowOff>
    </xdr:from>
    <xdr:to>
      <xdr:col>19</xdr:col>
      <xdr:colOff>177800</xdr:colOff>
      <xdr:row>35</xdr:row>
      <xdr:rowOff>120015</xdr:rowOff>
    </xdr:to>
    <xdr:cxnSp macro="">
      <xdr:nvCxnSpPr>
        <xdr:cNvPr id="74" name="直線コネクタ 73"/>
        <xdr:cNvCxnSpPr/>
      </xdr:nvCxnSpPr>
      <xdr:spPr>
        <a:xfrm flipV="1">
          <a:off x="2908300" y="60864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40022</xdr:rowOff>
    </xdr:from>
    <xdr:ext cx="405111" cy="259045"/>
    <xdr:sp macro="" textlink="">
      <xdr:nvSpPr>
        <xdr:cNvPr id="75" name="n_1aveValue【道路】&#10;有形固定資産減価償却率"/>
        <xdr:cNvSpPr txBox="1"/>
      </xdr:nvSpPr>
      <xdr:spPr>
        <a:xfrm>
          <a:off x="35820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104792</xdr:rowOff>
    </xdr:from>
    <xdr:ext cx="405111" cy="259045"/>
    <xdr:sp macro="" textlink="">
      <xdr:nvSpPr>
        <xdr:cNvPr id="76" name="n_2aveValue【道路】&#10;有形固定資産減価償却率"/>
        <xdr:cNvSpPr txBox="1"/>
      </xdr:nvSpPr>
      <xdr:spPr>
        <a:xfrm>
          <a:off x="2705744" y="62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153052</xdr:rowOff>
    </xdr:from>
    <xdr:ext cx="405111" cy="259045"/>
    <xdr:sp macro="" textlink="">
      <xdr:nvSpPr>
        <xdr:cNvPr id="77" name="n_1mainValue【道路】&#10;有形固定資産減価償却率"/>
        <xdr:cNvSpPr txBox="1"/>
      </xdr:nvSpPr>
      <xdr:spPr>
        <a:xfrm>
          <a:off x="35820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15892</xdr:rowOff>
    </xdr:from>
    <xdr:ext cx="405111" cy="259045"/>
    <xdr:sp macro="" textlink="">
      <xdr:nvSpPr>
        <xdr:cNvPr id="78" name="n_2mainValue【道路】&#10;有形固定資産減価償却率"/>
        <xdr:cNvSpPr txBox="1"/>
      </xdr:nvSpPr>
      <xdr:spPr>
        <a:xfrm>
          <a:off x="2705744"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102" name="直線コネクタ 101"/>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3"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4" name="直線コネクタ 103"/>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5"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6" name="直線コネクタ 105"/>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78986</xdr:rowOff>
    </xdr:from>
    <xdr:ext cx="534377" cy="259045"/>
    <xdr:sp macro="" textlink="">
      <xdr:nvSpPr>
        <xdr:cNvPr id="107" name="【道路】&#10;一人当たり延長平均値テキスト"/>
        <xdr:cNvSpPr txBox="1"/>
      </xdr:nvSpPr>
      <xdr:spPr>
        <a:xfrm>
          <a:off x="10515600" y="6422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8" name="フローチャート: 判断 107"/>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9" name="フローチャート: 判断 108"/>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10" name="フローチャート: 判断 109"/>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23685</xdr:rowOff>
    </xdr:from>
    <xdr:to>
      <xdr:col>55</xdr:col>
      <xdr:colOff>50800</xdr:colOff>
      <xdr:row>39</xdr:row>
      <xdr:rowOff>125285</xdr:rowOff>
    </xdr:to>
    <xdr:sp macro="" textlink="">
      <xdr:nvSpPr>
        <xdr:cNvPr id="116" name="楕円 115"/>
        <xdr:cNvSpPr/>
      </xdr:nvSpPr>
      <xdr:spPr>
        <a:xfrm>
          <a:off x="10426700" y="671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2112</xdr:rowOff>
    </xdr:from>
    <xdr:ext cx="534377" cy="259045"/>
    <xdr:sp macro="" textlink="">
      <xdr:nvSpPr>
        <xdr:cNvPr id="117" name="【道路】&#10;一人当たり延長該当値テキスト"/>
        <xdr:cNvSpPr txBox="1"/>
      </xdr:nvSpPr>
      <xdr:spPr>
        <a:xfrm>
          <a:off x="10515600" y="668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21781</xdr:rowOff>
    </xdr:from>
    <xdr:to>
      <xdr:col>50</xdr:col>
      <xdr:colOff>165100</xdr:colOff>
      <xdr:row>39</xdr:row>
      <xdr:rowOff>123381</xdr:rowOff>
    </xdr:to>
    <xdr:sp macro="" textlink="">
      <xdr:nvSpPr>
        <xdr:cNvPr id="118" name="楕円 117"/>
        <xdr:cNvSpPr/>
      </xdr:nvSpPr>
      <xdr:spPr>
        <a:xfrm>
          <a:off x="9588500" y="670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72581</xdr:rowOff>
    </xdr:from>
    <xdr:to>
      <xdr:col>55</xdr:col>
      <xdr:colOff>0</xdr:colOff>
      <xdr:row>39</xdr:row>
      <xdr:rowOff>74485</xdr:rowOff>
    </xdr:to>
    <xdr:cxnSp macro="">
      <xdr:nvCxnSpPr>
        <xdr:cNvPr id="119" name="直線コネクタ 118"/>
        <xdr:cNvCxnSpPr/>
      </xdr:nvCxnSpPr>
      <xdr:spPr>
        <a:xfrm>
          <a:off x="9639300" y="6759131"/>
          <a:ext cx="8382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23723</xdr:rowOff>
    </xdr:from>
    <xdr:to>
      <xdr:col>46</xdr:col>
      <xdr:colOff>38100</xdr:colOff>
      <xdr:row>39</xdr:row>
      <xdr:rowOff>125323</xdr:rowOff>
    </xdr:to>
    <xdr:sp macro="" textlink="">
      <xdr:nvSpPr>
        <xdr:cNvPr id="120" name="楕円 119"/>
        <xdr:cNvSpPr/>
      </xdr:nvSpPr>
      <xdr:spPr>
        <a:xfrm>
          <a:off x="8699500" y="67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72581</xdr:rowOff>
    </xdr:from>
    <xdr:to>
      <xdr:col>50</xdr:col>
      <xdr:colOff>114300</xdr:colOff>
      <xdr:row>39</xdr:row>
      <xdr:rowOff>74523</xdr:rowOff>
    </xdr:to>
    <xdr:cxnSp macro="">
      <xdr:nvCxnSpPr>
        <xdr:cNvPr id="121" name="直線コネクタ 120"/>
        <xdr:cNvCxnSpPr/>
      </xdr:nvCxnSpPr>
      <xdr:spPr>
        <a:xfrm flipV="1">
          <a:off x="8750300" y="6759131"/>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162272</xdr:rowOff>
    </xdr:from>
    <xdr:ext cx="534377" cy="259045"/>
    <xdr:sp macro="" textlink="">
      <xdr:nvSpPr>
        <xdr:cNvPr id="122"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23"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114508</xdr:rowOff>
    </xdr:from>
    <xdr:ext cx="534377" cy="259045"/>
    <xdr:sp macro="" textlink="">
      <xdr:nvSpPr>
        <xdr:cNvPr id="124" name="n_1mainValue【道路】&#10;一人当たり延長"/>
        <xdr:cNvSpPr txBox="1"/>
      </xdr:nvSpPr>
      <xdr:spPr>
        <a:xfrm>
          <a:off x="9359411" y="680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116450</xdr:rowOff>
    </xdr:from>
    <xdr:ext cx="534377" cy="259045"/>
    <xdr:sp macro="" textlink="">
      <xdr:nvSpPr>
        <xdr:cNvPr id="125" name="n_2mainValue【道路】&#10;一人当たり延長"/>
        <xdr:cNvSpPr txBox="1"/>
      </xdr:nvSpPr>
      <xdr:spPr>
        <a:xfrm>
          <a:off x="8483111" y="680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51" name="直線コネクタ 150"/>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52"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53" name="直線コネクタ 152"/>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5" name="直線コネクタ 15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166387</xdr:rowOff>
    </xdr:from>
    <xdr:ext cx="405111" cy="259045"/>
    <xdr:sp macro="" textlink="">
      <xdr:nvSpPr>
        <xdr:cNvPr id="156" name="【橋りょう・トンネル】&#10;有形固定資産減価償却率平均値テキスト"/>
        <xdr:cNvSpPr txBox="1"/>
      </xdr:nvSpPr>
      <xdr:spPr>
        <a:xfrm>
          <a:off x="4673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7" name="フローチャート: 判断 156"/>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8" name="フローチャート: 判断 157"/>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9" name="フローチャート: 判断 158"/>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135346</xdr:rowOff>
    </xdr:from>
    <xdr:to>
      <xdr:col>24</xdr:col>
      <xdr:colOff>114300</xdr:colOff>
      <xdr:row>60</xdr:row>
      <xdr:rowOff>65496</xdr:rowOff>
    </xdr:to>
    <xdr:sp macro="" textlink="">
      <xdr:nvSpPr>
        <xdr:cNvPr id="165" name="楕円 164"/>
        <xdr:cNvSpPr/>
      </xdr:nvSpPr>
      <xdr:spPr>
        <a:xfrm>
          <a:off x="45847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113773</xdr:rowOff>
    </xdr:from>
    <xdr:ext cx="405111" cy="259045"/>
    <xdr:sp macro="" textlink="">
      <xdr:nvSpPr>
        <xdr:cNvPr id="166" name="【橋りょう・トンネル】&#10;有形固定資産減価償却率該当値テキスト"/>
        <xdr:cNvSpPr txBox="1"/>
      </xdr:nvSpPr>
      <xdr:spPr>
        <a:xfrm>
          <a:off x="4673600"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161472</xdr:rowOff>
    </xdr:from>
    <xdr:to>
      <xdr:col>20</xdr:col>
      <xdr:colOff>38100</xdr:colOff>
      <xdr:row>60</xdr:row>
      <xdr:rowOff>91622</xdr:rowOff>
    </xdr:to>
    <xdr:sp macro="" textlink="">
      <xdr:nvSpPr>
        <xdr:cNvPr id="167" name="楕円 166"/>
        <xdr:cNvSpPr/>
      </xdr:nvSpPr>
      <xdr:spPr>
        <a:xfrm>
          <a:off x="3746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14696</xdr:rowOff>
    </xdr:from>
    <xdr:to>
      <xdr:col>24</xdr:col>
      <xdr:colOff>63500</xdr:colOff>
      <xdr:row>60</xdr:row>
      <xdr:rowOff>40822</xdr:rowOff>
    </xdr:to>
    <xdr:cxnSp macro="">
      <xdr:nvCxnSpPr>
        <xdr:cNvPr id="168" name="直線コネクタ 167"/>
        <xdr:cNvCxnSpPr/>
      </xdr:nvCxnSpPr>
      <xdr:spPr>
        <a:xfrm flipV="1">
          <a:off x="3797300" y="1030169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16147</xdr:rowOff>
    </xdr:from>
    <xdr:to>
      <xdr:col>15</xdr:col>
      <xdr:colOff>101600</xdr:colOff>
      <xdr:row>60</xdr:row>
      <xdr:rowOff>117747</xdr:rowOff>
    </xdr:to>
    <xdr:sp macro="" textlink="">
      <xdr:nvSpPr>
        <xdr:cNvPr id="169" name="楕円 168"/>
        <xdr:cNvSpPr/>
      </xdr:nvSpPr>
      <xdr:spPr>
        <a:xfrm>
          <a:off x="2857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40822</xdr:rowOff>
    </xdr:from>
    <xdr:to>
      <xdr:col>19</xdr:col>
      <xdr:colOff>177800</xdr:colOff>
      <xdr:row>60</xdr:row>
      <xdr:rowOff>66947</xdr:rowOff>
    </xdr:to>
    <xdr:cxnSp macro="">
      <xdr:nvCxnSpPr>
        <xdr:cNvPr id="170" name="直線コネクタ 169"/>
        <xdr:cNvCxnSpPr/>
      </xdr:nvCxnSpPr>
      <xdr:spPr>
        <a:xfrm flipV="1">
          <a:off x="2908300" y="1032782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116312</xdr:rowOff>
    </xdr:from>
    <xdr:ext cx="405111" cy="259045"/>
    <xdr:sp macro="" textlink="">
      <xdr:nvSpPr>
        <xdr:cNvPr id="171" name="n_1aveValue【橋りょう・トンネ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72"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82749</xdr:rowOff>
    </xdr:from>
    <xdr:ext cx="405111" cy="259045"/>
    <xdr:sp macro="" textlink="">
      <xdr:nvSpPr>
        <xdr:cNvPr id="173" name="n_1mainValue【橋りょう・トンネル】&#10;有形固定資産減価償却率"/>
        <xdr:cNvSpPr txBox="1"/>
      </xdr:nvSpPr>
      <xdr:spPr>
        <a:xfrm>
          <a:off x="3582044" y="1036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108874</xdr:rowOff>
    </xdr:from>
    <xdr:ext cx="405111" cy="259045"/>
    <xdr:sp macro="" textlink="">
      <xdr:nvSpPr>
        <xdr:cNvPr id="174" name="n_2mainValue【橋りょう・トンネル】&#10;有形固定資産減価償却率"/>
        <xdr:cNvSpPr txBox="1"/>
      </xdr:nvSpPr>
      <xdr:spPr>
        <a:xfrm>
          <a:off x="2705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98" name="直線コネクタ 197"/>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9"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200" name="直線コネクタ 199"/>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201"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202" name="直線コネクタ 201"/>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136151</xdr:rowOff>
    </xdr:from>
    <xdr:ext cx="599010" cy="259045"/>
    <xdr:sp macro="" textlink="">
      <xdr:nvSpPr>
        <xdr:cNvPr id="203" name="【橋りょう・トンネル】&#10;一人当たり有形固定資産（償却資産）額平均値テキスト"/>
        <xdr:cNvSpPr txBox="1"/>
      </xdr:nvSpPr>
      <xdr:spPr>
        <a:xfrm>
          <a:off x="10515600" y="10423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204" name="フローチャート: 判断 203"/>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205" name="フローチャート: 判断 204"/>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206" name="フローチャート: 判断 205"/>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32294</xdr:rowOff>
    </xdr:from>
    <xdr:to>
      <xdr:col>55</xdr:col>
      <xdr:colOff>50800</xdr:colOff>
      <xdr:row>62</xdr:row>
      <xdr:rowOff>133894</xdr:rowOff>
    </xdr:to>
    <xdr:sp macro="" textlink="">
      <xdr:nvSpPr>
        <xdr:cNvPr id="212" name="楕円 211"/>
        <xdr:cNvSpPr/>
      </xdr:nvSpPr>
      <xdr:spPr>
        <a:xfrm>
          <a:off x="10426700" y="1066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10721</xdr:rowOff>
    </xdr:from>
    <xdr:ext cx="599010" cy="259045"/>
    <xdr:sp macro="" textlink="">
      <xdr:nvSpPr>
        <xdr:cNvPr id="213" name="【橋りょう・トンネル】&#10;一人当たり有形固定資産（償却資産）額該当値テキスト"/>
        <xdr:cNvSpPr txBox="1"/>
      </xdr:nvSpPr>
      <xdr:spPr>
        <a:xfrm>
          <a:off x="10515600" y="1064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31011</xdr:rowOff>
    </xdr:from>
    <xdr:to>
      <xdr:col>50</xdr:col>
      <xdr:colOff>165100</xdr:colOff>
      <xdr:row>62</xdr:row>
      <xdr:rowOff>132611</xdr:rowOff>
    </xdr:to>
    <xdr:sp macro="" textlink="">
      <xdr:nvSpPr>
        <xdr:cNvPr id="214" name="楕円 213"/>
        <xdr:cNvSpPr/>
      </xdr:nvSpPr>
      <xdr:spPr>
        <a:xfrm>
          <a:off x="9588500" y="106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81811</xdr:rowOff>
    </xdr:from>
    <xdr:to>
      <xdr:col>55</xdr:col>
      <xdr:colOff>0</xdr:colOff>
      <xdr:row>62</xdr:row>
      <xdr:rowOff>83094</xdr:rowOff>
    </xdr:to>
    <xdr:cxnSp macro="">
      <xdr:nvCxnSpPr>
        <xdr:cNvPr id="215" name="直線コネクタ 214"/>
        <xdr:cNvCxnSpPr/>
      </xdr:nvCxnSpPr>
      <xdr:spPr>
        <a:xfrm>
          <a:off x="9639300" y="10711711"/>
          <a:ext cx="838200" cy="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31403</xdr:rowOff>
    </xdr:from>
    <xdr:to>
      <xdr:col>46</xdr:col>
      <xdr:colOff>38100</xdr:colOff>
      <xdr:row>62</xdr:row>
      <xdr:rowOff>133003</xdr:rowOff>
    </xdr:to>
    <xdr:sp macro="" textlink="">
      <xdr:nvSpPr>
        <xdr:cNvPr id="216" name="楕円 215"/>
        <xdr:cNvSpPr/>
      </xdr:nvSpPr>
      <xdr:spPr>
        <a:xfrm>
          <a:off x="8699500" y="106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81811</xdr:rowOff>
    </xdr:from>
    <xdr:to>
      <xdr:col>50</xdr:col>
      <xdr:colOff>114300</xdr:colOff>
      <xdr:row>62</xdr:row>
      <xdr:rowOff>82203</xdr:rowOff>
    </xdr:to>
    <xdr:cxnSp macro="">
      <xdr:nvCxnSpPr>
        <xdr:cNvPr id="217" name="直線コネクタ 216"/>
        <xdr:cNvCxnSpPr/>
      </xdr:nvCxnSpPr>
      <xdr:spPr>
        <a:xfrm flipV="1">
          <a:off x="8750300" y="10711711"/>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29886</xdr:rowOff>
    </xdr:from>
    <xdr:ext cx="599010" cy="259045"/>
    <xdr:sp macro="" textlink="">
      <xdr:nvSpPr>
        <xdr:cNvPr id="218"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19"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123738</xdr:rowOff>
    </xdr:from>
    <xdr:ext cx="599010" cy="259045"/>
    <xdr:sp macro="" textlink="">
      <xdr:nvSpPr>
        <xdr:cNvPr id="220" name="n_1mainValue【橋りょう・トンネル】&#10;一人当たり有形固定資産（償却資産）額"/>
        <xdr:cNvSpPr txBox="1"/>
      </xdr:nvSpPr>
      <xdr:spPr>
        <a:xfrm>
          <a:off x="9327095" y="107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124130</xdr:rowOff>
    </xdr:from>
    <xdr:ext cx="599010" cy="259045"/>
    <xdr:sp macro="" textlink="">
      <xdr:nvSpPr>
        <xdr:cNvPr id="221" name="n_2mainValue【橋りょう・トンネル】&#10;一人当たり有形固定資産（償却資産）額"/>
        <xdr:cNvSpPr txBox="1"/>
      </xdr:nvSpPr>
      <xdr:spPr>
        <a:xfrm>
          <a:off x="8450795" y="1075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46" name="直線コネクタ 245"/>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47"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48" name="直線コネクタ 247"/>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49"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50" name="直線コネクタ 249"/>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51"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52" name="フローチャート: 判断 251"/>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53" name="フローチャート: 判断 252"/>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54" name="フローチャート: 判断 253"/>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40639</xdr:rowOff>
    </xdr:from>
    <xdr:to>
      <xdr:col>24</xdr:col>
      <xdr:colOff>114300</xdr:colOff>
      <xdr:row>83</xdr:row>
      <xdr:rowOff>142239</xdr:rowOff>
    </xdr:to>
    <xdr:sp macro="" textlink="">
      <xdr:nvSpPr>
        <xdr:cNvPr id="260" name="楕円 259"/>
        <xdr:cNvSpPr/>
      </xdr:nvSpPr>
      <xdr:spPr>
        <a:xfrm>
          <a:off x="45847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19066</xdr:rowOff>
    </xdr:from>
    <xdr:ext cx="405111" cy="259045"/>
    <xdr:sp macro="" textlink="">
      <xdr:nvSpPr>
        <xdr:cNvPr id="261" name="【公営住宅】&#10;有形固定資産減価償却率該当値テキスト"/>
        <xdr:cNvSpPr txBox="1"/>
      </xdr:nvSpPr>
      <xdr:spPr>
        <a:xfrm>
          <a:off x="4673600"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76836</xdr:rowOff>
    </xdr:from>
    <xdr:to>
      <xdr:col>20</xdr:col>
      <xdr:colOff>38100</xdr:colOff>
      <xdr:row>84</xdr:row>
      <xdr:rowOff>6986</xdr:rowOff>
    </xdr:to>
    <xdr:sp macro="" textlink="">
      <xdr:nvSpPr>
        <xdr:cNvPr id="262" name="楕円 261"/>
        <xdr:cNvSpPr/>
      </xdr:nvSpPr>
      <xdr:spPr>
        <a:xfrm>
          <a:off x="3746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91439</xdr:rowOff>
    </xdr:from>
    <xdr:to>
      <xdr:col>24</xdr:col>
      <xdr:colOff>63500</xdr:colOff>
      <xdr:row>83</xdr:row>
      <xdr:rowOff>127636</xdr:rowOff>
    </xdr:to>
    <xdr:cxnSp macro="">
      <xdr:nvCxnSpPr>
        <xdr:cNvPr id="263" name="直線コネクタ 262"/>
        <xdr:cNvCxnSpPr/>
      </xdr:nvCxnSpPr>
      <xdr:spPr>
        <a:xfrm flipV="1">
          <a:off x="3797300" y="143217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111125</xdr:rowOff>
    </xdr:from>
    <xdr:to>
      <xdr:col>15</xdr:col>
      <xdr:colOff>101600</xdr:colOff>
      <xdr:row>84</xdr:row>
      <xdr:rowOff>41275</xdr:rowOff>
    </xdr:to>
    <xdr:sp macro="" textlink="">
      <xdr:nvSpPr>
        <xdr:cNvPr id="264" name="楕円 263"/>
        <xdr:cNvSpPr/>
      </xdr:nvSpPr>
      <xdr:spPr>
        <a:xfrm>
          <a:off x="2857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127636</xdr:rowOff>
    </xdr:from>
    <xdr:to>
      <xdr:col>19</xdr:col>
      <xdr:colOff>177800</xdr:colOff>
      <xdr:row>83</xdr:row>
      <xdr:rowOff>161925</xdr:rowOff>
    </xdr:to>
    <xdr:cxnSp macro="">
      <xdr:nvCxnSpPr>
        <xdr:cNvPr id="265" name="直線コネクタ 264"/>
        <xdr:cNvCxnSpPr/>
      </xdr:nvCxnSpPr>
      <xdr:spPr>
        <a:xfrm flipV="1">
          <a:off x="2908300" y="143579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78757</xdr:rowOff>
    </xdr:from>
    <xdr:ext cx="405111" cy="259045"/>
    <xdr:sp macro="" textlink="">
      <xdr:nvSpPr>
        <xdr:cNvPr id="266" name="n_1aveValue【公営住宅】&#10;有形固定資産減価償却率"/>
        <xdr:cNvSpPr txBox="1"/>
      </xdr:nvSpPr>
      <xdr:spPr>
        <a:xfrm>
          <a:off x="3582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67"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169563</xdr:rowOff>
    </xdr:from>
    <xdr:ext cx="405111" cy="259045"/>
    <xdr:sp macro="" textlink="">
      <xdr:nvSpPr>
        <xdr:cNvPr id="268" name="n_1mainValue【公営住宅】&#10;有形固定資産減価償却率"/>
        <xdr:cNvSpPr txBox="1"/>
      </xdr:nvSpPr>
      <xdr:spPr>
        <a:xfrm>
          <a:off x="35820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32402</xdr:rowOff>
    </xdr:from>
    <xdr:ext cx="405111" cy="259045"/>
    <xdr:sp macro="" textlink="">
      <xdr:nvSpPr>
        <xdr:cNvPr id="269" name="n_2mainValue【公営住宅】&#10;有形固定資産減価償却率"/>
        <xdr:cNvSpPr txBox="1"/>
      </xdr:nvSpPr>
      <xdr:spPr>
        <a:xfrm>
          <a:off x="2705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93" name="直線コネクタ 29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9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95" name="直線コネクタ 29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9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97" name="直線コネクタ 29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26940</xdr:rowOff>
    </xdr:from>
    <xdr:ext cx="469744" cy="259045"/>
    <xdr:sp macro="" textlink="">
      <xdr:nvSpPr>
        <xdr:cNvPr id="298" name="【公営住宅】&#10;一人当たり面積平均値テキスト"/>
        <xdr:cNvSpPr txBox="1"/>
      </xdr:nvSpPr>
      <xdr:spPr>
        <a:xfrm>
          <a:off x="10515600" y="1408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99" name="フローチャート: 判断 29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300" name="フローチャート: 判断 29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301" name="フローチャート: 判断 30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151892</xdr:rowOff>
    </xdr:from>
    <xdr:to>
      <xdr:col>55</xdr:col>
      <xdr:colOff>50800</xdr:colOff>
      <xdr:row>84</xdr:row>
      <xdr:rowOff>82042</xdr:rowOff>
    </xdr:to>
    <xdr:sp macro="" textlink="">
      <xdr:nvSpPr>
        <xdr:cNvPr id="307" name="楕円 306"/>
        <xdr:cNvSpPr/>
      </xdr:nvSpPr>
      <xdr:spPr>
        <a:xfrm>
          <a:off x="10426700" y="143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130319</xdr:rowOff>
    </xdr:from>
    <xdr:ext cx="469744" cy="259045"/>
    <xdr:sp macro="" textlink="">
      <xdr:nvSpPr>
        <xdr:cNvPr id="308" name="【公営住宅】&#10;一人当たり面積該当値テキスト"/>
        <xdr:cNvSpPr txBox="1"/>
      </xdr:nvSpPr>
      <xdr:spPr>
        <a:xfrm>
          <a:off x="10515600" y="1436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150368</xdr:rowOff>
    </xdr:from>
    <xdr:to>
      <xdr:col>50</xdr:col>
      <xdr:colOff>165100</xdr:colOff>
      <xdr:row>84</xdr:row>
      <xdr:rowOff>80518</xdr:rowOff>
    </xdr:to>
    <xdr:sp macro="" textlink="">
      <xdr:nvSpPr>
        <xdr:cNvPr id="309" name="楕円 308"/>
        <xdr:cNvSpPr/>
      </xdr:nvSpPr>
      <xdr:spPr>
        <a:xfrm>
          <a:off x="9588500" y="1438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29718</xdr:rowOff>
    </xdr:from>
    <xdr:to>
      <xdr:col>55</xdr:col>
      <xdr:colOff>0</xdr:colOff>
      <xdr:row>84</xdr:row>
      <xdr:rowOff>31242</xdr:rowOff>
    </xdr:to>
    <xdr:cxnSp macro="">
      <xdr:nvCxnSpPr>
        <xdr:cNvPr id="310" name="直線コネクタ 309"/>
        <xdr:cNvCxnSpPr/>
      </xdr:nvCxnSpPr>
      <xdr:spPr>
        <a:xfrm>
          <a:off x="9639300" y="1443151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150368</xdr:rowOff>
    </xdr:from>
    <xdr:to>
      <xdr:col>46</xdr:col>
      <xdr:colOff>38100</xdr:colOff>
      <xdr:row>84</xdr:row>
      <xdr:rowOff>80518</xdr:rowOff>
    </xdr:to>
    <xdr:sp macro="" textlink="">
      <xdr:nvSpPr>
        <xdr:cNvPr id="311" name="楕円 310"/>
        <xdr:cNvSpPr/>
      </xdr:nvSpPr>
      <xdr:spPr>
        <a:xfrm>
          <a:off x="8699500" y="1438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29718</xdr:rowOff>
    </xdr:from>
    <xdr:to>
      <xdr:col>50</xdr:col>
      <xdr:colOff>114300</xdr:colOff>
      <xdr:row>84</xdr:row>
      <xdr:rowOff>29718</xdr:rowOff>
    </xdr:to>
    <xdr:cxnSp macro="">
      <xdr:nvCxnSpPr>
        <xdr:cNvPr id="312" name="直線コネクタ 311"/>
        <xdr:cNvCxnSpPr/>
      </xdr:nvCxnSpPr>
      <xdr:spPr>
        <a:xfrm>
          <a:off x="8750300" y="144315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103140</xdr:rowOff>
    </xdr:from>
    <xdr:ext cx="469744" cy="259045"/>
    <xdr:sp macro="" textlink="">
      <xdr:nvSpPr>
        <xdr:cNvPr id="313" name="n_1aveValue【公営住宅】&#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314"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71645</xdr:rowOff>
    </xdr:from>
    <xdr:ext cx="469744" cy="259045"/>
    <xdr:sp macro="" textlink="">
      <xdr:nvSpPr>
        <xdr:cNvPr id="315" name="n_1mainValue【公営住宅】&#10;一人当たり面積"/>
        <xdr:cNvSpPr txBox="1"/>
      </xdr:nvSpPr>
      <xdr:spPr>
        <a:xfrm>
          <a:off x="9391727" y="1447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71645</xdr:rowOff>
    </xdr:from>
    <xdr:ext cx="469744" cy="259045"/>
    <xdr:sp macro="" textlink="">
      <xdr:nvSpPr>
        <xdr:cNvPr id="316" name="n_2mainValue【公営住宅】&#10;一人当たり面積"/>
        <xdr:cNvSpPr txBox="1"/>
      </xdr:nvSpPr>
      <xdr:spPr>
        <a:xfrm>
          <a:off x="8515427" y="1447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4" name="テキスト ボックス 34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4" name="テキスト ボックス 35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58" name="直線コネクタ 357"/>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59"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60" name="直線コネクタ 359"/>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2" name="直線コネクタ 36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363"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64" name="フローチャート: 判断 363"/>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65" name="フローチャート: 判断 364"/>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66" name="フローチャート: 判断 365"/>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139700</xdr:rowOff>
    </xdr:from>
    <xdr:to>
      <xdr:col>85</xdr:col>
      <xdr:colOff>177800</xdr:colOff>
      <xdr:row>40</xdr:row>
      <xdr:rowOff>69850</xdr:rowOff>
    </xdr:to>
    <xdr:sp macro="" textlink="">
      <xdr:nvSpPr>
        <xdr:cNvPr id="372" name="楕円 371"/>
        <xdr:cNvSpPr/>
      </xdr:nvSpPr>
      <xdr:spPr>
        <a:xfrm>
          <a:off x="16268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118127</xdr:rowOff>
    </xdr:from>
    <xdr:ext cx="405111" cy="259045"/>
    <xdr:sp macro="" textlink="">
      <xdr:nvSpPr>
        <xdr:cNvPr id="373" name="【認定こども園・幼稚園・保育所】&#10;有形固定資産減価償却率該当値テキスト"/>
        <xdr:cNvSpPr txBox="1"/>
      </xdr:nvSpPr>
      <xdr:spPr>
        <a:xfrm>
          <a:off x="16357600"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89081</xdr:rowOff>
    </xdr:from>
    <xdr:to>
      <xdr:col>81</xdr:col>
      <xdr:colOff>101600</xdr:colOff>
      <xdr:row>40</xdr:row>
      <xdr:rowOff>19231</xdr:rowOff>
    </xdr:to>
    <xdr:sp macro="" textlink="">
      <xdr:nvSpPr>
        <xdr:cNvPr id="374" name="楕円 373"/>
        <xdr:cNvSpPr/>
      </xdr:nvSpPr>
      <xdr:spPr>
        <a:xfrm>
          <a:off x="15430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139881</xdr:rowOff>
    </xdr:from>
    <xdr:to>
      <xdr:col>85</xdr:col>
      <xdr:colOff>127000</xdr:colOff>
      <xdr:row>40</xdr:row>
      <xdr:rowOff>19050</xdr:rowOff>
    </xdr:to>
    <xdr:cxnSp macro="">
      <xdr:nvCxnSpPr>
        <xdr:cNvPr id="375" name="直線コネクタ 374"/>
        <xdr:cNvCxnSpPr/>
      </xdr:nvCxnSpPr>
      <xdr:spPr>
        <a:xfrm>
          <a:off x="15481300" y="6826431"/>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51526</xdr:rowOff>
    </xdr:from>
    <xdr:to>
      <xdr:col>76</xdr:col>
      <xdr:colOff>165100</xdr:colOff>
      <xdr:row>39</xdr:row>
      <xdr:rowOff>153126</xdr:rowOff>
    </xdr:to>
    <xdr:sp macro="" textlink="">
      <xdr:nvSpPr>
        <xdr:cNvPr id="376" name="楕円 375"/>
        <xdr:cNvSpPr/>
      </xdr:nvSpPr>
      <xdr:spPr>
        <a:xfrm>
          <a:off x="14541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102326</xdr:rowOff>
    </xdr:from>
    <xdr:to>
      <xdr:col>81</xdr:col>
      <xdr:colOff>50800</xdr:colOff>
      <xdr:row>39</xdr:row>
      <xdr:rowOff>139881</xdr:rowOff>
    </xdr:to>
    <xdr:cxnSp macro="">
      <xdr:nvCxnSpPr>
        <xdr:cNvPr id="377" name="直線コネクタ 376"/>
        <xdr:cNvCxnSpPr/>
      </xdr:nvCxnSpPr>
      <xdr:spPr>
        <a:xfrm>
          <a:off x="14592300" y="678887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78"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79"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10358</xdr:rowOff>
    </xdr:from>
    <xdr:ext cx="405111" cy="259045"/>
    <xdr:sp macro="" textlink="">
      <xdr:nvSpPr>
        <xdr:cNvPr id="380" name="n_1mainValue【認定こども園・幼稚園・保育所】&#10;有形固定資産減価償却率"/>
        <xdr:cNvSpPr txBox="1"/>
      </xdr:nvSpPr>
      <xdr:spPr>
        <a:xfrm>
          <a:off x="152660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144253</xdr:rowOff>
    </xdr:from>
    <xdr:ext cx="405111" cy="259045"/>
    <xdr:sp macro="" textlink="">
      <xdr:nvSpPr>
        <xdr:cNvPr id="381" name="n_2mainValue【認定こども園・幼稚園・保育所】&#10;有形固定資産減価償却率"/>
        <xdr:cNvSpPr txBox="1"/>
      </xdr:nvSpPr>
      <xdr:spPr>
        <a:xfrm>
          <a:off x="143897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2" name="直線コネクタ 39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3" name="テキスト ボックス 39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4" name="直線コネクタ 39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5" name="テキスト ボックス 39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6" name="直線コネクタ 39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7" name="テキスト ボックス 39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8" name="直線コネクタ 39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9" name="テキスト ボックス 39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0" name="直線コネクタ 39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1" name="テキスト ボックス 40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2" name="直線コネクタ 40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3" name="テキスト ボックス 40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07" name="直線コネクタ 406"/>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08"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09" name="直線コネクタ 408"/>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10"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11" name="直線コネクタ 410"/>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12"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13" name="フローチャート: 判断 412"/>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14" name="フローチャート: 判断 413"/>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15" name="フローチャート: 判断 414"/>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35197</xdr:rowOff>
    </xdr:from>
    <xdr:to>
      <xdr:col>116</xdr:col>
      <xdr:colOff>114300</xdr:colOff>
      <xdr:row>34</xdr:row>
      <xdr:rowOff>136797</xdr:rowOff>
    </xdr:to>
    <xdr:sp macro="" textlink="">
      <xdr:nvSpPr>
        <xdr:cNvPr id="421" name="楕円 420"/>
        <xdr:cNvSpPr/>
      </xdr:nvSpPr>
      <xdr:spPr>
        <a:xfrm>
          <a:off x="221107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121574</xdr:rowOff>
    </xdr:from>
    <xdr:ext cx="469744" cy="259045"/>
    <xdr:sp macro="" textlink="">
      <xdr:nvSpPr>
        <xdr:cNvPr id="422" name="【認定こども園・幼稚園・保育所】&#10;一人当たり面積該当値テキスト"/>
        <xdr:cNvSpPr txBox="1"/>
      </xdr:nvSpPr>
      <xdr:spPr>
        <a:xfrm>
          <a:off x="22199600" y="577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103777</xdr:rowOff>
    </xdr:from>
    <xdr:to>
      <xdr:col>112</xdr:col>
      <xdr:colOff>38100</xdr:colOff>
      <xdr:row>35</xdr:row>
      <xdr:rowOff>33927</xdr:rowOff>
    </xdr:to>
    <xdr:sp macro="" textlink="">
      <xdr:nvSpPr>
        <xdr:cNvPr id="423" name="楕円 422"/>
        <xdr:cNvSpPr/>
      </xdr:nvSpPr>
      <xdr:spPr>
        <a:xfrm>
          <a:off x="21272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85997</xdr:rowOff>
    </xdr:from>
    <xdr:to>
      <xdr:col>116</xdr:col>
      <xdr:colOff>63500</xdr:colOff>
      <xdr:row>34</xdr:row>
      <xdr:rowOff>154577</xdr:rowOff>
    </xdr:to>
    <xdr:cxnSp macro="">
      <xdr:nvCxnSpPr>
        <xdr:cNvPr id="424" name="直線コネクタ 423"/>
        <xdr:cNvCxnSpPr/>
      </xdr:nvCxnSpPr>
      <xdr:spPr>
        <a:xfrm flipV="1">
          <a:off x="21323300" y="591529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139700</xdr:rowOff>
    </xdr:from>
    <xdr:to>
      <xdr:col>107</xdr:col>
      <xdr:colOff>101600</xdr:colOff>
      <xdr:row>35</xdr:row>
      <xdr:rowOff>69850</xdr:rowOff>
    </xdr:to>
    <xdr:sp macro="" textlink="">
      <xdr:nvSpPr>
        <xdr:cNvPr id="425" name="楕円 424"/>
        <xdr:cNvSpPr/>
      </xdr:nvSpPr>
      <xdr:spPr>
        <a:xfrm>
          <a:off x="20383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154577</xdr:rowOff>
    </xdr:from>
    <xdr:to>
      <xdr:col>111</xdr:col>
      <xdr:colOff>177800</xdr:colOff>
      <xdr:row>35</xdr:row>
      <xdr:rowOff>19050</xdr:rowOff>
    </xdr:to>
    <xdr:cxnSp macro="">
      <xdr:nvCxnSpPr>
        <xdr:cNvPr id="426" name="直線コネクタ 425"/>
        <xdr:cNvCxnSpPr/>
      </xdr:nvCxnSpPr>
      <xdr:spPr>
        <a:xfrm flipV="1">
          <a:off x="20434300" y="59838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64243</xdr:rowOff>
    </xdr:from>
    <xdr:ext cx="469744" cy="259045"/>
    <xdr:sp macro="" textlink="">
      <xdr:nvSpPr>
        <xdr:cNvPr id="427" name="n_1aveValue【認定こども園・幼稚園・保育所】&#10;一人当たり面積"/>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44649</xdr:rowOff>
    </xdr:from>
    <xdr:ext cx="469744" cy="259045"/>
    <xdr:sp macro="" textlink="">
      <xdr:nvSpPr>
        <xdr:cNvPr id="428" name="n_2aveValue【認定こども園・幼稚園・保育所】&#10;一人当たり面積"/>
        <xdr:cNvSpPr txBox="1"/>
      </xdr:nvSpPr>
      <xdr:spPr>
        <a:xfrm>
          <a:off x="201994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50454</xdr:rowOff>
    </xdr:from>
    <xdr:ext cx="469744" cy="259045"/>
    <xdr:sp macro="" textlink="">
      <xdr:nvSpPr>
        <xdr:cNvPr id="429" name="n_1mainValue【認定こども園・幼稚園・保育所】&#10;一人当たり面積"/>
        <xdr:cNvSpPr txBox="1"/>
      </xdr:nvSpPr>
      <xdr:spPr>
        <a:xfrm>
          <a:off x="21075727" y="57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86377</xdr:rowOff>
    </xdr:from>
    <xdr:ext cx="469744" cy="259045"/>
    <xdr:sp macro="" textlink="">
      <xdr:nvSpPr>
        <xdr:cNvPr id="430" name="n_2mainValue【認定こども園・幼稚園・保育所】&#10;一人当たり面積"/>
        <xdr:cNvSpPr txBox="1"/>
      </xdr:nvSpPr>
      <xdr:spPr>
        <a:xfrm>
          <a:off x="20199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2" name="直線コネクタ 4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3" name="テキスト ボックス 44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4" name="直線コネクタ 4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5" name="テキスト ボックス 4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6" name="直線コネクタ 4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7" name="テキスト ボックス 4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8" name="直線コネクタ 4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9" name="テキスト ボックス 4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0" name="直線コネクタ 4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1" name="テキスト ボックス 4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2" name="直線コネクタ 4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3" name="テキスト ボックス 45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4" name="直線コネクタ 4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5" name="テキスト ボックス 45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57" name="直線コネクタ 456"/>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58"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59" name="直線コネクタ 458"/>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60"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61" name="直線コネクタ 460"/>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62"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63" name="フローチャート: 判断 462"/>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64" name="フローチャート: 判断 463"/>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65" name="フローチャート: 判断 464"/>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21046</xdr:rowOff>
    </xdr:from>
    <xdr:to>
      <xdr:col>85</xdr:col>
      <xdr:colOff>177800</xdr:colOff>
      <xdr:row>58</xdr:row>
      <xdr:rowOff>122646</xdr:rowOff>
    </xdr:to>
    <xdr:sp macro="" textlink="">
      <xdr:nvSpPr>
        <xdr:cNvPr id="471" name="楕円 470"/>
        <xdr:cNvSpPr/>
      </xdr:nvSpPr>
      <xdr:spPr>
        <a:xfrm>
          <a:off x="162687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43923</xdr:rowOff>
    </xdr:from>
    <xdr:ext cx="405111" cy="259045"/>
    <xdr:sp macro="" textlink="">
      <xdr:nvSpPr>
        <xdr:cNvPr id="472" name="【学校施設】&#10;有形固定資産減価償却率該当値テキスト"/>
        <xdr:cNvSpPr txBox="1"/>
      </xdr:nvSpPr>
      <xdr:spPr>
        <a:xfrm>
          <a:off x="16357600" y="981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27577</xdr:rowOff>
    </xdr:from>
    <xdr:to>
      <xdr:col>81</xdr:col>
      <xdr:colOff>101600</xdr:colOff>
      <xdr:row>58</xdr:row>
      <xdr:rowOff>129177</xdr:rowOff>
    </xdr:to>
    <xdr:sp macro="" textlink="">
      <xdr:nvSpPr>
        <xdr:cNvPr id="473" name="楕円 472"/>
        <xdr:cNvSpPr/>
      </xdr:nvSpPr>
      <xdr:spPr>
        <a:xfrm>
          <a:off x="15430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71846</xdr:rowOff>
    </xdr:from>
    <xdr:to>
      <xdr:col>85</xdr:col>
      <xdr:colOff>127000</xdr:colOff>
      <xdr:row>58</xdr:row>
      <xdr:rowOff>78377</xdr:rowOff>
    </xdr:to>
    <xdr:cxnSp macro="">
      <xdr:nvCxnSpPr>
        <xdr:cNvPr id="474" name="直線コネクタ 473"/>
        <xdr:cNvCxnSpPr/>
      </xdr:nvCxnSpPr>
      <xdr:spPr>
        <a:xfrm flipV="1">
          <a:off x="15481300" y="1001594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66766</xdr:rowOff>
    </xdr:from>
    <xdr:to>
      <xdr:col>76</xdr:col>
      <xdr:colOff>165100</xdr:colOff>
      <xdr:row>58</xdr:row>
      <xdr:rowOff>168366</xdr:rowOff>
    </xdr:to>
    <xdr:sp macro="" textlink="">
      <xdr:nvSpPr>
        <xdr:cNvPr id="475" name="楕円 474"/>
        <xdr:cNvSpPr/>
      </xdr:nvSpPr>
      <xdr:spPr>
        <a:xfrm>
          <a:off x="14541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78377</xdr:rowOff>
    </xdr:from>
    <xdr:to>
      <xdr:col>81</xdr:col>
      <xdr:colOff>50800</xdr:colOff>
      <xdr:row>58</xdr:row>
      <xdr:rowOff>117566</xdr:rowOff>
    </xdr:to>
    <xdr:cxnSp macro="">
      <xdr:nvCxnSpPr>
        <xdr:cNvPr id="476" name="直線コネクタ 475"/>
        <xdr:cNvCxnSpPr/>
      </xdr:nvCxnSpPr>
      <xdr:spPr>
        <a:xfrm flipV="1">
          <a:off x="14592300" y="100224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56623</xdr:rowOff>
    </xdr:from>
    <xdr:ext cx="405111" cy="259045"/>
    <xdr:sp macro="" textlink="">
      <xdr:nvSpPr>
        <xdr:cNvPr id="477" name="n_1aveValue【学校施設】&#10;有形固定資産減価償却率"/>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478"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145704</xdr:rowOff>
    </xdr:from>
    <xdr:ext cx="405111" cy="259045"/>
    <xdr:sp macro="" textlink="">
      <xdr:nvSpPr>
        <xdr:cNvPr id="479" name="n_1mainValue【学校施設】&#10;有形固定資産減価償却率"/>
        <xdr:cNvSpPr txBox="1"/>
      </xdr:nvSpPr>
      <xdr:spPr>
        <a:xfrm>
          <a:off x="152660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13443</xdr:rowOff>
    </xdr:from>
    <xdr:ext cx="405111" cy="259045"/>
    <xdr:sp macro="" textlink="">
      <xdr:nvSpPr>
        <xdr:cNvPr id="480" name="n_2mainValue【学校施設】&#10;有形固定資産減価償却率"/>
        <xdr:cNvSpPr txBox="1"/>
      </xdr:nvSpPr>
      <xdr:spPr>
        <a:xfrm>
          <a:off x="143897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1" name="正方形/長方形 4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2" name="正方形/長方形 4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3" name="正方形/長方形 4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4" name="正方形/長方形 4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5" name="正方形/長方形 4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6" name="正方形/長方形 4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7" name="正方形/長方形 4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8" name="正方形/長方形 4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9" name="テキスト ボックス 4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0" name="直線コネクタ 4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1" name="テキスト ボックス 49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2" name="直線コネクタ 49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3" name="テキスト ボックス 49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4" name="直線コネクタ 49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5" name="テキスト ボックス 49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6" name="直線コネクタ 49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7" name="テキスト ボックス 49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8" name="直線コネクタ 49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9" name="テキスト ボックス 49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1" name="テキスト ボックス 5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03" name="直線コネクタ 502"/>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04"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05" name="直線コネクタ 504"/>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06"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07" name="直線コネクタ 506"/>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08"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09" name="フローチャート: 判断 508"/>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10" name="フローチャート: 判断 509"/>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11" name="フローチャート: 判断 510"/>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517" name="楕円 516"/>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1287</xdr:rowOff>
    </xdr:from>
    <xdr:ext cx="469744" cy="259045"/>
    <xdr:sp macro="" textlink="">
      <xdr:nvSpPr>
        <xdr:cNvPr id="518" name="【学校施設】&#10;一人当たり面積該当値テキスト"/>
        <xdr:cNvSpPr txBox="1"/>
      </xdr:nvSpPr>
      <xdr:spPr>
        <a:xfrm>
          <a:off x="22199600"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83617</xdr:rowOff>
    </xdr:from>
    <xdr:to>
      <xdr:col>112</xdr:col>
      <xdr:colOff>38100</xdr:colOff>
      <xdr:row>63</xdr:row>
      <xdr:rowOff>13767</xdr:rowOff>
    </xdr:to>
    <xdr:sp macro="" textlink="">
      <xdr:nvSpPr>
        <xdr:cNvPr id="519" name="楕円 518"/>
        <xdr:cNvSpPr/>
      </xdr:nvSpPr>
      <xdr:spPr>
        <a:xfrm>
          <a:off x="21272500" y="107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134417</xdr:rowOff>
    </xdr:from>
    <xdr:to>
      <xdr:col>116</xdr:col>
      <xdr:colOff>63500</xdr:colOff>
      <xdr:row>62</xdr:row>
      <xdr:rowOff>137160</xdr:rowOff>
    </xdr:to>
    <xdr:cxnSp macro="">
      <xdr:nvCxnSpPr>
        <xdr:cNvPr id="520" name="直線コネクタ 519"/>
        <xdr:cNvCxnSpPr/>
      </xdr:nvCxnSpPr>
      <xdr:spPr>
        <a:xfrm>
          <a:off x="21323300" y="10764317"/>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83617</xdr:rowOff>
    </xdr:from>
    <xdr:to>
      <xdr:col>107</xdr:col>
      <xdr:colOff>101600</xdr:colOff>
      <xdr:row>63</xdr:row>
      <xdr:rowOff>13767</xdr:rowOff>
    </xdr:to>
    <xdr:sp macro="" textlink="">
      <xdr:nvSpPr>
        <xdr:cNvPr id="521" name="楕円 520"/>
        <xdr:cNvSpPr/>
      </xdr:nvSpPr>
      <xdr:spPr>
        <a:xfrm>
          <a:off x="20383500" y="107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134417</xdr:rowOff>
    </xdr:from>
    <xdr:to>
      <xdr:col>111</xdr:col>
      <xdr:colOff>177800</xdr:colOff>
      <xdr:row>62</xdr:row>
      <xdr:rowOff>134417</xdr:rowOff>
    </xdr:to>
    <xdr:cxnSp macro="">
      <xdr:nvCxnSpPr>
        <xdr:cNvPr id="522" name="直線コネクタ 521"/>
        <xdr:cNvCxnSpPr/>
      </xdr:nvCxnSpPr>
      <xdr:spPr>
        <a:xfrm>
          <a:off x="20434300" y="107643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523"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524"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4894</xdr:rowOff>
    </xdr:from>
    <xdr:ext cx="469744" cy="259045"/>
    <xdr:sp macro="" textlink="">
      <xdr:nvSpPr>
        <xdr:cNvPr id="525" name="n_1mainValue【学校施設】&#10;一人当たり面積"/>
        <xdr:cNvSpPr txBox="1"/>
      </xdr:nvSpPr>
      <xdr:spPr>
        <a:xfrm>
          <a:off x="21075727" y="108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4894</xdr:rowOff>
    </xdr:from>
    <xdr:ext cx="469744" cy="259045"/>
    <xdr:sp macro="" textlink="">
      <xdr:nvSpPr>
        <xdr:cNvPr id="526" name="n_2mainValue【学校施設】&#10;一人当たり面積"/>
        <xdr:cNvSpPr txBox="1"/>
      </xdr:nvSpPr>
      <xdr:spPr>
        <a:xfrm>
          <a:off x="20199427" y="108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8" name="テキスト ボックス 53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8" name="テキスト ボックス 54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552" name="直線コネクタ 551"/>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553"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554" name="直線コネクタ 553"/>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6" name="直線コネクタ 55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557" name="【児童館】&#10;有形固定資産減価償却率平均値テキスト"/>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58" name="フローチャート: 判断 557"/>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559" name="フローチャート: 判断 558"/>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60" name="フローチャート: 判断 559"/>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6894</xdr:rowOff>
    </xdr:from>
    <xdr:to>
      <xdr:col>85</xdr:col>
      <xdr:colOff>177800</xdr:colOff>
      <xdr:row>83</xdr:row>
      <xdr:rowOff>108494</xdr:rowOff>
    </xdr:to>
    <xdr:sp macro="" textlink="">
      <xdr:nvSpPr>
        <xdr:cNvPr id="566" name="楕円 565"/>
        <xdr:cNvSpPr/>
      </xdr:nvSpPr>
      <xdr:spPr>
        <a:xfrm>
          <a:off x="162687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156771</xdr:rowOff>
    </xdr:from>
    <xdr:ext cx="405111" cy="259045"/>
    <xdr:sp macro="" textlink="">
      <xdr:nvSpPr>
        <xdr:cNvPr id="567" name="【児童館】&#10;有形固定資産減価償却率該当値テキスト"/>
        <xdr:cNvSpPr txBox="1"/>
      </xdr:nvSpPr>
      <xdr:spPr>
        <a:xfrm>
          <a:off x="16357600"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116295</xdr:rowOff>
    </xdr:from>
    <xdr:to>
      <xdr:col>81</xdr:col>
      <xdr:colOff>101600</xdr:colOff>
      <xdr:row>84</xdr:row>
      <xdr:rowOff>46445</xdr:rowOff>
    </xdr:to>
    <xdr:sp macro="" textlink="">
      <xdr:nvSpPr>
        <xdr:cNvPr id="568" name="楕円 567"/>
        <xdr:cNvSpPr/>
      </xdr:nvSpPr>
      <xdr:spPr>
        <a:xfrm>
          <a:off x="15430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57694</xdr:rowOff>
    </xdr:from>
    <xdr:to>
      <xdr:col>85</xdr:col>
      <xdr:colOff>127000</xdr:colOff>
      <xdr:row>83</xdr:row>
      <xdr:rowOff>167095</xdr:rowOff>
    </xdr:to>
    <xdr:cxnSp macro="">
      <xdr:nvCxnSpPr>
        <xdr:cNvPr id="569" name="直線コネクタ 568"/>
        <xdr:cNvCxnSpPr/>
      </xdr:nvCxnSpPr>
      <xdr:spPr>
        <a:xfrm flipV="1">
          <a:off x="15481300" y="14288044"/>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160382</xdr:rowOff>
    </xdr:from>
    <xdr:to>
      <xdr:col>76</xdr:col>
      <xdr:colOff>165100</xdr:colOff>
      <xdr:row>84</xdr:row>
      <xdr:rowOff>90532</xdr:rowOff>
    </xdr:to>
    <xdr:sp macro="" textlink="">
      <xdr:nvSpPr>
        <xdr:cNvPr id="570" name="楕円 569"/>
        <xdr:cNvSpPr/>
      </xdr:nvSpPr>
      <xdr:spPr>
        <a:xfrm>
          <a:off x="14541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167095</xdr:rowOff>
    </xdr:from>
    <xdr:to>
      <xdr:col>81</xdr:col>
      <xdr:colOff>50800</xdr:colOff>
      <xdr:row>84</xdr:row>
      <xdr:rowOff>39732</xdr:rowOff>
    </xdr:to>
    <xdr:cxnSp macro="">
      <xdr:nvCxnSpPr>
        <xdr:cNvPr id="571" name="直線コネクタ 570"/>
        <xdr:cNvCxnSpPr/>
      </xdr:nvCxnSpPr>
      <xdr:spPr>
        <a:xfrm flipV="1">
          <a:off x="14592300" y="1439744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149514</xdr:rowOff>
    </xdr:from>
    <xdr:ext cx="405111" cy="259045"/>
    <xdr:sp macro="" textlink="">
      <xdr:nvSpPr>
        <xdr:cNvPr id="572" name="n_1aveValue【児童館】&#10;有形固定資産減価償却率"/>
        <xdr:cNvSpPr txBox="1"/>
      </xdr:nvSpPr>
      <xdr:spPr>
        <a:xfrm>
          <a:off x="152660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97263</xdr:rowOff>
    </xdr:from>
    <xdr:ext cx="405111" cy="259045"/>
    <xdr:sp macro="" textlink="">
      <xdr:nvSpPr>
        <xdr:cNvPr id="573" name="n_2aveValue【児童館】&#10;有形固定資産減価償却率"/>
        <xdr:cNvSpPr txBox="1"/>
      </xdr:nvSpPr>
      <xdr:spPr>
        <a:xfrm>
          <a:off x="14389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37572</xdr:rowOff>
    </xdr:from>
    <xdr:ext cx="405111" cy="259045"/>
    <xdr:sp macro="" textlink="">
      <xdr:nvSpPr>
        <xdr:cNvPr id="574" name="n_1mainValue【児童館】&#10;有形固定資産減価償却率"/>
        <xdr:cNvSpPr txBox="1"/>
      </xdr:nvSpPr>
      <xdr:spPr>
        <a:xfrm>
          <a:off x="152660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81659</xdr:rowOff>
    </xdr:from>
    <xdr:ext cx="405111" cy="259045"/>
    <xdr:sp macro="" textlink="">
      <xdr:nvSpPr>
        <xdr:cNvPr id="575" name="n_2mainValue【児童館】&#10;有形固定資産減価償却率"/>
        <xdr:cNvSpPr txBox="1"/>
      </xdr:nvSpPr>
      <xdr:spPr>
        <a:xfrm>
          <a:off x="143897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6" name="直線コネクタ 5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7" name="テキスト ボックス 5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8" name="直線コネクタ 5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9" name="テキスト ボックス 5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0" name="直線コネクタ 5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1" name="テキスト ボックス 5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2" name="直線コネクタ 5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3" name="テキスト ボックス 5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97" name="直線コネクタ 596"/>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98"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99" name="直線コネクタ 598"/>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00"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01" name="直線コネクタ 600"/>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02"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03" name="フローチャート: 判断 602"/>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604" name="フローチャート: 判断 603"/>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605" name="フローチャート: 判断 604"/>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147320</xdr:rowOff>
    </xdr:from>
    <xdr:to>
      <xdr:col>116</xdr:col>
      <xdr:colOff>114300</xdr:colOff>
      <xdr:row>79</xdr:row>
      <xdr:rowOff>77470</xdr:rowOff>
    </xdr:to>
    <xdr:sp macro="" textlink="">
      <xdr:nvSpPr>
        <xdr:cNvPr id="611" name="楕円 610"/>
        <xdr:cNvSpPr/>
      </xdr:nvSpPr>
      <xdr:spPr>
        <a:xfrm>
          <a:off x="22110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100347</xdr:rowOff>
    </xdr:from>
    <xdr:ext cx="469744" cy="259045"/>
    <xdr:sp macro="" textlink="">
      <xdr:nvSpPr>
        <xdr:cNvPr id="612" name="【児童館】&#10;一人当たり面積該当値テキスト"/>
        <xdr:cNvSpPr txBox="1"/>
      </xdr:nvSpPr>
      <xdr:spPr>
        <a:xfrm>
          <a:off x="22199600" y="1347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62737</xdr:rowOff>
    </xdr:from>
    <xdr:to>
      <xdr:col>112</xdr:col>
      <xdr:colOff>38100</xdr:colOff>
      <xdr:row>81</xdr:row>
      <xdr:rowOff>164337</xdr:rowOff>
    </xdr:to>
    <xdr:sp macro="" textlink="">
      <xdr:nvSpPr>
        <xdr:cNvPr id="613" name="楕円 612"/>
        <xdr:cNvSpPr/>
      </xdr:nvSpPr>
      <xdr:spPr>
        <a:xfrm>
          <a:off x="212725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26670</xdr:rowOff>
    </xdr:from>
    <xdr:to>
      <xdr:col>116</xdr:col>
      <xdr:colOff>63500</xdr:colOff>
      <xdr:row>81</xdr:row>
      <xdr:rowOff>113537</xdr:rowOff>
    </xdr:to>
    <xdr:cxnSp macro="">
      <xdr:nvCxnSpPr>
        <xdr:cNvPr id="614" name="直線コネクタ 613"/>
        <xdr:cNvCxnSpPr/>
      </xdr:nvCxnSpPr>
      <xdr:spPr>
        <a:xfrm flipV="1">
          <a:off x="21323300" y="13571220"/>
          <a:ext cx="838200" cy="4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44450</xdr:rowOff>
    </xdr:from>
    <xdr:to>
      <xdr:col>107</xdr:col>
      <xdr:colOff>101600</xdr:colOff>
      <xdr:row>81</xdr:row>
      <xdr:rowOff>146050</xdr:rowOff>
    </xdr:to>
    <xdr:sp macro="" textlink="">
      <xdr:nvSpPr>
        <xdr:cNvPr id="615" name="楕円 614"/>
        <xdr:cNvSpPr/>
      </xdr:nvSpPr>
      <xdr:spPr>
        <a:xfrm>
          <a:off x="2038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95250</xdr:rowOff>
    </xdr:from>
    <xdr:to>
      <xdr:col>111</xdr:col>
      <xdr:colOff>177800</xdr:colOff>
      <xdr:row>81</xdr:row>
      <xdr:rowOff>113537</xdr:rowOff>
    </xdr:to>
    <xdr:cxnSp macro="">
      <xdr:nvCxnSpPr>
        <xdr:cNvPr id="616" name="直線コネクタ 615"/>
        <xdr:cNvCxnSpPr/>
      </xdr:nvCxnSpPr>
      <xdr:spPr>
        <a:xfrm>
          <a:off x="20434300" y="139827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86885</xdr:rowOff>
    </xdr:from>
    <xdr:ext cx="469744" cy="259045"/>
    <xdr:sp macro="" textlink="">
      <xdr:nvSpPr>
        <xdr:cNvPr id="617" name="n_1aveValue【児童館】&#10;一人当たり面積"/>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77740</xdr:rowOff>
    </xdr:from>
    <xdr:ext cx="469744" cy="259045"/>
    <xdr:sp macro="" textlink="">
      <xdr:nvSpPr>
        <xdr:cNvPr id="618" name="n_2aveValue【児童館】&#10;一人当たり面積"/>
        <xdr:cNvSpPr txBox="1"/>
      </xdr:nvSpPr>
      <xdr:spPr>
        <a:xfrm>
          <a:off x="20199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9414</xdr:rowOff>
    </xdr:from>
    <xdr:ext cx="469744" cy="259045"/>
    <xdr:sp macro="" textlink="">
      <xdr:nvSpPr>
        <xdr:cNvPr id="619" name="n_1mainValue【児童館】&#10;一人当たり面積"/>
        <xdr:cNvSpPr txBox="1"/>
      </xdr:nvSpPr>
      <xdr:spPr>
        <a:xfrm>
          <a:off x="21075727" y="1372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620" name="n_2mainValue【児童館】&#10;一人当たり面積"/>
        <xdr:cNvSpPr txBox="1"/>
      </xdr:nvSpPr>
      <xdr:spPr>
        <a:xfrm>
          <a:off x="20199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645" name="直線コネクタ 644"/>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646"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647" name="直線コネクタ 646"/>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648"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649" name="直線コネクタ 648"/>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4463</xdr:rowOff>
    </xdr:from>
    <xdr:ext cx="405111" cy="259045"/>
    <xdr:sp macro="" textlink="">
      <xdr:nvSpPr>
        <xdr:cNvPr id="650" name="【公民館】&#10;有形固定資産減価償却率平均値テキスト"/>
        <xdr:cNvSpPr txBox="1"/>
      </xdr:nvSpPr>
      <xdr:spPr>
        <a:xfrm>
          <a:off x="16357600" y="1766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651" name="フローチャート: 判断 650"/>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652" name="フローチャート: 判断 651"/>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53" name="フローチャート: 判断 652"/>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2539</xdr:rowOff>
    </xdr:from>
    <xdr:to>
      <xdr:col>85</xdr:col>
      <xdr:colOff>177800</xdr:colOff>
      <xdr:row>107</xdr:row>
      <xdr:rowOff>104139</xdr:rowOff>
    </xdr:to>
    <xdr:sp macro="" textlink="">
      <xdr:nvSpPr>
        <xdr:cNvPr id="659" name="楕円 658"/>
        <xdr:cNvSpPr/>
      </xdr:nvSpPr>
      <xdr:spPr>
        <a:xfrm>
          <a:off x="16268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88916</xdr:rowOff>
    </xdr:from>
    <xdr:ext cx="405111" cy="259045"/>
    <xdr:sp macro="" textlink="">
      <xdr:nvSpPr>
        <xdr:cNvPr id="660" name="【公民館】&#10;有形固定資産減価償却率該当値テキスト"/>
        <xdr:cNvSpPr txBox="1"/>
      </xdr:nvSpPr>
      <xdr:spPr>
        <a:xfrm>
          <a:off x="16357600" y="1826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50164</xdr:rowOff>
    </xdr:from>
    <xdr:to>
      <xdr:col>81</xdr:col>
      <xdr:colOff>101600</xdr:colOff>
      <xdr:row>107</xdr:row>
      <xdr:rowOff>151764</xdr:rowOff>
    </xdr:to>
    <xdr:sp macro="" textlink="">
      <xdr:nvSpPr>
        <xdr:cNvPr id="661" name="楕円 660"/>
        <xdr:cNvSpPr/>
      </xdr:nvSpPr>
      <xdr:spPr>
        <a:xfrm>
          <a:off x="15430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53339</xdr:rowOff>
    </xdr:from>
    <xdr:to>
      <xdr:col>85</xdr:col>
      <xdr:colOff>127000</xdr:colOff>
      <xdr:row>107</xdr:row>
      <xdr:rowOff>100964</xdr:rowOff>
    </xdr:to>
    <xdr:cxnSp macro="">
      <xdr:nvCxnSpPr>
        <xdr:cNvPr id="662" name="直線コネクタ 661"/>
        <xdr:cNvCxnSpPr/>
      </xdr:nvCxnSpPr>
      <xdr:spPr>
        <a:xfrm flipV="1">
          <a:off x="15481300" y="1839848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109220</xdr:rowOff>
    </xdr:from>
    <xdr:to>
      <xdr:col>76</xdr:col>
      <xdr:colOff>165100</xdr:colOff>
      <xdr:row>108</xdr:row>
      <xdr:rowOff>39370</xdr:rowOff>
    </xdr:to>
    <xdr:sp macro="" textlink="">
      <xdr:nvSpPr>
        <xdr:cNvPr id="663" name="楕円 662"/>
        <xdr:cNvSpPr/>
      </xdr:nvSpPr>
      <xdr:spPr>
        <a:xfrm>
          <a:off x="14541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100964</xdr:rowOff>
    </xdr:from>
    <xdr:to>
      <xdr:col>81</xdr:col>
      <xdr:colOff>50800</xdr:colOff>
      <xdr:row>107</xdr:row>
      <xdr:rowOff>160020</xdr:rowOff>
    </xdr:to>
    <xdr:cxnSp macro="">
      <xdr:nvCxnSpPr>
        <xdr:cNvPr id="664" name="直線コネクタ 663"/>
        <xdr:cNvCxnSpPr/>
      </xdr:nvCxnSpPr>
      <xdr:spPr>
        <a:xfrm flipV="1">
          <a:off x="14592300" y="18446114"/>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111141</xdr:rowOff>
    </xdr:from>
    <xdr:ext cx="405111" cy="259045"/>
    <xdr:sp macro="" textlink="">
      <xdr:nvSpPr>
        <xdr:cNvPr id="665" name="n_1aveValue【公民館】&#10;有形固定資産減価償却率"/>
        <xdr:cNvSpPr txBox="1"/>
      </xdr:nvSpPr>
      <xdr:spPr>
        <a:xfrm>
          <a:off x="15266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666"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142891</xdr:rowOff>
    </xdr:from>
    <xdr:ext cx="405111" cy="259045"/>
    <xdr:sp macro="" textlink="">
      <xdr:nvSpPr>
        <xdr:cNvPr id="667" name="n_1mainValue【公民館】&#10;有形固定資産減価償却率"/>
        <xdr:cNvSpPr txBox="1"/>
      </xdr:nvSpPr>
      <xdr:spPr>
        <a:xfrm>
          <a:off x="15266044" y="184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30497</xdr:rowOff>
    </xdr:from>
    <xdr:ext cx="405111" cy="259045"/>
    <xdr:sp macro="" textlink="">
      <xdr:nvSpPr>
        <xdr:cNvPr id="668" name="n_2mainValue【公民館】&#10;有形固定資産減価償却率"/>
        <xdr:cNvSpPr txBox="1"/>
      </xdr:nvSpPr>
      <xdr:spPr>
        <a:xfrm>
          <a:off x="14389744" y="185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9" name="直線コネクタ 6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0" name="テキスト ボックス 6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1" name="直線コネクタ 6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2" name="テキスト ボックス 6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3" name="直線コネクタ 6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4" name="テキスト ボックス 6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5" name="直線コネクタ 6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6" name="テキスト ボックス 6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7" name="直線コネクタ 6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8" name="テキスト ボックス 6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9" name="直線コネクタ 6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0" name="テキスト ボックス 6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94" name="直線コネクタ 693"/>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95"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96" name="直線コネクタ 695"/>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97"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98" name="直線コネクタ 697"/>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121756</xdr:rowOff>
    </xdr:from>
    <xdr:ext cx="469744" cy="259045"/>
    <xdr:sp macro="" textlink="">
      <xdr:nvSpPr>
        <xdr:cNvPr id="699" name="【公民館】&#10;一人当たり面積平均値テキスト"/>
        <xdr:cNvSpPr txBox="1"/>
      </xdr:nvSpPr>
      <xdr:spPr>
        <a:xfrm>
          <a:off x="22199600" y="17952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700" name="フローチャート: 判断 699"/>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701" name="フローチャート: 判断 700"/>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702" name="フローチャート: 判断 701"/>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708" name="楕円 707"/>
        <xdr:cNvSpPr/>
      </xdr:nvSpPr>
      <xdr:spPr>
        <a:xfrm>
          <a:off x="22110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83838</xdr:rowOff>
    </xdr:from>
    <xdr:ext cx="469744" cy="259045"/>
    <xdr:sp macro="" textlink="">
      <xdr:nvSpPr>
        <xdr:cNvPr id="709" name="【公民館】&#10;一人当たり面積該当値テキスト"/>
        <xdr:cNvSpPr txBox="1"/>
      </xdr:nvSpPr>
      <xdr:spPr>
        <a:xfrm>
          <a:off x="22199600"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710" name="楕円 709"/>
        <xdr:cNvSpPr/>
      </xdr:nvSpPr>
      <xdr:spPr>
        <a:xfrm>
          <a:off x="2127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107</xdr:row>
      <xdr:rowOff>156211</xdr:rowOff>
    </xdr:to>
    <xdr:cxnSp macro="">
      <xdr:nvCxnSpPr>
        <xdr:cNvPr id="711" name="直線コネクタ 710"/>
        <xdr:cNvCxnSpPr/>
      </xdr:nvCxnSpPr>
      <xdr:spPr>
        <a:xfrm>
          <a:off x="21323300" y="1850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105411</xdr:rowOff>
    </xdr:from>
    <xdr:to>
      <xdr:col>107</xdr:col>
      <xdr:colOff>101600</xdr:colOff>
      <xdr:row>108</xdr:row>
      <xdr:rowOff>35561</xdr:rowOff>
    </xdr:to>
    <xdr:sp macro="" textlink="">
      <xdr:nvSpPr>
        <xdr:cNvPr id="712" name="楕円 711"/>
        <xdr:cNvSpPr/>
      </xdr:nvSpPr>
      <xdr:spPr>
        <a:xfrm>
          <a:off x="20383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156211</xdr:rowOff>
    </xdr:from>
    <xdr:to>
      <xdr:col>111</xdr:col>
      <xdr:colOff>177800</xdr:colOff>
      <xdr:row>107</xdr:row>
      <xdr:rowOff>156211</xdr:rowOff>
    </xdr:to>
    <xdr:cxnSp macro="">
      <xdr:nvCxnSpPr>
        <xdr:cNvPr id="713" name="直線コネクタ 712"/>
        <xdr:cNvCxnSpPr/>
      </xdr:nvCxnSpPr>
      <xdr:spPr>
        <a:xfrm>
          <a:off x="20434300" y="1850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16164</xdr:rowOff>
    </xdr:from>
    <xdr:ext cx="469744" cy="259045"/>
    <xdr:sp macro="" textlink="">
      <xdr:nvSpPr>
        <xdr:cNvPr id="714" name="n_1aveValue【公民館】&#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715" name="n_2ave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26688</xdr:rowOff>
    </xdr:from>
    <xdr:ext cx="469744" cy="259045"/>
    <xdr:sp macro="" textlink="">
      <xdr:nvSpPr>
        <xdr:cNvPr id="716" name="n_1mainValue【公民館】&#10;一人当たり面積"/>
        <xdr:cNvSpPr txBox="1"/>
      </xdr:nvSpPr>
      <xdr:spPr>
        <a:xfrm>
          <a:off x="21075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26688</xdr:rowOff>
    </xdr:from>
    <xdr:ext cx="469744" cy="259045"/>
    <xdr:sp macro="" textlink="">
      <xdr:nvSpPr>
        <xdr:cNvPr id="717" name="n_2mainValue【公民館】&#10;一人当たり面積"/>
        <xdr:cNvSpPr txBox="1"/>
      </xdr:nvSpPr>
      <xdr:spPr>
        <a:xfrm>
          <a:off x="20199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認定こども園については統廃合による施設の新築と、安心して子供を生み育てる喜びを実感できる町づくりを目指していることからも</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人当たり面積が充実している。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インフラ資産については減価償却率は県内平均より低いというものの経年による減価償却率が上がり維持更新費の増加が見込まれる。</a:t>
          </a:r>
          <a:endParaRPr kumimoji="1" lang="en-US" altLang="ja-JP" sz="1100">
            <a:solidFill>
              <a:schemeClr val="dk1"/>
            </a:solidFill>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50,184
49,050
84.14
23,775,998
23,048,894
583,098
13,379,600
31,292,241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20519</xdr:rowOff>
    </xdr:from>
    <xdr:ext cx="405111" cy="259045"/>
    <xdr:sp macro="" textlink="">
      <xdr:nvSpPr>
        <xdr:cNvPr id="62" name="【図書館】&#10;有形固定資産減価償却率平均値テキスト"/>
        <xdr:cNvSpPr txBox="1"/>
      </xdr:nvSpPr>
      <xdr:spPr>
        <a:xfrm>
          <a:off x="4673600" y="636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30299</xdr:rowOff>
    </xdr:from>
    <xdr:to>
      <xdr:col>24</xdr:col>
      <xdr:colOff>114300</xdr:colOff>
      <xdr:row>39</xdr:row>
      <xdr:rowOff>131899</xdr:rowOff>
    </xdr:to>
    <xdr:sp macro="" textlink="">
      <xdr:nvSpPr>
        <xdr:cNvPr id="71" name="楕円 70"/>
        <xdr:cNvSpPr/>
      </xdr:nvSpPr>
      <xdr:spPr>
        <a:xfrm>
          <a:off x="45847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8726</xdr:rowOff>
    </xdr:from>
    <xdr:ext cx="405111" cy="259045"/>
    <xdr:sp macro="" textlink="">
      <xdr:nvSpPr>
        <xdr:cNvPr id="72" name="【図書館】&#10;有形固定資産減価償却率該当値テキスト"/>
        <xdr:cNvSpPr txBox="1"/>
      </xdr:nvSpPr>
      <xdr:spPr>
        <a:xfrm>
          <a:off x="4673600"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56424</xdr:rowOff>
    </xdr:from>
    <xdr:to>
      <xdr:col>20</xdr:col>
      <xdr:colOff>38100</xdr:colOff>
      <xdr:row>39</xdr:row>
      <xdr:rowOff>158024</xdr:rowOff>
    </xdr:to>
    <xdr:sp macro="" textlink="">
      <xdr:nvSpPr>
        <xdr:cNvPr id="73" name="楕円 72"/>
        <xdr:cNvSpPr/>
      </xdr:nvSpPr>
      <xdr:spPr>
        <a:xfrm>
          <a:off x="3746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81099</xdr:rowOff>
    </xdr:from>
    <xdr:to>
      <xdr:col>24</xdr:col>
      <xdr:colOff>63500</xdr:colOff>
      <xdr:row>39</xdr:row>
      <xdr:rowOff>107224</xdr:rowOff>
    </xdr:to>
    <xdr:cxnSp macro="">
      <xdr:nvCxnSpPr>
        <xdr:cNvPr id="74" name="直線コネクタ 73"/>
        <xdr:cNvCxnSpPr/>
      </xdr:nvCxnSpPr>
      <xdr:spPr>
        <a:xfrm flipV="1">
          <a:off x="3797300" y="676764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89081</xdr:rowOff>
    </xdr:from>
    <xdr:to>
      <xdr:col>15</xdr:col>
      <xdr:colOff>101600</xdr:colOff>
      <xdr:row>40</xdr:row>
      <xdr:rowOff>19231</xdr:rowOff>
    </xdr:to>
    <xdr:sp macro="" textlink="">
      <xdr:nvSpPr>
        <xdr:cNvPr id="75" name="楕円 74"/>
        <xdr:cNvSpPr/>
      </xdr:nvSpPr>
      <xdr:spPr>
        <a:xfrm>
          <a:off x="2857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107224</xdr:rowOff>
    </xdr:from>
    <xdr:to>
      <xdr:col>19</xdr:col>
      <xdr:colOff>177800</xdr:colOff>
      <xdr:row>39</xdr:row>
      <xdr:rowOff>139881</xdr:rowOff>
    </xdr:to>
    <xdr:cxnSp macro="">
      <xdr:nvCxnSpPr>
        <xdr:cNvPr id="76" name="直線コネクタ 75"/>
        <xdr:cNvCxnSpPr/>
      </xdr:nvCxnSpPr>
      <xdr:spPr>
        <a:xfrm flipV="1">
          <a:off x="2908300" y="67937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77"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39024</xdr:rowOff>
    </xdr:from>
    <xdr:ext cx="405111" cy="259045"/>
    <xdr:sp macro="" textlink="">
      <xdr:nvSpPr>
        <xdr:cNvPr id="78" name="n_2aveValue【図書館】&#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149151</xdr:rowOff>
    </xdr:from>
    <xdr:ext cx="405111" cy="259045"/>
    <xdr:sp macro="" textlink="">
      <xdr:nvSpPr>
        <xdr:cNvPr id="79" name="n_1mainValue【図書館】&#10;有形固定資産減価償却率"/>
        <xdr:cNvSpPr txBox="1"/>
      </xdr:nvSpPr>
      <xdr:spPr>
        <a:xfrm>
          <a:off x="35820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10358</xdr:rowOff>
    </xdr:from>
    <xdr:ext cx="405111" cy="259045"/>
    <xdr:sp macro="" textlink="">
      <xdr:nvSpPr>
        <xdr:cNvPr id="80" name="n_2mainValue【図書館】&#10;有形固定資産減価償却率"/>
        <xdr:cNvSpPr txBox="1"/>
      </xdr:nvSpPr>
      <xdr:spPr>
        <a:xfrm>
          <a:off x="2705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6" name="直線コネクタ 105"/>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7"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8" name="直線コネクタ 107"/>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9"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0" name="直線コネクタ 109"/>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1"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2" name="フローチャート: 判断 111"/>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4" name="フローチャート: 判断 113"/>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128814</xdr:rowOff>
    </xdr:from>
    <xdr:to>
      <xdr:col>55</xdr:col>
      <xdr:colOff>50800</xdr:colOff>
      <xdr:row>35</xdr:row>
      <xdr:rowOff>58964</xdr:rowOff>
    </xdr:to>
    <xdr:sp macro="" textlink="">
      <xdr:nvSpPr>
        <xdr:cNvPr id="120" name="楕円 119"/>
        <xdr:cNvSpPr/>
      </xdr:nvSpPr>
      <xdr:spPr>
        <a:xfrm>
          <a:off x="10426700" y="595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151691</xdr:rowOff>
    </xdr:from>
    <xdr:ext cx="469744" cy="259045"/>
    <xdr:sp macro="" textlink="">
      <xdr:nvSpPr>
        <xdr:cNvPr id="121" name="【図書館】&#10;一人当たり面積該当値テキスト"/>
        <xdr:cNvSpPr txBox="1"/>
      </xdr:nvSpPr>
      <xdr:spPr>
        <a:xfrm>
          <a:off x="10515600" y="58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52614</xdr:rowOff>
    </xdr:from>
    <xdr:to>
      <xdr:col>50</xdr:col>
      <xdr:colOff>165100</xdr:colOff>
      <xdr:row>34</xdr:row>
      <xdr:rowOff>154214</xdr:rowOff>
    </xdr:to>
    <xdr:sp macro="" textlink="">
      <xdr:nvSpPr>
        <xdr:cNvPr id="122" name="楕円 121"/>
        <xdr:cNvSpPr/>
      </xdr:nvSpPr>
      <xdr:spPr>
        <a:xfrm>
          <a:off x="9588500" y="588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103414</xdr:rowOff>
    </xdr:from>
    <xdr:to>
      <xdr:col>55</xdr:col>
      <xdr:colOff>0</xdr:colOff>
      <xdr:row>35</xdr:row>
      <xdr:rowOff>8164</xdr:rowOff>
    </xdr:to>
    <xdr:cxnSp macro="">
      <xdr:nvCxnSpPr>
        <xdr:cNvPr id="123" name="直線コネクタ 122"/>
        <xdr:cNvCxnSpPr/>
      </xdr:nvCxnSpPr>
      <xdr:spPr>
        <a:xfrm>
          <a:off x="9639300" y="59327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52614</xdr:rowOff>
    </xdr:from>
    <xdr:to>
      <xdr:col>46</xdr:col>
      <xdr:colOff>38100</xdr:colOff>
      <xdr:row>34</xdr:row>
      <xdr:rowOff>154214</xdr:rowOff>
    </xdr:to>
    <xdr:sp macro="" textlink="">
      <xdr:nvSpPr>
        <xdr:cNvPr id="124" name="楕円 123"/>
        <xdr:cNvSpPr/>
      </xdr:nvSpPr>
      <xdr:spPr>
        <a:xfrm>
          <a:off x="8699500" y="588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103414</xdr:rowOff>
    </xdr:from>
    <xdr:to>
      <xdr:col>50</xdr:col>
      <xdr:colOff>114300</xdr:colOff>
      <xdr:row>34</xdr:row>
      <xdr:rowOff>103414</xdr:rowOff>
    </xdr:to>
    <xdr:cxnSp macro="">
      <xdr:nvCxnSpPr>
        <xdr:cNvPr id="125" name="直線コネクタ 124"/>
        <xdr:cNvCxnSpPr/>
      </xdr:nvCxnSpPr>
      <xdr:spPr>
        <a:xfrm>
          <a:off x="8750300" y="5932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6"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69142</xdr:rowOff>
    </xdr:from>
    <xdr:ext cx="469744" cy="259045"/>
    <xdr:sp macro="" textlink="">
      <xdr:nvSpPr>
        <xdr:cNvPr id="127" name="n_2aveValue【図書館】&#10;一人当たり面積"/>
        <xdr:cNvSpPr txBox="1"/>
      </xdr:nvSpPr>
      <xdr:spPr>
        <a:xfrm>
          <a:off x="8515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170741</xdr:rowOff>
    </xdr:from>
    <xdr:ext cx="469744" cy="259045"/>
    <xdr:sp macro="" textlink="">
      <xdr:nvSpPr>
        <xdr:cNvPr id="128" name="n_1mainValue【図書館】&#10;一人当たり面積"/>
        <xdr:cNvSpPr txBox="1"/>
      </xdr:nvSpPr>
      <xdr:spPr>
        <a:xfrm>
          <a:off x="9391727" y="56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170741</xdr:rowOff>
    </xdr:from>
    <xdr:ext cx="469744" cy="259045"/>
    <xdr:sp macro="" textlink="">
      <xdr:nvSpPr>
        <xdr:cNvPr id="129" name="n_2mainValue【図書館】&#10;一人当たり面積"/>
        <xdr:cNvSpPr txBox="1"/>
      </xdr:nvSpPr>
      <xdr:spPr>
        <a:xfrm>
          <a:off x="8515427" y="56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8" name="テキスト ボックス 14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52" name="直線コネクタ 151"/>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53"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54" name="直線コネクタ 153"/>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5"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6" name="直線コネクタ 15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7"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8" name="フローチャート: 判断 157"/>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9" name="フローチャート: 判断 158"/>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60" name="フローチャート: 判断 159"/>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65786</xdr:rowOff>
    </xdr:from>
    <xdr:to>
      <xdr:col>24</xdr:col>
      <xdr:colOff>114300</xdr:colOff>
      <xdr:row>60</xdr:row>
      <xdr:rowOff>167386</xdr:rowOff>
    </xdr:to>
    <xdr:sp macro="" textlink="">
      <xdr:nvSpPr>
        <xdr:cNvPr id="166" name="楕円 165"/>
        <xdr:cNvSpPr/>
      </xdr:nvSpPr>
      <xdr:spPr>
        <a:xfrm>
          <a:off x="4584700" y="103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88663</xdr:rowOff>
    </xdr:from>
    <xdr:ext cx="405111" cy="259045"/>
    <xdr:sp macro="" textlink="">
      <xdr:nvSpPr>
        <xdr:cNvPr id="167" name="【体育館・プール】&#10;有形固定資産減価償却率該当値テキスト"/>
        <xdr:cNvSpPr txBox="1"/>
      </xdr:nvSpPr>
      <xdr:spPr>
        <a:xfrm>
          <a:off x="4673600" y="1020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38354</xdr:rowOff>
    </xdr:from>
    <xdr:to>
      <xdr:col>20</xdr:col>
      <xdr:colOff>38100</xdr:colOff>
      <xdr:row>60</xdr:row>
      <xdr:rowOff>139954</xdr:rowOff>
    </xdr:to>
    <xdr:sp macro="" textlink="">
      <xdr:nvSpPr>
        <xdr:cNvPr id="168" name="楕円 167"/>
        <xdr:cNvSpPr/>
      </xdr:nvSpPr>
      <xdr:spPr>
        <a:xfrm>
          <a:off x="3746500" y="103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89154</xdr:rowOff>
    </xdr:from>
    <xdr:to>
      <xdr:col>24</xdr:col>
      <xdr:colOff>63500</xdr:colOff>
      <xdr:row>60</xdr:row>
      <xdr:rowOff>116586</xdr:rowOff>
    </xdr:to>
    <xdr:cxnSp macro="">
      <xdr:nvCxnSpPr>
        <xdr:cNvPr id="169" name="直線コネクタ 168"/>
        <xdr:cNvCxnSpPr/>
      </xdr:nvCxnSpPr>
      <xdr:spPr>
        <a:xfrm>
          <a:off x="3797300" y="1037615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49784</xdr:rowOff>
    </xdr:from>
    <xdr:to>
      <xdr:col>15</xdr:col>
      <xdr:colOff>101600</xdr:colOff>
      <xdr:row>60</xdr:row>
      <xdr:rowOff>151384</xdr:rowOff>
    </xdr:to>
    <xdr:sp macro="" textlink="">
      <xdr:nvSpPr>
        <xdr:cNvPr id="170" name="楕円 169"/>
        <xdr:cNvSpPr/>
      </xdr:nvSpPr>
      <xdr:spPr>
        <a:xfrm>
          <a:off x="2857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89154</xdr:rowOff>
    </xdr:from>
    <xdr:to>
      <xdr:col>19</xdr:col>
      <xdr:colOff>177800</xdr:colOff>
      <xdr:row>60</xdr:row>
      <xdr:rowOff>100584</xdr:rowOff>
    </xdr:to>
    <xdr:cxnSp macro="">
      <xdr:nvCxnSpPr>
        <xdr:cNvPr id="171" name="直線コネクタ 170"/>
        <xdr:cNvCxnSpPr/>
      </xdr:nvCxnSpPr>
      <xdr:spPr>
        <a:xfrm flipV="1">
          <a:off x="2908300" y="1037615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115079</xdr:rowOff>
    </xdr:from>
    <xdr:ext cx="405111" cy="259045"/>
    <xdr:sp macro="" textlink="">
      <xdr:nvSpPr>
        <xdr:cNvPr id="172"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96791</xdr:rowOff>
    </xdr:from>
    <xdr:ext cx="405111" cy="259045"/>
    <xdr:sp macro="" textlink="">
      <xdr:nvSpPr>
        <xdr:cNvPr id="173" name="n_2aveValue【体育館・プール】&#10;有形固定資産減価償却率"/>
        <xdr:cNvSpPr txBox="1"/>
      </xdr:nvSpPr>
      <xdr:spPr>
        <a:xfrm>
          <a:off x="2705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156481</xdr:rowOff>
    </xdr:from>
    <xdr:ext cx="405111" cy="259045"/>
    <xdr:sp macro="" textlink="">
      <xdr:nvSpPr>
        <xdr:cNvPr id="174" name="n_1mainValue【体育館・プール】&#10;有形固定資産減価償却率"/>
        <xdr:cNvSpPr txBox="1"/>
      </xdr:nvSpPr>
      <xdr:spPr>
        <a:xfrm>
          <a:off x="3582044" y="1010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167911</xdr:rowOff>
    </xdr:from>
    <xdr:ext cx="405111" cy="259045"/>
    <xdr:sp macro="" textlink="">
      <xdr:nvSpPr>
        <xdr:cNvPr id="175" name="n_2mainValue【体育館・プール】&#10;有形固定資産減価償却率"/>
        <xdr:cNvSpPr txBox="1"/>
      </xdr:nvSpPr>
      <xdr:spPr>
        <a:xfrm>
          <a:off x="2705744" y="10112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9" name="直線コネクタ 198"/>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200"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201" name="直線コネクタ 200"/>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204"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5" name="フローチャート: 判断 20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206" name="フローチャート: 判断 205"/>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207" name="フローチャート: 判断 206"/>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95250</xdr:rowOff>
    </xdr:from>
    <xdr:to>
      <xdr:col>55</xdr:col>
      <xdr:colOff>50800</xdr:colOff>
      <xdr:row>62</xdr:row>
      <xdr:rowOff>25400</xdr:rowOff>
    </xdr:to>
    <xdr:sp macro="" textlink="">
      <xdr:nvSpPr>
        <xdr:cNvPr id="213" name="楕円 212"/>
        <xdr:cNvSpPr/>
      </xdr:nvSpPr>
      <xdr:spPr>
        <a:xfrm>
          <a:off x="104267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118127</xdr:rowOff>
    </xdr:from>
    <xdr:ext cx="469744" cy="259045"/>
    <xdr:sp macro="" textlink="">
      <xdr:nvSpPr>
        <xdr:cNvPr id="214" name="【体育館・プール】&#10;一人当たり面積該当値テキスト"/>
        <xdr:cNvSpPr txBox="1"/>
      </xdr:nvSpPr>
      <xdr:spPr>
        <a:xfrm>
          <a:off x="10515600"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138430</xdr:rowOff>
    </xdr:from>
    <xdr:to>
      <xdr:col>50</xdr:col>
      <xdr:colOff>165100</xdr:colOff>
      <xdr:row>61</xdr:row>
      <xdr:rowOff>68580</xdr:rowOff>
    </xdr:to>
    <xdr:sp macro="" textlink="">
      <xdr:nvSpPr>
        <xdr:cNvPr id="215" name="楕円 214"/>
        <xdr:cNvSpPr/>
      </xdr:nvSpPr>
      <xdr:spPr>
        <a:xfrm>
          <a:off x="9588500" y="1042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17780</xdr:rowOff>
    </xdr:from>
    <xdr:to>
      <xdr:col>55</xdr:col>
      <xdr:colOff>0</xdr:colOff>
      <xdr:row>61</xdr:row>
      <xdr:rowOff>146050</xdr:rowOff>
    </xdr:to>
    <xdr:cxnSp macro="">
      <xdr:nvCxnSpPr>
        <xdr:cNvPr id="216" name="直線コネクタ 215"/>
        <xdr:cNvCxnSpPr/>
      </xdr:nvCxnSpPr>
      <xdr:spPr>
        <a:xfrm>
          <a:off x="9639300" y="10476230"/>
          <a:ext cx="838200" cy="1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138430</xdr:rowOff>
    </xdr:from>
    <xdr:to>
      <xdr:col>46</xdr:col>
      <xdr:colOff>38100</xdr:colOff>
      <xdr:row>61</xdr:row>
      <xdr:rowOff>68580</xdr:rowOff>
    </xdr:to>
    <xdr:sp macro="" textlink="">
      <xdr:nvSpPr>
        <xdr:cNvPr id="217" name="楕円 216"/>
        <xdr:cNvSpPr/>
      </xdr:nvSpPr>
      <xdr:spPr>
        <a:xfrm>
          <a:off x="8699500" y="1042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17780</xdr:rowOff>
    </xdr:from>
    <xdr:to>
      <xdr:col>50</xdr:col>
      <xdr:colOff>114300</xdr:colOff>
      <xdr:row>61</xdr:row>
      <xdr:rowOff>17780</xdr:rowOff>
    </xdr:to>
    <xdr:cxnSp macro="">
      <xdr:nvCxnSpPr>
        <xdr:cNvPr id="218" name="直線コネクタ 217"/>
        <xdr:cNvCxnSpPr/>
      </xdr:nvCxnSpPr>
      <xdr:spPr>
        <a:xfrm>
          <a:off x="8750300" y="10476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78757</xdr:rowOff>
    </xdr:from>
    <xdr:ext cx="469744" cy="259045"/>
    <xdr:sp macro="" textlink="">
      <xdr:nvSpPr>
        <xdr:cNvPr id="219" name="n_1aveValue【体育館・プール】&#10;一人当たり面積"/>
        <xdr:cNvSpPr txBox="1"/>
      </xdr:nvSpPr>
      <xdr:spPr>
        <a:xfrm>
          <a:off x="93917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71137</xdr:rowOff>
    </xdr:from>
    <xdr:ext cx="469744" cy="259045"/>
    <xdr:sp macro="" textlink="">
      <xdr:nvSpPr>
        <xdr:cNvPr id="220" name="n_2aveValue【体育館・プール】&#10;一人当たり面積"/>
        <xdr:cNvSpPr txBox="1"/>
      </xdr:nvSpPr>
      <xdr:spPr>
        <a:xfrm>
          <a:off x="8515427" y="107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85107</xdr:rowOff>
    </xdr:from>
    <xdr:ext cx="469744" cy="259045"/>
    <xdr:sp macro="" textlink="">
      <xdr:nvSpPr>
        <xdr:cNvPr id="221" name="n_1mainValue【体育館・プール】&#10;一人当たり面積"/>
        <xdr:cNvSpPr txBox="1"/>
      </xdr:nvSpPr>
      <xdr:spPr>
        <a:xfrm>
          <a:off x="9391727" y="1020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85107</xdr:rowOff>
    </xdr:from>
    <xdr:ext cx="469744" cy="259045"/>
    <xdr:sp macro="" textlink="">
      <xdr:nvSpPr>
        <xdr:cNvPr id="222" name="n_2mainValue【体育館・プール】&#10;一人当たり面積"/>
        <xdr:cNvSpPr txBox="1"/>
      </xdr:nvSpPr>
      <xdr:spPr>
        <a:xfrm>
          <a:off x="8515427" y="1020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47" name="直線コネクタ 246"/>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48"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49" name="直線コネクタ 248"/>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0"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1" name="直線コネクタ 250"/>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52"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53" name="フローチャート: 判断 252"/>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54" name="フローチャート: 判断 253"/>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55" name="フローチャート: 判断 254"/>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61" name="楕円 260"/>
        <xdr:cNvSpPr/>
      </xdr:nvSpPr>
      <xdr:spPr>
        <a:xfrm>
          <a:off x="45847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36847</xdr:rowOff>
    </xdr:from>
    <xdr:ext cx="405111" cy="259045"/>
    <xdr:sp macro="" textlink="">
      <xdr:nvSpPr>
        <xdr:cNvPr id="262" name="【福祉施設】&#10;有形固定資産減価償却率該当値テキスト"/>
        <xdr:cNvSpPr txBox="1"/>
      </xdr:nvSpPr>
      <xdr:spPr>
        <a:xfrm>
          <a:off x="4673600"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61595</xdr:rowOff>
    </xdr:from>
    <xdr:to>
      <xdr:col>20</xdr:col>
      <xdr:colOff>38100</xdr:colOff>
      <xdr:row>83</xdr:row>
      <xdr:rowOff>163195</xdr:rowOff>
    </xdr:to>
    <xdr:sp macro="" textlink="">
      <xdr:nvSpPr>
        <xdr:cNvPr id="263" name="楕円 262"/>
        <xdr:cNvSpPr/>
      </xdr:nvSpPr>
      <xdr:spPr>
        <a:xfrm>
          <a:off x="3746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64770</xdr:rowOff>
    </xdr:from>
    <xdr:to>
      <xdr:col>24</xdr:col>
      <xdr:colOff>63500</xdr:colOff>
      <xdr:row>83</xdr:row>
      <xdr:rowOff>112395</xdr:rowOff>
    </xdr:to>
    <xdr:cxnSp macro="">
      <xdr:nvCxnSpPr>
        <xdr:cNvPr id="264" name="直線コネクタ 263"/>
        <xdr:cNvCxnSpPr/>
      </xdr:nvCxnSpPr>
      <xdr:spPr>
        <a:xfrm flipV="1">
          <a:off x="3797300" y="1429512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114936</xdr:rowOff>
    </xdr:from>
    <xdr:to>
      <xdr:col>15</xdr:col>
      <xdr:colOff>101600</xdr:colOff>
      <xdr:row>84</xdr:row>
      <xdr:rowOff>45086</xdr:rowOff>
    </xdr:to>
    <xdr:sp macro="" textlink="">
      <xdr:nvSpPr>
        <xdr:cNvPr id="265" name="楕円 264"/>
        <xdr:cNvSpPr/>
      </xdr:nvSpPr>
      <xdr:spPr>
        <a:xfrm>
          <a:off x="2857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112395</xdr:rowOff>
    </xdr:from>
    <xdr:to>
      <xdr:col>19</xdr:col>
      <xdr:colOff>177800</xdr:colOff>
      <xdr:row>83</xdr:row>
      <xdr:rowOff>165736</xdr:rowOff>
    </xdr:to>
    <xdr:cxnSp macro="">
      <xdr:nvCxnSpPr>
        <xdr:cNvPr id="266" name="直線コネクタ 265"/>
        <xdr:cNvCxnSpPr/>
      </xdr:nvCxnSpPr>
      <xdr:spPr>
        <a:xfrm flipV="1">
          <a:off x="2908300" y="1434274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92091</xdr:rowOff>
    </xdr:from>
    <xdr:ext cx="405111" cy="259045"/>
    <xdr:sp macro="" textlink="">
      <xdr:nvSpPr>
        <xdr:cNvPr id="267" name="n_1aveValue【福祉施設】&#10;有形固定資産減価償却率"/>
        <xdr:cNvSpPr txBox="1"/>
      </xdr:nvSpPr>
      <xdr:spPr>
        <a:xfrm>
          <a:off x="35820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268"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154322</xdr:rowOff>
    </xdr:from>
    <xdr:ext cx="405111" cy="259045"/>
    <xdr:sp macro="" textlink="">
      <xdr:nvSpPr>
        <xdr:cNvPr id="269" name="n_1mainValue【福祉施設】&#10;有形固定資産減価償却率"/>
        <xdr:cNvSpPr txBox="1"/>
      </xdr:nvSpPr>
      <xdr:spPr>
        <a:xfrm>
          <a:off x="35820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36213</xdr:rowOff>
    </xdr:from>
    <xdr:ext cx="405111" cy="259045"/>
    <xdr:sp macro="" textlink="">
      <xdr:nvSpPr>
        <xdr:cNvPr id="270" name="n_2mainValue【福祉施設】&#10;有形固定資産減価償却率"/>
        <xdr:cNvSpPr txBox="1"/>
      </xdr:nvSpPr>
      <xdr:spPr>
        <a:xfrm>
          <a:off x="2705744"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1" name="直線コネクタ 28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2" name="テキスト ボックス 28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5" name="直線コネクタ 28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6" name="テキスト ボックス 28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90" name="直線コネクタ 28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9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92" name="直線コネクタ 29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9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94" name="直線コネクタ 29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95"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96" name="フローチャート: 判断 29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97" name="フローチャート: 判断 29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126175</xdr:rowOff>
    </xdr:from>
    <xdr:to>
      <xdr:col>46</xdr:col>
      <xdr:colOff>38100</xdr:colOff>
      <xdr:row>85</xdr:row>
      <xdr:rowOff>56325</xdr:rowOff>
    </xdr:to>
    <xdr:sp macro="" textlink="">
      <xdr:nvSpPr>
        <xdr:cNvPr id="298" name="フローチャート: 判断 297"/>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120459</xdr:rowOff>
    </xdr:from>
    <xdr:to>
      <xdr:col>55</xdr:col>
      <xdr:colOff>50800</xdr:colOff>
      <xdr:row>84</xdr:row>
      <xdr:rowOff>50609</xdr:rowOff>
    </xdr:to>
    <xdr:sp macro="" textlink="">
      <xdr:nvSpPr>
        <xdr:cNvPr id="304" name="楕円 303"/>
        <xdr:cNvSpPr/>
      </xdr:nvSpPr>
      <xdr:spPr>
        <a:xfrm>
          <a:off x="10426700" y="1435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143336</xdr:rowOff>
    </xdr:from>
    <xdr:ext cx="469744" cy="259045"/>
    <xdr:sp macro="" textlink="">
      <xdr:nvSpPr>
        <xdr:cNvPr id="305" name="【福祉施設】&#10;一人当たり面積該当値テキスト"/>
        <xdr:cNvSpPr txBox="1"/>
      </xdr:nvSpPr>
      <xdr:spPr>
        <a:xfrm>
          <a:off x="10515600" y="1420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122174</xdr:rowOff>
    </xdr:from>
    <xdr:to>
      <xdr:col>50</xdr:col>
      <xdr:colOff>165100</xdr:colOff>
      <xdr:row>84</xdr:row>
      <xdr:rowOff>52324</xdr:rowOff>
    </xdr:to>
    <xdr:sp macro="" textlink="">
      <xdr:nvSpPr>
        <xdr:cNvPr id="306" name="楕円 305"/>
        <xdr:cNvSpPr/>
      </xdr:nvSpPr>
      <xdr:spPr>
        <a:xfrm>
          <a:off x="9588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171259</xdr:rowOff>
    </xdr:from>
    <xdr:to>
      <xdr:col>55</xdr:col>
      <xdr:colOff>0</xdr:colOff>
      <xdr:row>84</xdr:row>
      <xdr:rowOff>1524</xdr:rowOff>
    </xdr:to>
    <xdr:cxnSp macro="">
      <xdr:nvCxnSpPr>
        <xdr:cNvPr id="307" name="直線コネクタ 306"/>
        <xdr:cNvCxnSpPr/>
      </xdr:nvCxnSpPr>
      <xdr:spPr>
        <a:xfrm flipV="1">
          <a:off x="9639300" y="14401609"/>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91884</xdr:rowOff>
    </xdr:from>
    <xdr:to>
      <xdr:col>46</xdr:col>
      <xdr:colOff>38100</xdr:colOff>
      <xdr:row>84</xdr:row>
      <xdr:rowOff>22034</xdr:rowOff>
    </xdr:to>
    <xdr:sp macro="" textlink="">
      <xdr:nvSpPr>
        <xdr:cNvPr id="308" name="楕円 307"/>
        <xdr:cNvSpPr/>
      </xdr:nvSpPr>
      <xdr:spPr>
        <a:xfrm>
          <a:off x="8699500" y="1432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142684</xdr:rowOff>
    </xdr:from>
    <xdr:to>
      <xdr:col>50</xdr:col>
      <xdr:colOff>114300</xdr:colOff>
      <xdr:row>84</xdr:row>
      <xdr:rowOff>1524</xdr:rowOff>
    </xdr:to>
    <xdr:cxnSp macro="">
      <xdr:nvCxnSpPr>
        <xdr:cNvPr id="309" name="直線コネクタ 308"/>
        <xdr:cNvCxnSpPr/>
      </xdr:nvCxnSpPr>
      <xdr:spPr>
        <a:xfrm>
          <a:off x="8750300" y="14373034"/>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43451</xdr:rowOff>
    </xdr:from>
    <xdr:ext cx="469744" cy="259045"/>
    <xdr:sp macro="" textlink="">
      <xdr:nvSpPr>
        <xdr:cNvPr id="310" name="n_1aveValue【福祉施設】&#10;一人当たり面積"/>
        <xdr:cNvSpPr txBox="1"/>
      </xdr:nvSpPr>
      <xdr:spPr>
        <a:xfrm>
          <a:off x="93917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47452</xdr:rowOff>
    </xdr:from>
    <xdr:ext cx="469744" cy="259045"/>
    <xdr:sp macro="" textlink="">
      <xdr:nvSpPr>
        <xdr:cNvPr id="311" name="n_2aveValue【福祉施設】&#10;一人当たり面積"/>
        <xdr:cNvSpPr txBox="1"/>
      </xdr:nvSpPr>
      <xdr:spPr>
        <a:xfrm>
          <a:off x="8515427" y="1462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68851</xdr:rowOff>
    </xdr:from>
    <xdr:ext cx="469744" cy="259045"/>
    <xdr:sp macro="" textlink="">
      <xdr:nvSpPr>
        <xdr:cNvPr id="312" name="n_1mainValue【福祉施設】&#10;一人当たり面積"/>
        <xdr:cNvSpPr txBox="1"/>
      </xdr:nvSpPr>
      <xdr:spPr>
        <a:xfrm>
          <a:off x="93917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38561</xdr:rowOff>
    </xdr:from>
    <xdr:ext cx="469744" cy="259045"/>
    <xdr:sp macro="" textlink="">
      <xdr:nvSpPr>
        <xdr:cNvPr id="313" name="n_2mainValue【福祉施設】&#10;一人当たり面積"/>
        <xdr:cNvSpPr txBox="1"/>
      </xdr:nvSpPr>
      <xdr:spPr>
        <a:xfrm>
          <a:off x="8515427" y="1409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39" name="直線コネクタ 338"/>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40"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41" name="直線コネクタ 340"/>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42"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43" name="直線コネクタ 342"/>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147882</xdr:rowOff>
    </xdr:from>
    <xdr:ext cx="405111" cy="259045"/>
    <xdr:sp macro="" textlink="">
      <xdr:nvSpPr>
        <xdr:cNvPr id="344" name="【市民会館】&#10;有形固定資産減価償却率平均値テキスト"/>
        <xdr:cNvSpPr txBox="1"/>
      </xdr:nvSpPr>
      <xdr:spPr>
        <a:xfrm>
          <a:off x="4673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45" name="フローチャート: 判断 344"/>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46" name="フローチャート: 判断 345"/>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47" name="フローチャート: 判断 346"/>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95613</xdr:rowOff>
    </xdr:from>
    <xdr:to>
      <xdr:col>24</xdr:col>
      <xdr:colOff>114300</xdr:colOff>
      <xdr:row>105</xdr:row>
      <xdr:rowOff>25763</xdr:rowOff>
    </xdr:to>
    <xdr:sp macro="" textlink="">
      <xdr:nvSpPr>
        <xdr:cNvPr id="353" name="楕円 352"/>
        <xdr:cNvSpPr/>
      </xdr:nvSpPr>
      <xdr:spPr>
        <a:xfrm>
          <a:off x="45847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74040</xdr:rowOff>
    </xdr:from>
    <xdr:ext cx="405111" cy="259045"/>
    <xdr:sp macro="" textlink="">
      <xdr:nvSpPr>
        <xdr:cNvPr id="354" name="【市民会館】&#10;有形固定資産減価償却率該当値テキスト"/>
        <xdr:cNvSpPr txBox="1"/>
      </xdr:nvSpPr>
      <xdr:spPr>
        <a:xfrm>
          <a:off x="4673600"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110308</xdr:rowOff>
    </xdr:from>
    <xdr:to>
      <xdr:col>20</xdr:col>
      <xdr:colOff>38100</xdr:colOff>
      <xdr:row>105</xdr:row>
      <xdr:rowOff>40458</xdr:rowOff>
    </xdr:to>
    <xdr:sp macro="" textlink="">
      <xdr:nvSpPr>
        <xdr:cNvPr id="355" name="楕円 354"/>
        <xdr:cNvSpPr/>
      </xdr:nvSpPr>
      <xdr:spPr>
        <a:xfrm>
          <a:off x="3746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146413</xdr:rowOff>
    </xdr:from>
    <xdr:to>
      <xdr:col>24</xdr:col>
      <xdr:colOff>63500</xdr:colOff>
      <xdr:row>104</xdr:row>
      <xdr:rowOff>161108</xdr:rowOff>
    </xdr:to>
    <xdr:cxnSp macro="">
      <xdr:nvCxnSpPr>
        <xdr:cNvPr id="356" name="直線コネクタ 355"/>
        <xdr:cNvCxnSpPr/>
      </xdr:nvCxnSpPr>
      <xdr:spPr>
        <a:xfrm flipV="1">
          <a:off x="3797300" y="1797721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141332</xdr:rowOff>
    </xdr:from>
    <xdr:to>
      <xdr:col>15</xdr:col>
      <xdr:colOff>101600</xdr:colOff>
      <xdr:row>105</xdr:row>
      <xdr:rowOff>71482</xdr:rowOff>
    </xdr:to>
    <xdr:sp macro="" textlink="">
      <xdr:nvSpPr>
        <xdr:cNvPr id="357" name="楕円 356"/>
        <xdr:cNvSpPr/>
      </xdr:nvSpPr>
      <xdr:spPr>
        <a:xfrm>
          <a:off x="2857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161108</xdr:rowOff>
    </xdr:from>
    <xdr:to>
      <xdr:col>19</xdr:col>
      <xdr:colOff>177800</xdr:colOff>
      <xdr:row>105</xdr:row>
      <xdr:rowOff>20682</xdr:rowOff>
    </xdr:to>
    <xdr:cxnSp macro="">
      <xdr:nvCxnSpPr>
        <xdr:cNvPr id="358" name="直線コネクタ 357"/>
        <xdr:cNvCxnSpPr/>
      </xdr:nvCxnSpPr>
      <xdr:spPr>
        <a:xfrm flipV="1">
          <a:off x="2908300" y="1799190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102706</xdr:rowOff>
    </xdr:from>
    <xdr:ext cx="405111" cy="259045"/>
    <xdr:sp macro="" textlink="">
      <xdr:nvSpPr>
        <xdr:cNvPr id="359" name="n_1aveValue【市民会館】&#10;有形固定資産減価償却率"/>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60"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31585</xdr:rowOff>
    </xdr:from>
    <xdr:ext cx="405111" cy="259045"/>
    <xdr:sp macro="" textlink="">
      <xdr:nvSpPr>
        <xdr:cNvPr id="361" name="n_1mainValue【市民会館】&#10;有形固定資産減価償却率"/>
        <xdr:cNvSpPr txBox="1"/>
      </xdr:nvSpPr>
      <xdr:spPr>
        <a:xfrm>
          <a:off x="3582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362" name="n_2mainValue【市民会館】&#10;有形固定資産減価償却率"/>
        <xdr:cNvSpPr txBox="1"/>
      </xdr:nvSpPr>
      <xdr:spPr>
        <a:xfrm>
          <a:off x="2705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86" name="直線コネクタ 385"/>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87"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88" name="直線コネクタ 387"/>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89"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90" name="直線コネクタ 389"/>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93997</xdr:rowOff>
    </xdr:from>
    <xdr:ext cx="469744" cy="259045"/>
    <xdr:sp macro="" textlink="">
      <xdr:nvSpPr>
        <xdr:cNvPr id="391" name="【市民会館】&#10;一人当たり面積平均値テキスト"/>
        <xdr:cNvSpPr txBox="1"/>
      </xdr:nvSpPr>
      <xdr:spPr>
        <a:xfrm>
          <a:off x="10515600" y="1792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92" name="フローチャート: 判断 391"/>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93" name="フローチャート: 判断 392"/>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94" name="フローチャート: 判断 393"/>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36830</xdr:rowOff>
    </xdr:from>
    <xdr:to>
      <xdr:col>55</xdr:col>
      <xdr:colOff>50800</xdr:colOff>
      <xdr:row>106</xdr:row>
      <xdr:rowOff>138430</xdr:rowOff>
    </xdr:to>
    <xdr:sp macro="" textlink="">
      <xdr:nvSpPr>
        <xdr:cNvPr id="400" name="楕円 399"/>
        <xdr:cNvSpPr/>
      </xdr:nvSpPr>
      <xdr:spPr>
        <a:xfrm>
          <a:off x="10426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15257</xdr:rowOff>
    </xdr:from>
    <xdr:ext cx="469744" cy="259045"/>
    <xdr:sp macro="" textlink="">
      <xdr:nvSpPr>
        <xdr:cNvPr id="401" name="【市民会館】&#10;一人当たり面積該当値テキスト"/>
        <xdr:cNvSpPr txBox="1"/>
      </xdr:nvSpPr>
      <xdr:spPr>
        <a:xfrm>
          <a:off x="10515600"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36830</xdr:rowOff>
    </xdr:from>
    <xdr:to>
      <xdr:col>50</xdr:col>
      <xdr:colOff>165100</xdr:colOff>
      <xdr:row>106</xdr:row>
      <xdr:rowOff>138430</xdr:rowOff>
    </xdr:to>
    <xdr:sp macro="" textlink="">
      <xdr:nvSpPr>
        <xdr:cNvPr id="402" name="楕円 401"/>
        <xdr:cNvSpPr/>
      </xdr:nvSpPr>
      <xdr:spPr>
        <a:xfrm>
          <a:off x="9588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87630</xdr:rowOff>
    </xdr:from>
    <xdr:to>
      <xdr:col>55</xdr:col>
      <xdr:colOff>0</xdr:colOff>
      <xdr:row>106</xdr:row>
      <xdr:rowOff>87630</xdr:rowOff>
    </xdr:to>
    <xdr:cxnSp macro="">
      <xdr:nvCxnSpPr>
        <xdr:cNvPr id="403" name="直線コネクタ 402"/>
        <xdr:cNvCxnSpPr/>
      </xdr:nvCxnSpPr>
      <xdr:spPr>
        <a:xfrm>
          <a:off x="9639300" y="18261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404" name="楕円 403"/>
        <xdr:cNvSpPr/>
      </xdr:nvSpPr>
      <xdr:spPr>
        <a:xfrm>
          <a:off x="8699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87630</xdr:rowOff>
    </xdr:from>
    <xdr:to>
      <xdr:col>50</xdr:col>
      <xdr:colOff>114300</xdr:colOff>
      <xdr:row>106</xdr:row>
      <xdr:rowOff>87630</xdr:rowOff>
    </xdr:to>
    <xdr:cxnSp macro="">
      <xdr:nvCxnSpPr>
        <xdr:cNvPr id="405" name="直線コネクタ 404"/>
        <xdr:cNvCxnSpPr/>
      </xdr:nvCxnSpPr>
      <xdr:spPr>
        <a:xfrm>
          <a:off x="8750300" y="18261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55897</xdr:rowOff>
    </xdr:from>
    <xdr:ext cx="469744" cy="259045"/>
    <xdr:sp macro="" textlink="">
      <xdr:nvSpPr>
        <xdr:cNvPr id="406" name="n_1ave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40657</xdr:rowOff>
    </xdr:from>
    <xdr:ext cx="469744" cy="259045"/>
    <xdr:sp macro="" textlink="">
      <xdr:nvSpPr>
        <xdr:cNvPr id="407"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129557</xdr:rowOff>
    </xdr:from>
    <xdr:ext cx="469744" cy="259045"/>
    <xdr:sp macro="" textlink="">
      <xdr:nvSpPr>
        <xdr:cNvPr id="408" name="n_1mainValue【市民会館】&#10;一人当たり面積"/>
        <xdr:cNvSpPr txBox="1"/>
      </xdr:nvSpPr>
      <xdr:spPr>
        <a:xfrm>
          <a:off x="9391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129557</xdr:rowOff>
    </xdr:from>
    <xdr:ext cx="469744" cy="259045"/>
    <xdr:sp macro="" textlink="">
      <xdr:nvSpPr>
        <xdr:cNvPr id="409" name="n_2mainValue【市民会館】&#10;一人当たり面積"/>
        <xdr:cNvSpPr txBox="1"/>
      </xdr:nvSpPr>
      <xdr:spPr>
        <a:xfrm>
          <a:off x="8515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35" name="直線コネクタ 434"/>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36"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37" name="直線コネクタ 436"/>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38"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39" name="直線コネクタ 438"/>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440"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41" name="フローチャート: 判断 440"/>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42" name="フローチャート: 判断 441"/>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22134</xdr:rowOff>
    </xdr:from>
    <xdr:to>
      <xdr:col>76</xdr:col>
      <xdr:colOff>165100</xdr:colOff>
      <xdr:row>37</xdr:row>
      <xdr:rowOff>123734</xdr:rowOff>
    </xdr:to>
    <xdr:sp macro="" textlink="">
      <xdr:nvSpPr>
        <xdr:cNvPr id="443" name="フローチャート: 判断 442"/>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79284</xdr:rowOff>
    </xdr:from>
    <xdr:to>
      <xdr:col>85</xdr:col>
      <xdr:colOff>177800</xdr:colOff>
      <xdr:row>35</xdr:row>
      <xdr:rowOff>9434</xdr:rowOff>
    </xdr:to>
    <xdr:sp macro="" textlink="">
      <xdr:nvSpPr>
        <xdr:cNvPr id="449" name="楕円 448"/>
        <xdr:cNvSpPr/>
      </xdr:nvSpPr>
      <xdr:spPr>
        <a:xfrm>
          <a:off x="16268700" y="59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102161</xdr:rowOff>
    </xdr:from>
    <xdr:ext cx="405111" cy="259045"/>
    <xdr:sp macro="" textlink="">
      <xdr:nvSpPr>
        <xdr:cNvPr id="450" name="【一般廃棄物処理施設】&#10;有形固定資産減価償却率該当値テキスト"/>
        <xdr:cNvSpPr txBox="1"/>
      </xdr:nvSpPr>
      <xdr:spPr>
        <a:xfrm>
          <a:off x="16357600" y="57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34126</xdr:rowOff>
    </xdr:from>
    <xdr:ext cx="405111" cy="259045"/>
    <xdr:sp macro="" textlink="">
      <xdr:nvSpPr>
        <xdr:cNvPr id="451" name="n_1aveValue【一般廃棄物処理施設】&#10;有形固定資産減価償却率"/>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140261</xdr:rowOff>
    </xdr:from>
    <xdr:ext cx="405111" cy="259045"/>
    <xdr:sp macro="" textlink="">
      <xdr:nvSpPr>
        <xdr:cNvPr id="452"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4" name="テキスト ボックス 4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6" name="テキスト ボックス 46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8" name="テキスト ボックス 46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0" name="テキスト ボックス 46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2" name="テキスト ボックス 4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4" name="テキスト ボックス 4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78" name="直線コネクタ 477"/>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79"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80" name="直線コネクタ 479"/>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81"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82" name="直線コネクタ 481"/>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147038</xdr:rowOff>
    </xdr:from>
    <xdr:ext cx="534377" cy="259045"/>
    <xdr:sp macro="" textlink="">
      <xdr:nvSpPr>
        <xdr:cNvPr id="483" name="【一般廃棄物処理施設】&#10;一人当たり有形固定資産（償却資産）額平均値テキスト"/>
        <xdr:cNvSpPr txBox="1"/>
      </xdr:nvSpPr>
      <xdr:spPr>
        <a:xfrm>
          <a:off x="22199600" y="6833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84" name="フローチャート: 判断 483"/>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85" name="フローチャート: 判断 484"/>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167534</xdr:rowOff>
    </xdr:from>
    <xdr:to>
      <xdr:col>107</xdr:col>
      <xdr:colOff>101600</xdr:colOff>
      <xdr:row>41</xdr:row>
      <xdr:rowOff>97684</xdr:rowOff>
    </xdr:to>
    <xdr:sp macro="" textlink="">
      <xdr:nvSpPr>
        <xdr:cNvPr id="486" name="フローチャート: 判断 485"/>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52852</xdr:rowOff>
    </xdr:from>
    <xdr:to>
      <xdr:col>116</xdr:col>
      <xdr:colOff>114300</xdr:colOff>
      <xdr:row>41</xdr:row>
      <xdr:rowOff>154452</xdr:rowOff>
    </xdr:to>
    <xdr:sp macro="" textlink="">
      <xdr:nvSpPr>
        <xdr:cNvPr id="492" name="楕円 491"/>
        <xdr:cNvSpPr/>
      </xdr:nvSpPr>
      <xdr:spPr>
        <a:xfrm>
          <a:off x="22110700" y="708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31279</xdr:rowOff>
    </xdr:from>
    <xdr:ext cx="534377" cy="259045"/>
    <xdr:sp macro="" textlink="">
      <xdr:nvSpPr>
        <xdr:cNvPr id="493" name="【一般廃棄物処理施設】&#10;一人当たり有形固定資産（償却資産）額該当値テキスト"/>
        <xdr:cNvSpPr txBox="1"/>
      </xdr:nvSpPr>
      <xdr:spPr>
        <a:xfrm>
          <a:off x="22199600" y="706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60796</xdr:rowOff>
    </xdr:from>
    <xdr:ext cx="534377" cy="259045"/>
    <xdr:sp macro="" textlink="">
      <xdr:nvSpPr>
        <xdr:cNvPr id="494" name="n_1aveValue【一般廃棄物処理施設】&#10;一人当たり有形固定資産（償却資産）額"/>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114211</xdr:rowOff>
    </xdr:from>
    <xdr:ext cx="534377" cy="259045"/>
    <xdr:sp macro="" textlink="">
      <xdr:nvSpPr>
        <xdr:cNvPr id="495"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06" name="直線コネクタ 5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07" name="テキスト ボックス 50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8" name="直線コネクタ 5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9" name="テキスト ボックス 5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0" name="直線コネクタ 5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1" name="テキスト ボックス 5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2" name="直線コネクタ 5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3" name="テキスト ボックス 5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4" name="直線コネクタ 5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5" name="テキスト ボックス 5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6" name="直線コネクタ 5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17" name="テキスト ボックス 51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9" name="テキスト ボックス 5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521" name="直線コネクタ 520"/>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22"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23" name="直線コネクタ 522"/>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24"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25" name="直線コネクタ 524"/>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26"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27" name="フローチャート: 判断 526"/>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528" name="フローチャート: 判断 527"/>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163104</xdr:rowOff>
    </xdr:from>
    <xdr:to>
      <xdr:col>76</xdr:col>
      <xdr:colOff>165100</xdr:colOff>
      <xdr:row>60</xdr:row>
      <xdr:rowOff>93254</xdr:rowOff>
    </xdr:to>
    <xdr:sp macro="" textlink="">
      <xdr:nvSpPr>
        <xdr:cNvPr id="529" name="フローチャート: 判断 528"/>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5" name="楕円 534"/>
        <xdr:cNvSpPr/>
      </xdr:nvSpPr>
      <xdr:spPr>
        <a:xfrm>
          <a:off x="162687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12899</xdr:rowOff>
    </xdr:from>
    <xdr:ext cx="405111" cy="259045"/>
    <xdr:sp macro="" textlink="">
      <xdr:nvSpPr>
        <xdr:cNvPr id="536" name="【保健センター・保健所】&#10;有形固定資産減価償却率該当値テキスト"/>
        <xdr:cNvSpPr txBox="1"/>
      </xdr:nvSpPr>
      <xdr:spPr>
        <a:xfrm>
          <a:off x="16357600" y="10128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24312</xdr:rowOff>
    </xdr:from>
    <xdr:to>
      <xdr:col>81</xdr:col>
      <xdr:colOff>101600</xdr:colOff>
      <xdr:row>60</xdr:row>
      <xdr:rowOff>125912</xdr:rowOff>
    </xdr:to>
    <xdr:sp macro="" textlink="">
      <xdr:nvSpPr>
        <xdr:cNvPr id="537" name="楕円 536"/>
        <xdr:cNvSpPr/>
      </xdr:nvSpPr>
      <xdr:spPr>
        <a:xfrm>
          <a:off x="15430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40822</xdr:rowOff>
    </xdr:from>
    <xdr:to>
      <xdr:col>85</xdr:col>
      <xdr:colOff>127000</xdr:colOff>
      <xdr:row>60</xdr:row>
      <xdr:rowOff>75112</xdr:rowOff>
    </xdr:to>
    <xdr:cxnSp macro="">
      <xdr:nvCxnSpPr>
        <xdr:cNvPr id="538" name="直線コネクタ 537"/>
        <xdr:cNvCxnSpPr/>
      </xdr:nvCxnSpPr>
      <xdr:spPr>
        <a:xfrm flipV="1">
          <a:off x="15481300" y="1032782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58601</xdr:rowOff>
    </xdr:from>
    <xdr:to>
      <xdr:col>76</xdr:col>
      <xdr:colOff>165100</xdr:colOff>
      <xdr:row>60</xdr:row>
      <xdr:rowOff>160201</xdr:rowOff>
    </xdr:to>
    <xdr:sp macro="" textlink="">
      <xdr:nvSpPr>
        <xdr:cNvPr id="539" name="楕円 538"/>
        <xdr:cNvSpPr/>
      </xdr:nvSpPr>
      <xdr:spPr>
        <a:xfrm>
          <a:off x="14541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75112</xdr:rowOff>
    </xdr:from>
    <xdr:to>
      <xdr:col>81</xdr:col>
      <xdr:colOff>50800</xdr:colOff>
      <xdr:row>60</xdr:row>
      <xdr:rowOff>109401</xdr:rowOff>
    </xdr:to>
    <xdr:cxnSp macro="">
      <xdr:nvCxnSpPr>
        <xdr:cNvPr id="540" name="直線コネクタ 539"/>
        <xdr:cNvCxnSpPr/>
      </xdr:nvCxnSpPr>
      <xdr:spPr>
        <a:xfrm flipV="1">
          <a:off x="14592300" y="103621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126110</xdr:rowOff>
    </xdr:from>
    <xdr:ext cx="405111" cy="259045"/>
    <xdr:sp macro="" textlink="">
      <xdr:nvSpPr>
        <xdr:cNvPr id="541" name="n_1aveValue【保健センター・保健所】&#10;有形固定資産減価償却率"/>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109781</xdr:rowOff>
    </xdr:from>
    <xdr:ext cx="405111" cy="259045"/>
    <xdr:sp macro="" textlink="">
      <xdr:nvSpPr>
        <xdr:cNvPr id="542" name="n_2aveValue【保健センター・保健所】&#10;有形固定資産減価償却率"/>
        <xdr:cNvSpPr txBox="1"/>
      </xdr:nvSpPr>
      <xdr:spPr>
        <a:xfrm>
          <a:off x="14389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117039</xdr:rowOff>
    </xdr:from>
    <xdr:ext cx="405111" cy="259045"/>
    <xdr:sp macro="" textlink="">
      <xdr:nvSpPr>
        <xdr:cNvPr id="543" name="n_1mainValue【保健センター・保健所】&#10;有形固定資産減価償却率"/>
        <xdr:cNvSpPr txBox="1"/>
      </xdr:nvSpPr>
      <xdr:spPr>
        <a:xfrm>
          <a:off x="152660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151328</xdr:rowOff>
    </xdr:from>
    <xdr:ext cx="405111" cy="259045"/>
    <xdr:sp macro="" textlink="">
      <xdr:nvSpPr>
        <xdr:cNvPr id="544" name="n_2mainValue【保健センター・保健所】&#10;有形固定資産減価償却率"/>
        <xdr:cNvSpPr txBox="1"/>
      </xdr:nvSpPr>
      <xdr:spPr>
        <a:xfrm>
          <a:off x="14389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5" name="直線コネクタ 55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6" name="テキスト ボックス 55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7" name="直線コネクタ 55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8" name="テキスト ボックス 55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9" name="直線コネクタ 55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0" name="テキスト ボックス 55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1" name="直線コネクタ 56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2" name="テキスト ボックス 56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66" name="直線コネクタ 565"/>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67"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68" name="直線コネクタ 567"/>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69"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70" name="直線コネクタ 569"/>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113809</xdr:rowOff>
    </xdr:from>
    <xdr:ext cx="469744" cy="259045"/>
    <xdr:sp macro="" textlink="">
      <xdr:nvSpPr>
        <xdr:cNvPr id="571" name="【保健センター・保健所】&#10;一人当たり面積平均値テキスト"/>
        <xdr:cNvSpPr txBox="1"/>
      </xdr:nvSpPr>
      <xdr:spPr>
        <a:xfrm>
          <a:off x="22199600" y="105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72" name="フローチャート: 判断 571"/>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73" name="フローチャート: 判断 572"/>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74" name="フローチャート: 判断 573"/>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122936</xdr:rowOff>
    </xdr:from>
    <xdr:to>
      <xdr:col>116</xdr:col>
      <xdr:colOff>114300</xdr:colOff>
      <xdr:row>63</xdr:row>
      <xdr:rowOff>53086</xdr:rowOff>
    </xdr:to>
    <xdr:sp macro="" textlink="">
      <xdr:nvSpPr>
        <xdr:cNvPr id="580" name="楕円 579"/>
        <xdr:cNvSpPr/>
      </xdr:nvSpPr>
      <xdr:spPr>
        <a:xfrm>
          <a:off x="221107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69359</xdr:rowOff>
    </xdr:from>
    <xdr:ext cx="469744" cy="259045"/>
    <xdr:sp macro="" textlink="">
      <xdr:nvSpPr>
        <xdr:cNvPr id="581" name="【保健センター・保健所】&#10;一人当たり面積該当値テキスト"/>
        <xdr:cNvSpPr txBox="1"/>
      </xdr:nvSpPr>
      <xdr:spPr>
        <a:xfrm>
          <a:off x="22199600"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159512</xdr:rowOff>
    </xdr:from>
    <xdr:to>
      <xdr:col>112</xdr:col>
      <xdr:colOff>38100</xdr:colOff>
      <xdr:row>63</xdr:row>
      <xdr:rowOff>89662</xdr:rowOff>
    </xdr:to>
    <xdr:sp macro="" textlink="">
      <xdr:nvSpPr>
        <xdr:cNvPr id="582" name="楕円 581"/>
        <xdr:cNvSpPr/>
      </xdr:nvSpPr>
      <xdr:spPr>
        <a:xfrm>
          <a:off x="21272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2286</xdr:rowOff>
    </xdr:from>
    <xdr:to>
      <xdr:col>116</xdr:col>
      <xdr:colOff>63500</xdr:colOff>
      <xdr:row>63</xdr:row>
      <xdr:rowOff>38862</xdr:rowOff>
    </xdr:to>
    <xdr:cxnSp macro="">
      <xdr:nvCxnSpPr>
        <xdr:cNvPr id="583" name="直線コネクタ 582"/>
        <xdr:cNvCxnSpPr/>
      </xdr:nvCxnSpPr>
      <xdr:spPr>
        <a:xfrm flipV="1">
          <a:off x="21323300" y="108036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159512</xdr:rowOff>
    </xdr:from>
    <xdr:to>
      <xdr:col>107</xdr:col>
      <xdr:colOff>101600</xdr:colOff>
      <xdr:row>63</xdr:row>
      <xdr:rowOff>89662</xdr:rowOff>
    </xdr:to>
    <xdr:sp macro="" textlink="">
      <xdr:nvSpPr>
        <xdr:cNvPr id="584" name="楕円 583"/>
        <xdr:cNvSpPr/>
      </xdr:nvSpPr>
      <xdr:spPr>
        <a:xfrm>
          <a:off x="20383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38862</xdr:rowOff>
    </xdr:from>
    <xdr:to>
      <xdr:col>111</xdr:col>
      <xdr:colOff>177800</xdr:colOff>
      <xdr:row>63</xdr:row>
      <xdr:rowOff>38862</xdr:rowOff>
    </xdr:to>
    <xdr:cxnSp macro="">
      <xdr:nvCxnSpPr>
        <xdr:cNvPr id="585" name="直線コネクタ 584"/>
        <xdr:cNvCxnSpPr/>
      </xdr:nvCxnSpPr>
      <xdr:spPr>
        <a:xfrm>
          <a:off x="20434300" y="10840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586"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587"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80789</xdr:rowOff>
    </xdr:from>
    <xdr:ext cx="469744" cy="259045"/>
    <xdr:sp macro="" textlink="">
      <xdr:nvSpPr>
        <xdr:cNvPr id="588" name="n_1mainValue【保健センター・保健所】&#10;一人当たり面積"/>
        <xdr:cNvSpPr txBox="1"/>
      </xdr:nvSpPr>
      <xdr:spPr>
        <a:xfrm>
          <a:off x="210757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80789</xdr:rowOff>
    </xdr:from>
    <xdr:ext cx="469744" cy="259045"/>
    <xdr:sp macro="" textlink="">
      <xdr:nvSpPr>
        <xdr:cNvPr id="589" name="n_2mainValue【保健センター・保健所】&#10;一人当たり面積"/>
        <xdr:cNvSpPr txBox="1"/>
      </xdr:nvSpPr>
      <xdr:spPr>
        <a:xfrm>
          <a:off x="201994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8" name="テキスト ボックス 5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9" name="直線コネクタ 5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0" name="直線コネクタ 5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1" name="テキスト ボックス 60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2" name="直線コネクタ 6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3" name="テキスト ボックス 6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4" name="直線コネクタ 6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5" name="テキスト ボックス 6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6" name="直線コネクタ 6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7" name="テキスト ボックス 6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8" name="直線コネクタ 6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9" name="テキスト ボックス 6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0" name="直線コネクタ 6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1" name="テキスト ボックス 61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3" name="テキスト ボックス 6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615" name="直線コネクタ 614"/>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616"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617" name="直線コネクタ 616"/>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618"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19" name="直線コネクタ 618"/>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155501</xdr:rowOff>
    </xdr:from>
    <xdr:ext cx="405111" cy="259045"/>
    <xdr:sp macro="" textlink="">
      <xdr:nvSpPr>
        <xdr:cNvPr id="620" name="【消防施設】&#10;有形固定資産減価償却率平均値テキスト"/>
        <xdr:cNvSpPr txBox="1"/>
      </xdr:nvSpPr>
      <xdr:spPr>
        <a:xfrm>
          <a:off x="16357600" y="1387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621" name="フローチャート: 判断 620"/>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622" name="フローチャート: 判断 621"/>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623" name="フローチャート: 判断 622"/>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4" name="テキスト ボックス 6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85271</xdr:rowOff>
    </xdr:from>
    <xdr:to>
      <xdr:col>85</xdr:col>
      <xdr:colOff>177800</xdr:colOff>
      <xdr:row>86</xdr:row>
      <xdr:rowOff>15421</xdr:rowOff>
    </xdr:to>
    <xdr:sp macro="" textlink="">
      <xdr:nvSpPr>
        <xdr:cNvPr id="629" name="楕円 628"/>
        <xdr:cNvSpPr/>
      </xdr:nvSpPr>
      <xdr:spPr>
        <a:xfrm>
          <a:off x="16268700" y="14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198</xdr:rowOff>
    </xdr:from>
    <xdr:ext cx="405111" cy="259045"/>
    <xdr:sp macro="" textlink="">
      <xdr:nvSpPr>
        <xdr:cNvPr id="630" name="【消防施設】&#10;有形固定資産減価償却率該当値テキスト"/>
        <xdr:cNvSpPr txBox="1"/>
      </xdr:nvSpPr>
      <xdr:spPr>
        <a:xfrm>
          <a:off x="16357600" y="14573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139156</xdr:rowOff>
    </xdr:from>
    <xdr:to>
      <xdr:col>81</xdr:col>
      <xdr:colOff>101600</xdr:colOff>
      <xdr:row>86</xdr:row>
      <xdr:rowOff>69306</xdr:rowOff>
    </xdr:to>
    <xdr:sp macro="" textlink="">
      <xdr:nvSpPr>
        <xdr:cNvPr id="631" name="楕円 630"/>
        <xdr:cNvSpPr/>
      </xdr:nvSpPr>
      <xdr:spPr>
        <a:xfrm>
          <a:off x="15430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136071</xdr:rowOff>
    </xdr:from>
    <xdr:to>
      <xdr:col>85</xdr:col>
      <xdr:colOff>127000</xdr:colOff>
      <xdr:row>86</xdr:row>
      <xdr:rowOff>18506</xdr:rowOff>
    </xdr:to>
    <xdr:cxnSp macro="">
      <xdr:nvCxnSpPr>
        <xdr:cNvPr id="632" name="直線コネクタ 631"/>
        <xdr:cNvCxnSpPr/>
      </xdr:nvCxnSpPr>
      <xdr:spPr>
        <a:xfrm flipV="1">
          <a:off x="15481300" y="14709321"/>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11793</xdr:rowOff>
    </xdr:from>
    <xdr:to>
      <xdr:col>76</xdr:col>
      <xdr:colOff>165100</xdr:colOff>
      <xdr:row>82</xdr:row>
      <xdr:rowOff>113393</xdr:rowOff>
    </xdr:to>
    <xdr:sp macro="" textlink="">
      <xdr:nvSpPr>
        <xdr:cNvPr id="633" name="楕円 632"/>
        <xdr:cNvSpPr/>
      </xdr:nvSpPr>
      <xdr:spPr>
        <a:xfrm>
          <a:off x="14541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62593</xdr:rowOff>
    </xdr:from>
    <xdr:to>
      <xdr:col>81</xdr:col>
      <xdr:colOff>50800</xdr:colOff>
      <xdr:row>86</xdr:row>
      <xdr:rowOff>18506</xdr:rowOff>
    </xdr:to>
    <xdr:cxnSp macro="">
      <xdr:nvCxnSpPr>
        <xdr:cNvPr id="634" name="直線コネクタ 633"/>
        <xdr:cNvCxnSpPr/>
      </xdr:nvCxnSpPr>
      <xdr:spPr>
        <a:xfrm>
          <a:off x="14592300" y="14121493"/>
          <a:ext cx="889000" cy="64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4190</xdr:rowOff>
    </xdr:from>
    <xdr:ext cx="405111" cy="259045"/>
    <xdr:sp macro="" textlink="">
      <xdr:nvSpPr>
        <xdr:cNvPr id="635" name="n_1aveValue【消防施設】&#10;有形固定資産減価償却率"/>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636"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86</xdr:row>
      <xdr:rowOff>60433</xdr:rowOff>
    </xdr:from>
    <xdr:ext cx="340478" cy="259045"/>
    <xdr:sp macro="" textlink="">
      <xdr:nvSpPr>
        <xdr:cNvPr id="637" name="n_1mainValue【消防施設】&#10;有形固定資産減価償却率"/>
        <xdr:cNvSpPr txBox="1"/>
      </xdr:nvSpPr>
      <xdr:spPr>
        <a:xfrm>
          <a:off x="15298361" y="148051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104520</xdr:rowOff>
    </xdr:from>
    <xdr:ext cx="405111" cy="259045"/>
    <xdr:sp macro="" textlink="">
      <xdr:nvSpPr>
        <xdr:cNvPr id="638" name="n_2mainValue【消防施設】&#10;有形固定資産減価償却率"/>
        <xdr:cNvSpPr txBox="1"/>
      </xdr:nvSpPr>
      <xdr:spPr>
        <a:xfrm>
          <a:off x="14389744" y="141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7" name="テキスト ボックス 6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8" name="直線コネクタ 6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9" name="直線コネクタ 64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0" name="テキスト ボックス 64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1" name="直線コネクタ 65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2" name="テキスト ボックス 65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3" name="直線コネクタ 65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4" name="テキスト ボックス 65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5" name="直線コネクタ 65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6" name="テキスト ボックス 65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7" name="直線コネクタ 6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8" name="テキスト ボックス 6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660" name="直線コネクタ 659"/>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61"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62" name="直線コネクタ 661"/>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663"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664" name="直線コネクタ 663"/>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665"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66" name="フローチャート: 判断 665"/>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67" name="フローチャート: 判断 666"/>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668" name="フローチャート: 判断 667"/>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9" name="テキスト ボックス 6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0" name="テキスト ボックス 6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1" name="テキスト ボックス 6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2" name="テキスト ボックス 6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3" name="テキスト ボックス 6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28448</xdr:rowOff>
    </xdr:from>
    <xdr:to>
      <xdr:col>116</xdr:col>
      <xdr:colOff>114300</xdr:colOff>
      <xdr:row>82</xdr:row>
      <xdr:rowOff>130048</xdr:rowOff>
    </xdr:to>
    <xdr:sp macro="" textlink="">
      <xdr:nvSpPr>
        <xdr:cNvPr id="674" name="楕円 673"/>
        <xdr:cNvSpPr/>
      </xdr:nvSpPr>
      <xdr:spPr>
        <a:xfrm>
          <a:off x="221107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51325</xdr:rowOff>
    </xdr:from>
    <xdr:ext cx="469744" cy="259045"/>
    <xdr:sp macro="" textlink="">
      <xdr:nvSpPr>
        <xdr:cNvPr id="675" name="【消防施設】&#10;一人当たり面積該当値テキスト"/>
        <xdr:cNvSpPr txBox="1"/>
      </xdr:nvSpPr>
      <xdr:spPr>
        <a:xfrm>
          <a:off x="22199600" y="1393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46737</xdr:rowOff>
    </xdr:from>
    <xdr:to>
      <xdr:col>112</xdr:col>
      <xdr:colOff>38100</xdr:colOff>
      <xdr:row>82</xdr:row>
      <xdr:rowOff>148337</xdr:rowOff>
    </xdr:to>
    <xdr:sp macro="" textlink="">
      <xdr:nvSpPr>
        <xdr:cNvPr id="676" name="楕円 675"/>
        <xdr:cNvSpPr/>
      </xdr:nvSpPr>
      <xdr:spPr>
        <a:xfrm>
          <a:off x="21272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79248</xdr:rowOff>
    </xdr:from>
    <xdr:to>
      <xdr:col>116</xdr:col>
      <xdr:colOff>63500</xdr:colOff>
      <xdr:row>82</xdr:row>
      <xdr:rowOff>97537</xdr:rowOff>
    </xdr:to>
    <xdr:cxnSp macro="">
      <xdr:nvCxnSpPr>
        <xdr:cNvPr id="677" name="直線コネクタ 676"/>
        <xdr:cNvCxnSpPr/>
      </xdr:nvCxnSpPr>
      <xdr:spPr>
        <a:xfrm flipV="1">
          <a:off x="21323300" y="14138148"/>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678" name="楕円 677"/>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97537</xdr:rowOff>
    </xdr:from>
    <xdr:to>
      <xdr:col>111</xdr:col>
      <xdr:colOff>177800</xdr:colOff>
      <xdr:row>85</xdr:row>
      <xdr:rowOff>72389</xdr:rowOff>
    </xdr:to>
    <xdr:cxnSp macro="">
      <xdr:nvCxnSpPr>
        <xdr:cNvPr id="679" name="直線コネクタ 678"/>
        <xdr:cNvCxnSpPr/>
      </xdr:nvCxnSpPr>
      <xdr:spPr>
        <a:xfrm flipV="1">
          <a:off x="20434300" y="14156437"/>
          <a:ext cx="889000" cy="48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114316</xdr:rowOff>
    </xdr:from>
    <xdr:ext cx="469744" cy="259045"/>
    <xdr:sp macro="" textlink="">
      <xdr:nvSpPr>
        <xdr:cNvPr id="680" name="n_1aveValue【消防施設】&#10;一人当たり面積"/>
        <xdr:cNvSpPr txBox="1"/>
      </xdr:nvSpPr>
      <xdr:spPr>
        <a:xfrm>
          <a:off x="21075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681"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164864</xdr:rowOff>
    </xdr:from>
    <xdr:ext cx="469744" cy="259045"/>
    <xdr:sp macro="" textlink="">
      <xdr:nvSpPr>
        <xdr:cNvPr id="682" name="n_1mainValue【消防施設】&#10;一人当たり面積"/>
        <xdr:cNvSpPr txBox="1"/>
      </xdr:nvSpPr>
      <xdr:spPr>
        <a:xfrm>
          <a:off x="21075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683" name="n_2mainValue【消防施設】&#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4" name="直線コネクタ 6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5" name="テキスト ボックス 6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6" name="直線コネクタ 6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7" name="テキスト ボックス 6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8" name="直線コネクタ 6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9" name="テキスト ボックス 6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0" name="直線コネクタ 6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1" name="テキスト ボックス 7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2" name="直線コネクタ 7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3" name="テキスト ボックス 7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4" name="直線コネクタ 7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5" name="テキスト ボックス 7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6" name="直線コネクタ 7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7" name="テキスト ボックス 7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709" name="直線コネクタ 708"/>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710"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711" name="直線コネクタ 710"/>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712"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13" name="直線コネクタ 712"/>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120122</xdr:rowOff>
    </xdr:from>
    <xdr:ext cx="405111" cy="259045"/>
    <xdr:sp macro="" textlink="">
      <xdr:nvSpPr>
        <xdr:cNvPr id="714" name="【庁舎】&#10;有形固定資産減価償却率平均値テキスト"/>
        <xdr:cNvSpPr txBox="1"/>
      </xdr:nvSpPr>
      <xdr:spPr>
        <a:xfrm>
          <a:off x="16357600" y="17608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715" name="フローチャート: 判断 714"/>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716" name="フローチャート: 判断 715"/>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717" name="フローチャート: 判断 716"/>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23" name="楕円 722"/>
        <xdr:cNvSpPr/>
      </xdr:nvSpPr>
      <xdr:spPr>
        <a:xfrm>
          <a:off x="162687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31585</xdr:rowOff>
    </xdr:from>
    <xdr:ext cx="405111" cy="259045"/>
    <xdr:sp macro="" textlink="">
      <xdr:nvSpPr>
        <xdr:cNvPr id="724" name="【庁舎】&#10;有形固定資産減価償却率該当値テキスト"/>
        <xdr:cNvSpPr txBox="1"/>
      </xdr:nvSpPr>
      <xdr:spPr>
        <a:xfrm>
          <a:off x="16357600"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97245</xdr:rowOff>
    </xdr:from>
    <xdr:to>
      <xdr:col>81</xdr:col>
      <xdr:colOff>101600</xdr:colOff>
      <xdr:row>105</xdr:row>
      <xdr:rowOff>27395</xdr:rowOff>
    </xdr:to>
    <xdr:sp macro="" textlink="">
      <xdr:nvSpPr>
        <xdr:cNvPr id="725" name="楕円 724"/>
        <xdr:cNvSpPr/>
      </xdr:nvSpPr>
      <xdr:spPr>
        <a:xfrm>
          <a:off x="15430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148045</xdr:rowOff>
    </xdr:from>
    <xdr:to>
      <xdr:col>85</xdr:col>
      <xdr:colOff>127000</xdr:colOff>
      <xdr:row>105</xdr:row>
      <xdr:rowOff>103958</xdr:rowOff>
    </xdr:to>
    <xdr:cxnSp macro="">
      <xdr:nvCxnSpPr>
        <xdr:cNvPr id="726" name="直線コネクタ 725"/>
        <xdr:cNvCxnSpPr/>
      </xdr:nvCxnSpPr>
      <xdr:spPr>
        <a:xfrm>
          <a:off x="15481300" y="17978845"/>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165826</xdr:rowOff>
    </xdr:from>
    <xdr:to>
      <xdr:col>76</xdr:col>
      <xdr:colOff>165100</xdr:colOff>
      <xdr:row>105</xdr:row>
      <xdr:rowOff>95976</xdr:rowOff>
    </xdr:to>
    <xdr:sp macro="" textlink="">
      <xdr:nvSpPr>
        <xdr:cNvPr id="727" name="楕円 726"/>
        <xdr:cNvSpPr/>
      </xdr:nvSpPr>
      <xdr:spPr>
        <a:xfrm>
          <a:off x="14541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148045</xdr:rowOff>
    </xdr:from>
    <xdr:to>
      <xdr:col>81</xdr:col>
      <xdr:colOff>50800</xdr:colOff>
      <xdr:row>105</xdr:row>
      <xdr:rowOff>45176</xdr:rowOff>
    </xdr:to>
    <xdr:cxnSp macro="">
      <xdr:nvCxnSpPr>
        <xdr:cNvPr id="728" name="直線コネクタ 727"/>
        <xdr:cNvCxnSpPr/>
      </xdr:nvCxnSpPr>
      <xdr:spPr>
        <a:xfrm flipV="1">
          <a:off x="14592300" y="1797884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128832</xdr:rowOff>
    </xdr:from>
    <xdr:ext cx="405111" cy="259045"/>
    <xdr:sp macro="" textlink="">
      <xdr:nvSpPr>
        <xdr:cNvPr id="729" name="n_1aveValue【庁舎】&#10;有形固定資産減価償却率"/>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14532</xdr:rowOff>
    </xdr:from>
    <xdr:ext cx="405111" cy="259045"/>
    <xdr:sp macro="" textlink="">
      <xdr:nvSpPr>
        <xdr:cNvPr id="730"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18522</xdr:rowOff>
    </xdr:from>
    <xdr:ext cx="405111" cy="259045"/>
    <xdr:sp macro="" textlink="">
      <xdr:nvSpPr>
        <xdr:cNvPr id="731" name="n_1mainValue【庁舎】&#10;有形固定資産減価償却率"/>
        <xdr:cNvSpPr txBox="1"/>
      </xdr:nvSpPr>
      <xdr:spPr>
        <a:xfrm>
          <a:off x="152660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87103</xdr:rowOff>
    </xdr:from>
    <xdr:ext cx="405111" cy="259045"/>
    <xdr:sp macro="" textlink="">
      <xdr:nvSpPr>
        <xdr:cNvPr id="732" name="n_2mainValue【庁舎】&#10;有形固定資産減価償却率"/>
        <xdr:cNvSpPr txBox="1"/>
      </xdr:nvSpPr>
      <xdr:spPr>
        <a:xfrm>
          <a:off x="14389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3" name="直線コネクタ 74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4" name="テキスト ボックス 74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5" name="直線コネクタ 74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6" name="テキスト ボックス 74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7" name="直線コネクタ 74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8" name="テキスト ボックス 74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9" name="直線コネクタ 74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0" name="テキスト ボックス 74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754" name="直線コネクタ 753"/>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755"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756" name="直線コネクタ 755"/>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757"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758" name="直線コネクタ 757"/>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16273</xdr:rowOff>
    </xdr:from>
    <xdr:ext cx="469744" cy="259045"/>
    <xdr:sp macro="" textlink="">
      <xdr:nvSpPr>
        <xdr:cNvPr id="759" name="【庁舎】&#10;一人当たり面積平均値テキスト"/>
        <xdr:cNvSpPr txBox="1"/>
      </xdr:nvSpPr>
      <xdr:spPr>
        <a:xfrm>
          <a:off x="22199600" y="17847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760" name="フローチャート: 判断 759"/>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761" name="フローチャート: 判断 760"/>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762" name="フローチャート: 判断 761"/>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77978</xdr:rowOff>
    </xdr:from>
    <xdr:to>
      <xdr:col>116</xdr:col>
      <xdr:colOff>114300</xdr:colOff>
      <xdr:row>106</xdr:row>
      <xdr:rowOff>8128</xdr:rowOff>
    </xdr:to>
    <xdr:sp macro="" textlink="">
      <xdr:nvSpPr>
        <xdr:cNvPr id="768" name="楕円 767"/>
        <xdr:cNvSpPr/>
      </xdr:nvSpPr>
      <xdr:spPr>
        <a:xfrm>
          <a:off x="221107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56405</xdr:rowOff>
    </xdr:from>
    <xdr:ext cx="469744" cy="259045"/>
    <xdr:sp macro="" textlink="">
      <xdr:nvSpPr>
        <xdr:cNvPr id="769" name="【庁舎】&#10;一人当たり面積該当値テキスト"/>
        <xdr:cNvSpPr txBox="1"/>
      </xdr:nvSpPr>
      <xdr:spPr>
        <a:xfrm>
          <a:off x="22199600" y="180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153415</xdr:rowOff>
    </xdr:from>
    <xdr:to>
      <xdr:col>112</xdr:col>
      <xdr:colOff>38100</xdr:colOff>
      <xdr:row>106</xdr:row>
      <xdr:rowOff>83565</xdr:rowOff>
    </xdr:to>
    <xdr:sp macro="" textlink="">
      <xdr:nvSpPr>
        <xdr:cNvPr id="770" name="楕円 769"/>
        <xdr:cNvSpPr/>
      </xdr:nvSpPr>
      <xdr:spPr>
        <a:xfrm>
          <a:off x="21272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128778</xdr:rowOff>
    </xdr:from>
    <xdr:to>
      <xdr:col>116</xdr:col>
      <xdr:colOff>63500</xdr:colOff>
      <xdr:row>106</xdr:row>
      <xdr:rowOff>32765</xdr:rowOff>
    </xdr:to>
    <xdr:cxnSp macro="">
      <xdr:nvCxnSpPr>
        <xdr:cNvPr id="771" name="直線コネクタ 770"/>
        <xdr:cNvCxnSpPr/>
      </xdr:nvCxnSpPr>
      <xdr:spPr>
        <a:xfrm flipV="1">
          <a:off x="21323300" y="18131028"/>
          <a:ext cx="8382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153415</xdr:rowOff>
    </xdr:from>
    <xdr:to>
      <xdr:col>107</xdr:col>
      <xdr:colOff>101600</xdr:colOff>
      <xdr:row>106</xdr:row>
      <xdr:rowOff>83565</xdr:rowOff>
    </xdr:to>
    <xdr:sp macro="" textlink="">
      <xdr:nvSpPr>
        <xdr:cNvPr id="772" name="楕円 771"/>
        <xdr:cNvSpPr/>
      </xdr:nvSpPr>
      <xdr:spPr>
        <a:xfrm>
          <a:off x="20383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32765</xdr:rowOff>
    </xdr:from>
    <xdr:to>
      <xdr:col>111</xdr:col>
      <xdr:colOff>177800</xdr:colOff>
      <xdr:row>106</xdr:row>
      <xdr:rowOff>32765</xdr:rowOff>
    </xdr:to>
    <xdr:cxnSp macro="">
      <xdr:nvCxnSpPr>
        <xdr:cNvPr id="773" name="直線コネクタ 772"/>
        <xdr:cNvCxnSpPr/>
      </xdr:nvCxnSpPr>
      <xdr:spPr>
        <a:xfrm>
          <a:off x="20434300" y="18206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159529</xdr:rowOff>
    </xdr:from>
    <xdr:ext cx="469744" cy="259045"/>
    <xdr:sp macro="" textlink="">
      <xdr:nvSpPr>
        <xdr:cNvPr id="774"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33799</xdr:rowOff>
    </xdr:from>
    <xdr:ext cx="469744" cy="259045"/>
    <xdr:sp macro="" textlink="">
      <xdr:nvSpPr>
        <xdr:cNvPr id="775"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74692</xdr:rowOff>
    </xdr:from>
    <xdr:ext cx="469744" cy="259045"/>
    <xdr:sp macro="" textlink="">
      <xdr:nvSpPr>
        <xdr:cNvPr id="776" name="n_1mainValue【庁舎】&#10;一人当たり面積"/>
        <xdr:cNvSpPr txBox="1"/>
      </xdr:nvSpPr>
      <xdr:spPr>
        <a:xfrm>
          <a:off x="210757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74692</xdr:rowOff>
    </xdr:from>
    <xdr:ext cx="469744" cy="259045"/>
    <xdr:sp macro="" textlink="">
      <xdr:nvSpPr>
        <xdr:cNvPr id="777" name="n_2mainValue【庁舎】&#10;一人当たり面積"/>
        <xdr:cNvSpPr txBox="1"/>
      </xdr:nvSpPr>
      <xdr:spPr>
        <a:xfrm>
          <a:off x="201994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図書館は一人当たりの面積が充実している。</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消防施設は防災センターの新築により減価償却率</a:t>
          </a:r>
          <a:r>
            <a:rPr kumimoji="1" lang="ja-JP" altLang="en-US" sz="1100">
              <a:solidFill>
                <a:schemeClr val="dk1"/>
              </a:solidFill>
              <a:latin typeface="+mn-lt"/>
              <a:ea typeface="+mn-ea"/>
              <a:cs typeface="+mn-cs"/>
            </a:rPr>
            <a:t>が低くなっている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一般廃棄物処理施設は一部事務組合の解散により平成</a:t>
          </a:r>
          <a:r>
            <a:rPr kumimoji="1" lang="en-US" altLang="ja-JP" sz="1100">
              <a:solidFill>
                <a:schemeClr val="dk1"/>
              </a:solidFill>
              <a:latin typeface="+mn-lt"/>
              <a:ea typeface="+mn-ea"/>
              <a:cs typeface="+mn-cs"/>
            </a:rPr>
            <a:t>29</a:t>
          </a:r>
          <a:r>
            <a:rPr kumimoji="1" lang="ja-JP" altLang="en-US" sz="1100">
              <a:solidFill>
                <a:schemeClr val="dk1"/>
              </a:solidFill>
              <a:latin typeface="+mn-lt"/>
              <a:ea typeface="+mn-ea"/>
              <a:cs typeface="+mn-cs"/>
            </a:rPr>
            <a:t>年度から市の施設となった。</a:t>
          </a:r>
          <a:endParaRPr kumimoji="1" lang="en-US" altLang="ja-JP"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50,184
49,050
84.14
23,775,998
23,048,894
583,098
13,379,600
31,292,241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solidFill>
                <a:schemeClr val="dk1"/>
              </a:solidFill>
              <a:latin typeface="ＭＳ Ｐゴシック" pitchFamily="50" charset="-128"/>
              <a:ea typeface="ＭＳ Ｐゴシック" pitchFamily="50" charset="-128"/>
              <a:cs typeface="+mn-cs"/>
            </a:rPr>
            <a:t>  </a:t>
          </a:r>
          <a:r>
            <a:rPr kumimoji="1" lang="ja-JP" altLang="ja-JP" sz="1050">
              <a:solidFill>
                <a:schemeClr val="dk1"/>
              </a:solidFill>
              <a:latin typeface="ＭＳ Ｐゴシック" pitchFamily="50" charset="-128"/>
              <a:ea typeface="ＭＳ Ｐゴシック" pitchFamily="50" charset="-128"/>
              <a:cs typeface="+mn-cs"/>
            </a:rPr>
            <a:t>基準財政収入額の算定に用いる</a:t>
          </a:r>
          <a:r>
            <a:rPr kumimoji="1" lang="ja-JP" altLang="en-US" sz="1050">
              <a:solidFill>
                <a:schemeClr val="dk1"/>
              </a:solidFill>
              <a:latin typeface="ＭＳ Ｐゴシック" pitchFamily="50" charset="-128"/>
              <a:ea typeface="ＭＳ Ｐゴシック" pitchFamily="50" charset="-128"/>
              <a:cs typeface="+mn-cs"/>
            </a:rPr>
            <a:t>市税の</a:t>
          </a:r>
          <a:r>
            <a:rPr kumimoji="1" lang="ja-JP" altLang="ja-JP" sz="1050">
              <a:solidFill>
                <a:schemeClr val="dk1"/>
              </a:solidFill>
              <a:latin typeface="ＭＳ Ｐゴシック" pitchFamily="50" charset="-128"/>
              <a:ea typeface="ＭＳ Ｐゴシック" pitchFamily="50" charset="-128"/>
              <a:cs typeface="+mn-cs"/>
            </a:rPr>
            <a:t>うち個人・法人市民税は、増加したものの固定資産税、地方消費税交付金及び健康志向の高まりからたばこ税が平成２</a:t>
          </a:r>
          <a:r>
            <a:rPr kumimoji="1" lang="ja-JP" altLang="en-US" sz="1050">
              <a:solidFill>
                <a:schemeClr val="dk1"/>
              </a:solidFill>
              <a:latin typeface="ＭＳ Ｐゴシック" pitchFamily="50" charset="-128"/>
              <a:ea typeface="ＭＳ Ｐゴシック" pitchFamily="50" charset="-128"/>
              <a:cs typeface="+mn-cs"/>
            </a:rPr>
            <a:t>８</a:t>
          </a:r>
          <a:r>
            <a:rPr kumimoji="1" lang="ja-JP" altLang="ja-JP" sz="1050">
              <a:solidFill>
                <a:schemeClr val="dk1"/>
              </a:solidFill>
              <a:latin typeface="ＭＳ Ｐゴシック" pitchFamily="50" charset="-128"/>
              <a:ea typeface="ＭＳ Ｐゴシック" pitchFamily="50" charset="-128"/>
              <a:cs typeface="+mn-cs"/>
            </a:rPr>
            <a:t>年度と比較して減少したことにより基準財政収入額は</a:t>
          </a:r>
          <a:r>
            <a:rPr kumimoji="1" lang="ja-JP" altLang="en-US" sz="1050">
              <a:solidFill>
                <a:schemeClr val="dk1"/>
              </a:solidFill>
              <a:latin typeface="ＭＳ Ｐゴシック" pitchFamily="50" charset="-128"/>
              <a:ea typeface="ＭＳ Ｐゴシック" pitchFamily="50" charset="-128"/>
              <a:cs typeface="+mn-cs"/>
            </a:rPr>
            <a:t>若干</a:t>
          </a:r>
          <a:r>
            <a:rPr kumimoji="1" lang="ja-JP" altLang="ja-JP" sz="1050">
              <a:solidFill>
                <a:schemeClr val="dk1"/>
              </a:solidFill>
              <a:latin typeface="ＭＳ Ｐゴシック" pitchFamily="50" charset="-128"/>
              <a:ea typeface="ＭＳ Ｐゴシック" pitchFamily="50" charset="-128"/>
              <a:cs typeface="+mn-cs"/>
            </a:rPr>
            <a:t>減少した。</a:t>
          </a:r>
          <a:endParaRPr kumimoji="1" lang="en-US" altLang="ja-JP" sz="1050">
            <a:solidFill>
              <a:schemeClr val="dk1"/>
            </a:solidFill>
            <a:latin typeface="ＭＳ Ｐゴシック" pitchFamily="50" charset="-128"/>
            <a:ea typeface="ＭＳ Ｐゴシック" pitchFamily="50" charset="-128"/>
            <a:cs typeface="+mn-cs"/>
          </a:endParaRPr>
        </a:p>
        <a:p>
          <a:r>
            <a:rPr kumimoji="1" lang="ja-JP" altLang="ja-JP" sz="1050">
              <a:solidFill>
                <a:schemeClr val="dk1"/>
              </a:solidFill>
              <a:latin typeface="ＭＳ Ｐゴシック" pitchFamily="50" charset="-128"/>
              <a:ea typeface="ＭＳ Ｐゴシック" pitchFamily="50" charset="-128"/>
              <a:cs typeface="+mn-cs"/>
            </a:rPr>
            <a:t>　また、</a:t>
          </a:r>
          <a:r>
            <a:rPr kumimoji="1" lang="ja-JP" altLang="en-US" sz="1050">
              <a:solidFill>
                <a:schemeClr val="dk1"/>
              </a:solidFill>
              <a:latin typeface="ＭＳ Ｐゴシック" pitchFamily="50" charset="-128"/>
              <a:ea typeface="ＭＳ Ｐゴシック" pitchFamily="50" charset="-128"/>
              <a:cs typeface="+mn-cs"/>
            </a:rPr>
            <a:t>基準財政需要額の主なものとして</a:t>
          </a:r>
          <a:r>
            <a:rPr kumimoji="1" lang="ja-JP" altLang="ja-JP" sz="1050">
              <a:solidFill>
                <a:schemeClr val="dk1"/>
              </a:solidFill>
              <a:latin typeface="ＭＳ Ｐゴシック" pitchFamily="50" charset="-128"/>
              <a:ea typeface="ＭＳ Ｐゴシック" pitchFamily="50" charset="-128"/>
              <a:cs typeface="+mn-cs"/>
            </a:rPr>
            <a:t>消防費、社会福祉費、高齢者福祉費及び公債費は増加傾向にあり、道路橋りょう費、下水道費、</a:t>
          </a:r>
          <a:r>
            <a:rPr kumimoji="1" lang="ja-JP" altLang="en-US" sz="1050">
              <a:solidFill>
                <a:schemeClr val="dk1"/>
              </a:solidFill>
              <a:latin typeface="ＭＳ Ｐゴシック" pitchFamily="50" charset="-128"/>
              <a:ea typeface="ＭＳ Ｐゴシック" pitchFamily="50" charset="-128"/>
              <a:cs typeface="+mn-cs"/>
            </a:rPr>
            <a:t>保健衛生費、</a:t>
          </a:r>
          <a:r>
            <a:rPr kumimoji="1" lang="ja-JP" altLang="ja-JP" sz="1050">
              <a:solidFill>
                <a:schemeClr val="dk1"/>
              </a:solidFill>
              <a:latin typeface="ＭＳ Ｐゴシック" pitchFamily="50" charset="-128"/>
              <a:ea typeface="ＭＳ Ｐゴシック" pitchFamily="50" charset="-128"/>
              <a:cs typeface="+mn-cs"/>
            </a:rPr>
            <a:t>地域振興費等は減少したものの</a:t>
          </a:r>
          <a:r>
            <a:rPr kumimoji="1" lang="ja-JP" altLang="en-US" sz="1050">
              <a:solidFill>
                <a:schemeClr val="dk1"/>
              </a:solidFill>
              <a:latin typeface="ＭＳ Ｐゴシック" pitchFamily="50" charset="-128"/>
              <a:ea typeface="ＭＳ Ｐゴシック" pitchFamily="50" charset="-128"/>
              <a:cs typeface="+mn-cs"/>
            </a:rPr>
            <a:t>全体では若干</a:t>
          </a:r>
          <a:r>
            <a:rPr kumimoji="1" lang="ja-JP" altLang="ja-JP" sz="1050">
              <a:solidFill>
                <a:schemeClr val="dk1"/>
              </a:solidFill>
              <a:latin typeface="ＭＳ Ｐゴシック" pitchFamily="50" charset="-128"/>
              <a:ea typeface="ＭＳ Ｐゴシック" pitchFamily="50" charset="-128"/>
              <a:cs typeface="+mn-cs"/>
            </a:rPr>
            <a:t>増加した。</a:t>
          </a:r>
          <a:endParaRPr kumimoji="1" lang="en-US" altLang="ja-JP" sz="1050">
            <a:solidFill>
              <a:schemeClr val="dk1"/>
            </a:solidFill>
            <a:latin typeface="ＭＳ Ｐゴシック" pitchFamily="50" charset="-128"/>
            <a:ea typeface="ＭＳ Ｐゴシック" pitchFamily="50" charset="-128"/>
            <a:cs typeface="+mn-cs"/>
          </a:endParaRPr>
        </a:p>
        <a:p>
          <a:r>
            <a:rPr kumimoji="1" lang="ja-JP" altLang="ja-JP" sz="1050">
              <a:solidFill>
                <a:schemeClr val="dk1"/>
              </a:solidFill>
              <a:latin typeface="ＭＳ Ｐゴシック" pitchFamily="50" charset="-128"/>
              <a:ea typeface="ＭＳ Ｐゴシック" pitchFamily="50" charset="-128"/>
              <a:cs typeface="+mn-cs"/>
            </a:rPr>
            <a:t>　この結果、平成２</a:t>
          </a:r>
          <a:r>
            <a:rPr kumimoji="1" lang="ja-JP" altLang="en-US" sz="1050">
              <a:solidFill>
                <a:schemeClr val="dk1"/>
              </a:solidFill>
              <a:latin typeface="ＭＳ Ｐゴシック" pitchFamily="50" charset="-128"/>
              <a:ea typeface="ＭＳ Ｐゴシック" pitchFamily="50" charset="-128"/>
              <a:cs typeface="+mn-cs"/>
            </a:rPr>
            <a:t>９</a:t>
          </a:r>
          <a:r>
            <a:rPr kumimoji="1" lang="ja-JP" altLang="ja-JP" sz="1050">
              <a:solidFill>
                <a:schemeClr val="dk1"/>
              </a:solidFill>
              <a:latin typeface="ＭＳ Ｐゴシック" pitchFamily="50" charset="-128"/>
              <a:ea typeface="ＭＳ Ｐゴシック" pitchFamily="50" charset="-128"/>
              <a:cs typeface="+mn-cs"/>
            </a:rPr>
            <a:t>年度算定では、単年度の財政力指数は前年度を</a:t>
          </a:r>
          <a:r>
            <a:rPr kumimoji="1" lang="ja-JP" altLang="en-US" sz="1050">
              <a:solidFill>
                <a:schemeClr val="dk1"/>
              </a:solidFill>
              <a:latin typeface="ＭＳ Ｐゴシック" pitchFamily="50" charset="-128"/>
              <a:ea typeface="ＭＳ Ｐゴシック" pitchFamily="50" charset="-128"/>
              <a:cs typeface="+mn-cs"/>
            </a:rPr>
            <a:t>若干</a:t>
          </a:r>
          <a:r>
            <a:rPr kumimoji="1" lang="ja-JP" altLang="ja-JP" sz="1050">
              <a:solidFill>
                <a:schemeClr val="dk1"/>
              </a:solidFill>
              <a:latin typeface="ＭＳ Ｐゴシック" pitchFamily="50" charset="-128"/>
              <a:ea typeface="ＭＳ Ｐゴシック" pitchFamily="50" charset="-128"/>
              <a:cs typeface="+mn-cs"/>
            </a:rPr>
            <a:t>下回り、３ヶ年の平均（</a:t>
          </a:r>
          <a:r>
            <a:rPr kumimoji="1" lang="en-US" altLang="ja-JP" sz="1050">
              <a:solidFill>
                <a:schemeClr val="dk1"/>
              </a:solidFill>
              <a:latin typeface="ＭＳ Ｐゴシック" pitchFamily="50" charset="-128"/>
              <a:ea typeface="ＭＳ Ｐゴシック" pitchFamily="50" charset="-128"/>
              <a:cs typeface="+mn-cs"/>
            </a:rPr>
            <a:t>H27</a:t>
          </a:r>
          <a:r>
            <a:rPr kumimoji="1" lang="ja-JP" altLang="ja-JP" sz="1050">
              <a:solidFill>
                <a:schemeClr val="dk1"/>
              </a:solidFill>
              <a:latin typeface="ＭＳ Ｐゴシック" pitchFamily="50" charset="-128"/>
              <a:ea typeface="ＭＳ Ｐゴシック" pitchFamily="50" charset="-128"/>
              <a:cs typeface="+mn-cs"/>
            </a:rPr>
            <a:t>～</a:t>
          </a:r>
          <a:r>
            <a:rPr kumimoji="1" lang="en-US" altLang="ja-JP" sz="1050">
              <a:solidFill>
                <a:schemeClr val="dk1"/>
              </a:solidFill>
              <a:latin typeface="ＭＳ Ｐゴシック" pitchFamily="50" charset="-128"/>
              <a:ea typeface="ＭＳ Ｐゴシック" pitchFamily="50" charset="-128"/>
              <a:cs typeface="+mn-cs"/>
            </a:rPr>
            <a:t>H29</a:t>
          </a:r>
          <a:r>
            <a:rPr kumimoji="1" lang="ja-JP" altLang="ja-JP" sz="1050">
              <a:solidFill>
                <a:schemeClr val="dk1"/>
              </a:solidFill>
              <a:latin typeface="ＭＳ Ｐゴシック" pitchFamily="50" charset="-128"/>
              <a:ea typeface="ＭＳ Ｐゴシック" pitchFamily="50" charset="-128"/>
              <a:cs typeface="+mn-cs"/>
            </a:rPr>
            <a:t>）である財政力指数</a:t>
          </a:r>
          <a:r>
            <a:rPr kumimoji="1" lang="ja-JP" altLang="en-US" sz="1050">
              <a:solidFill>
                <a:schemeClr val="dk1"/>
              </a:solidFill>
              <a:latin typeface="ＭＳ Ｐゴシック" pitchFamily="50" charset="-128"/>
              <a:ea typeface="ＭＳ Ｐゴシック" pitchFamily="50" charset="-128"/>
              <a:cs typeface="+mn-cs"/>
            </a:rPr>
            <a:t>は</a:t>
          </a:r>
          <a:r>
            <a:rPr kumimoji="1" lang="ja-JP" altLang="ja-JP" sz="1050">
              <a:solidFill>
                <a:schemeClr val="dk1"/>
              </a:solidFill>
              <a:latin typeface="ＭＳ Ｐゴシック" pitchFamily="50" charset="-128"/>
              <a:ea typeface="ＭＳ Ｐゴシック" pitchFamily="50" charset="-128"/>
              <a:cs typeface="+mn-cs"/>
            </a:rPr>
            <a:t>前年度（</a:t>
          </a:r>
          <a:r>
            <a:rPr kumimoji="1" lang="en-US" altLang="ja-JP" sz="1050">
              <a:solidFill>
                <a:schemeClr val="dk1"/>
              </a:solidFill>
              <a:latin typeface="ＭＳ Ｐゴシック" pitchFamily="50" charset="-128"/>
              <a:ea typeface="ＭＳ Ｐゴシック" pitchFamily="50" charset="-128"/>
              <a:cs typeface="+mn-cs"/>
            </a:rPr>
            <a:t>H26</a:t>
          </a:r>
          <a:r>
            <a:rPr kumimoji="1" lang="ja-JP" altLang="ja-JP" sz="1050">
              <a:solidFill>
                <a:schemeClr val="dk1"/>
              </a:solidFill>
              <a:latin typeface="ＭＳ Ｐゴシック" pitchFamily="50" charset="-128"/>
              <a:ea typeface="ＭＳ Ｐゴシック" pitchFamily="50" charset="-128"/>
              <a:cs typeface="+mn-cs"/>
            </a:rPr>
            <a:t>～</a:t>
          </a:r>
          <a:r>
            <a:rPr kumimoji="1" lang="en-US" altLang="ja-JP" sz="1050">
              <a:solidFill>
                <a:schemeClr val="dk1"/>
              </a:solidFill>
              <a:latin typeface="ＭＳ Ｐゴシック" pitchFamily="50" charset="-128"/>
              <a:ea typeface="ＭＳ Ｐゴシック" pitchFamily="50" charset="-128"/>
              <a:cs typeface="+mn-cs"/>
            </a:rPr>
            <a:t>H28</a:t>
          </a:r>
          <a:r>
            <a:rPr kumimoji="1" lang="ja-JP" altLang="ja-JP" sz="1050">
              <a:solidFill>
                <a:schemeClr val="dk1"/>
              </a:solidFill>
              <a:latin typeface="ＭＳ Ｐゴシック" pitchFamily="50" charset="-128"/>
              <a:ea typeface="ＭＳ Ｐゴシック" pitchFamily="50" charset="-128"/>
              <a:cs typeface="+mn-cs"/>
            </a:rPr>
            <a:t>）</a:t>
          </a:r>
          <a:r>
            <a:rPr kumimoji="1" lang="ja-JP" altLang="en-US" sz="1050">
              <a:solidFill>
                <a:schemeClr val="dk1"/>
              </a:solidFill>
              <a:latin typeface="ＭＳ Ｐゴシック" pitchFamily="50" charset="-128"/>
              <a:ea typeface="ＭＳ Ｐゴシック" pitchFamily="50" charset="-128"/>
              <a:cs typeface="+mn-cs"/>
            </a:rPr>
            <a:t>と同率となった</a:t>
          </a:r>
          <a:r>
            <a:rPr kumimoji="1" lang="ja-JP" altLang="ja-JP" sz="1050">
              <a:solidFill>
                <a:schemeClr val="dk1"/>
              </a:solidFill>
              <a:latin typeface="ＭＳ Ｐゴシック" pitchFamily="50" charset="-128"/>
              <a:ea typeface="ＭＳ Ｐゴシック" pitchFamily="50" charset="-128"/>
              <a:cs typeface="+mn-cs"/>
            </a:rPr>
            <a:t>。なお、全国平均、石川県平均及び類似団体平均は上回った。今後も行政の効率化に努めるとともに、企業誘致、移住・定住及び人口減少・少子化対策を推進し、自主財源の確保に努める。</a:t>
          </a:r>
          <a:endParaRPr lang="ja-JP" altLang="ja-JP" sz="1050">
            <a:solidFill>
              <a:schemeClr val="dk1"/>
            </a:solidFill>
            <a:latin typeface="ＭＳ Ｐゴシック" pitchFamily="50" charset="-128"/>
            <a:ea typeface="ＭＳ Ｐゴシック"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137583</xdr:rowOff>
    </xdr:to>
    <xdr:cxnSp macro="">
      <xdr:nvCxnSpPr>
        <xdr:cNvPr id="69" name="直線コネクタ 68"/>
        <xdr:cNvCxnSpPr/>
      </xdr:nvCxnSpPr>
      <xdr:spPr>
        <a:xfrm>
          <a:off x="4114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137583</xdr:rowOff>
    </xdr:to>
    <xdr:cxnSp macro="">
      <xdr:nvCxnSpPr>
        <xdr:cNvPr id="72" name="直線コネクタ 71"/>
        <xdr:cNvCxnSpPr/>
      </xdr:nvCxnSpPr>
      <xdr:spPr>
        <a:xfrm>
          <a:off x="3225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157692</xdr:rowOff>
    </xdr:to>
    <xdr:cxnSp macro="">
      <xdr:nvCxnSpPr>
        <xdr:cNvPr id="75" name="直線コネクタ 74"/>
        <xdr:cNvCxnSpPr/>
      </xdr:nvCxnSpPr>
      <xdr:spPr>
        <a:xfrm flipV="1">
          <a:off x="2336800" y="68040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40</xdr:row>
      <xdr:rowOff>26458</xdr:rowOff>
    </xdr:to>
    <xdr:cxnSp macro="">
      <xdr:nvCxnSpPr>
        <xdr:cNvPr id="78" name="直線コネクタ 77"/>
        <xdr:cNvCxnSpPr/>
      </xdr:nvCxnSpPr>
      <xdr:spPr>
        <a:xfrm flipV="1">
          <a:off x="1447800" y="68442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147108</xdr:rowOff>
    </xdr:from>
    <xdr:to>
      <xdr:col>11</xdr:col>
      <xdr:colOff>82550</xdr:colOff>
      <xdr:row>40</xdr:row>
      <xdr:rowOff>77258</xdr:rowOff>
    </xdr:to>
    <xdr:sp macro="" textlink="">
      <xdr:nvSpPr>
        <xdr:cNvPr id="79" name="フローチャート: 判断 78"/>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62035</xdr:rowOff>
    </xdr:from>
    <xdr:ext cx="762000" cy="259045"/>
    <xdr:sp macro="" textlink="">
      <xdr:nvSpPr>
        <xdr:cNvPr id="80" name="テキスト ボックス 79"/>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81" name="フローチャート: 判断 80"/>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62035</xdr:rowOff>
    </xdr:from>
    <xdr:ext cx="762000" cy="259045"/>
    <xdr:sp macro="" textlink="">
      <xdr:nvSpPr>
        <xdr:cNvPr id="82" name="テキスト ボックス 81"/>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4" name="楕円 93"/>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5" name="テキスト ボックス 94"/>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050">
              <a:solidFill>
                <a:schemeClr val="dk1"/>
              </a:solidFill>
              <a:latin typeface="ＭＳ Ｐゴシック" pitchFamily="50" charset="-128"/>
              <a:ea typeface="ＭＳ Ｐゴシック" pitchFamily="50" charset="-128"/>
              <a:cs typeface="+mn-cs"/>
            </a:rPr>
            <a:t>歳入は、</a:t>
          </a:r>
          <a:r>
            <a:rPr kumimoji="1" lang="ja-JP" altLang="en-US" sz="1050">
              <a:solidFill>
                <a:schemeClr val="dk1"/>
              </a:solidFill>
              <a:latin typeface="ＭＳ Ｐゴシック" pitchFamily="50" charset="-128"/>
              <a:ea typeface="ＭＳ Ｐゴシック" pitchFamily="50" charset="-128"/>
              <a:cs typeface="+mn-cs"/>
            </a:rPr>
            <a:t>各種交付金は</a:t>
          </a:r>
          <a:r>
            <a:rPr kumimoji="1" lang="ja-JP" altLang="ja-JP" sz="1050">
              <a:solidFill>
                <a:schemeClr val="dk1"/>
              </a:solidFill>
              <a:latin typeface="ＭＳ Ｐゴシック" pitchFamily="50" charset="-128"/>
              <a:ea typeface="ＭＳ Ｐゴシック" pitchFamily="50" charset="-128"/>
              <a:cs typeface="+mn-cs"/>
            </a:rPr>
            <a:t>増加したものの、</a:t>
          </a:r>
          <a:r>
            <a:rPr kumimoji="1" lang="ja-JP" altLang="en-US" sz="1050">
              <a:solidFill>
                <a:schemeClr val="dk1"/>
              </a:solidFill>
              <a:latin typeface="ＭＳ Ｐゴシック" pitchFamily="50" charset="-128"/>
              <a:ea typeface="ＭＳ Ｐゴシック" pitchFamily="50" charset="-128"/>
              <a:cs typeface="+mn-cs"/>
            </a:rPr>
            <a:t>市税の減収及び普通交付税</a:t>
          </a:r>
          <a:r>
            <a:rPr kumimoji="1" lang="ja-JP" altLang="ja-JP" sz="1050">
              <a:solidFill>
                <a:schemeClr val="dk1"/>
              </a:solidFill>
              <a:latin typeface="ＭＳ Ｐゴシック" pitchFamily="50" charset="-128"/>
              <a:ea typeface="ＭＳ Ｐゴシック" pitchFamily="50" charset="-128"/>
              <a:cs typeface="+mn-cs"/>
            </a:rPr>
            <a:t>の減少により、経常一般財源等総額（分母）が前年度より減少した。</a:t>
          </a:r>
          <a:endParaRPr kumimoji="1" lang="en-US" altLang="ja-JP" sz="1050">
            <a:solidFill>
              <a:schemeClr val="dk1"/>
            </a:solidFill>
            <a:latin typeface="ＭＳ Ｐゴシック" pitchFamily="50" charset="-128"/>
            <a:ea typeface="ＭＳ Ｐゴシック" pitchFamily="50" charset="-128"/>
            <a:cs typeface="+mn-cs"/>
          </a:endParaRPr>
        </a:p>
        <a:p>
          <a:r>
            <a:rPr kumimoji="1" lang="ja-JP" altLang="ja-JP" sz="1050">
              <a:solidFill>
                <a:schemeClr val="dk1"/>
              </a:solidFill>
              <a:latin typeface="ＭＳ Ｐゴシック" pitchFamily="50" charset="-128"/>
              <a:ea typeface="ＭＳ Ｐゴシック" pitchFamily="50" charset="-128"/>
              <a:cs typeface="+mn-cs"/>
            </a:rPr>
            <a:t>　</a:t>
          </a:r>
          <a:r>
            <a:rPr kumimoji="1" lang="ja-JP" altLang="en-US" sz="1050">
              <a:solidFill>
                <a:schemeClr val="dk1"/>
              </a:solidFill>
              <a:latin typeface="ＭＳ Ｐゴシック" pitchFamily="50" charset="-128"/>
              <a:ea typeface="ＭＳ Ｐゴシック" pitchFamily="50" charset="-128"/>
              <a:cs typeface="+mn-cs"/>
            </a:rPr>
            <a:t>　また、</a:t>
          </a:r>
          <a:r>
            <a:rPr kumimoji="1" lang="ja-JP" altLang="ja-JP" sz="1050">
              <a:solidFill>
                <a:schemeClr val="dk1"/>
              </a:solidFill>
              <a:latin typeface="ＭＳ Ｐゴシック" pitchFamily="50" charset="-128"/>
              <a:ea typeface="ＭＳ Ｐゴシック" pitchFamily="50" charset="-128"/>
              <a:cs typeface="+mn-cs"/>
            </a:rPr>
            <a:t>歳出は、</a:t>
          </a:r>
          <a:r>
            <a:rPr kumimoji="1" lang="ja-JP" altLang="en-US" sz="1050">
              <a:solidFill>
                <a:schemeClr val="dk1"/>
              </a:solidFill>
              <a:latin typeface="ＭＳ Ｐゴシック" pitchFamily="50" charset="-128"/>
              <a:ea typeface="ＭＳ Ｐゴシック" pitchFamily="50" charset="-128"/>
              <a:cs typeface="+mn-cs"/>
            </a:rPr>
            <a:t>一部事務組合の解散による承継が主な要因となり、</a:t>
          </a:r>
          <a:r>
            <a:rPr kumimoji="1" lang="ja-JP" altLang="ja-JP" sz="1050">
              <a:solidFill>
                <a:schemeClr val="dk1"/>
              </a:solidFill>
              <a:latin typeface="ＭＳ Ｐゴシック" pitchFamily="50" charset="-128"/>
              <a:ea typeface="ＭＳ Ｐゴシック" pitchFamily="50" charset="-128"/>
              <a:cs typeface="+mn-cs"/>
            </a:rPr>
            <a:t>人件費、物件費</a:t>
          </a:r>
          <a:r>
            <a:rPr kumimoji="1" lang="ja-JP" altLang="en-US" sz="1050">
              <a:solidFill>
                <a:schemeClr val="dk1"/>
              </a:solidFill>
              <a:latin typeface="ＭＳ Ｐゴシック" pitchFamily="50" charset="-128"/>
              <a:ea typeface="ＭＳ Ｐゴシック" pitchFamily="50" charset="-128"/>
              <a:cs typeface="+mn-cs"/>
            </a:rPr>
            <a:t>が増加するとともに、</a:t>
          </a:r>
          <a:r>
            <a:rPr kumimoji="1" lang="ja-JP" altLang="ja-JP" sz="1050">
              <a:solidFill>
                <a:schemeClr val="dk1"/>
              </a:solidFill>
              <a:latin typeface="ＭＳ Ｐゴシック" pitchFamily="50" charset="-128"/>
              <a:ea typeface="ＭＳ Ｐゴシック" pitchFamily="50" charset="-128"/>
              <a:cs typeface="+mn-cs"/>
            </a:rPr>
            <a:t>平成</a:t>
          </a:r>
          <a:r>
            <a:rPr kumimoji="1" lang="en-US" altLang="ja-JP" sz="1050">
              <a:solidFill>
                <a:schemeClr val="dk1"/>
              </a:solidFill>
              <a:latin typeface="ＭＳ Ｐゴシック" pitchFamily="50" charset="-128"/>
              <a:ea typeface="ＭＳ Ｐゴシック" pitchFamily="50" charset="-128"/>
              <a:cs typeface="+mn-cs"/>
            </a:rPr>
            <a:t>25</a:t>
          </a:r>
          <a:r>
            <a:rPr kumimoji="1" lang="ja-JP" altLang="ja-JP" sz="1050">
              <a:solidFill>
                <a:schemeClr val="dk1"/>
              </a:solidFill>
              <a:latin typeface="ＭＳ Ｐゴシック" pitchFamily="50" charset="-128"/>
              <a:ea typeface="ＭＳ Ｐゴシック" pitchFamily="50" charset="-128"/>
              <a:cs typeface="+mn-cs"/>
            </a:rPr>
            <a:t>年度発行の合併特例債の元金償還の開始により公債費充当分が、約</a:t>
          </a:r>
          <a:r>
            <a:rPr kumimoji="1" lang="en-US" altLang="ja-JP" sz="1050">
              <a:solidFill>
                <a:schemeClr val="dk1"/>
              </a:solidFill>
              <a:latin typeface="ＭＳ Ｐゴシック" pitchFamily="50" charset="-128"/>
              <a:ea typeface="ＭＳ Ｐゴシック" pitchFamily="50" charset="-128"/>
              <a:cs typeface="+mn-cs"/>
            </a:rPr>
            <a:t>1.2</a:t>
          </a:r>
          <a:r>
            <a:rPr kumimoji="1" lang="ja-JP" altLang="ja-JP" sz="1050">
              <a:solidFill>
                <a:schemeClr val="dk1"/>
              </a:solidFill>
              <a:latin typeface="ＭＳ Ｐゴシック" pitchFamily="50" charset="-128"/>
              <a:ea typeface="ＭＳ Ｐゴシック" pitchFamily="50" charset="-128"/>
              <a:cs typeface="+mn-cs"/>
            </a:rPr>
            <a:t>億円</a:t>
          </a:r>
          <a:r>
            <a:rPr kumimoji="1" lang="ja-JP" altLang="en-US" sz="1050">
              <a:solidFill>
                <a:schemeClr val="dk1"/>
              </a:solidFill>
              <a:latin typeface="ＭＳ Ｐゴシック" pitchFamily="50" charset="-128"/>
              <a:ea typeface="ＭＳ Ｐゴシック" pitchFamily="50" charset="-128"/>
              <a:cs typeface="+mn-cs"/>
            </a:rPr>
            <a:t>の増加となった。一方で一部事務組合の解散による負担金や公共下水道事業会計への基準内繰出の減少により</a:t>
          </a:r>
          <a:r>
            <a:rPr kumimoji="1" lang="ja-JP" altLang="ja-JP" sz="1050">
              <a:solidFill>
                <a:schemeClr val="dk1"/>
              </a:solidFill>
              <a:latin typeface="ＭＳ Ｐゴシック" pitchFamily="50" charset="-128"/>
              <a:ea typeface="ＭＳ Ｐゴシック" pitchFamily="50" charset="-128"/>
              <a:cs typeface="+mn-cs"/>
            </a:rPr>
            <a:t>補助費等の充当分が</a:t>
          </a:r>
          <a:r>
            <a:rPr kumimoji="1" lang="ja-JP" altLang="en-US" sz="1050">
              <a:solidFill>
                <a:schemeClr val="dk1"/>
              </a:solidFill>
              <a:latin typeface="ＭＳ Ｐゴシック" pitchFamily="50" charset="-128"/>
              <a:ea typeface="ＭＳ Ｐゴシック" pitchFamily="50" charset="-128"/>
              <a:cs typeface="+mn-cs"/>
            </a:rPr>
            <a:t>大幅に減少したことにより</a:t>
          </a:r>
          <a:r>
            <a:rPr kumimoji="1" lang="ja-JP" altLang="ja-JP" sz="1050">
              <a:solidFill>
                <a:schemeClr val="dk1"/>
              </a:solidFill>
              <a:latin typeface="ＭＳ Ｐゴシック" pitchFamily="50" charset="-128"/>
              <a:ea typeface="ＭＳ Ｐゴシック" pitchFamily="50" charset="-128"/>
              <a:cs typeface="+mn-cs"/>
            </a:rPr>
            <a:t>、経常経費充当一般財源（分子）も前年度より減少した。</a:t>
          </a:r>
          <a:endParaRPr kumimoji="1" lang="en-US" altLang="ja-JP" sz="1050">
            <a:solidFill>
              <a:schemeClr val="dk1"/>
            </a:solidFill>
            <a:latin typeface="ＭＳ Ｐゴシック" pitchFamily="50" charset="-128"/>
            <a:ea typeface="ＭＳ Ｐゴシック" pitchFamily="50" charset="-128"/>
            <a:cs typeface="+mn-cs"/>
          </a:endParaRPr>
        </a:p>
        <a:p>
          <a:r>
            <a:rPr kumimoji="1" lang="ja-JP" altLang="ja-JP" sz="1050">
              <a:solidFill>
                <a:schemeClr val="dk1"/>
              </a:solidFill>
              <a:latin typeface="ＭＳ Ｐゴシック" pitchFamily="50" charset="-128"/>
              <a:ea typeface="ＭＳ Ｐゴシック" pitchFamily="50" charset="-128"/>
              <a:cs typeface="+mn-cs"/>
            </a:rPr>
            <a:t>　その結果、経常経費充当一般財源</a:t>
          </a:r>
          <a:r>
            <a:rPr kumimoji="1" lang="ja-JP" altLang="en-US" sz="1050">
              <a:solidFill>
                <a:schemeClr val="dk1"/>
              </a:solidFill>
              <a:latin typeface="ＭＳ Ｐゴシック" pitchFamily="50" charset="-128"/>
              <a:ea typeface="ＭＳ Ｐゴシック" pitchFamily="50" charset="-128"/>
              <a:cs typeface="+mn-cs"/>
            </a:rPr>
            <a:t>の減</a:t>
          </a:r>
          <a:r>
            <a:rPr kumimoji="1" lang="ja-JP" altLang="ja-JP" sz="1050">
              <a:solidFill>
                <a:schemeClr val="dk1"/>
              </a:solidFill>
              <a:latin typeface="ＭＳ Ｐゴシック" pitchFamily="50" charset="-128"/>
              <a:ea typeface="ＭＳ Ｐゴシック" pitchFamily="50" charset="-128"/>
              <a:cs typeface="+mn-cs"/>
            </a:rPr>
            <a:t>少幅が大きかったことから前年度より</a:t>
          </a:r>
          <a:r>
            <a:rPr kumimoji="1" lang="ja-JP" altLang="en-US" sz="1050">
              <a:solidFill>
                <a:schemeClr val="dk1"/>
              </a:solidFill>
              <a:latin typeface="ＭＳ Ｐゴシック" pitchFamily="50" charset="-128"/>
              <a:ea typeface="ＭＳ Ｐゴシック" pitchFamily="50" charset="-128"/>
              <a:cs typeface="+mn-cs"/>
            </a:rPr>
            <a:t>経常収支比率</a:t>
          </a:r>
          <a:r>
            <a:rPr kumimoji="1" lang="ja-JP" altLang="ja-JP" sz="1050">
              <a:solidFill>
                <a:schemeClr val="dk1"/>
              </a:solidFill>
              <a:latin typeface="ＭＳ Ｐゴシック" pitchFamily="50" charset="-128"/>
              <a:ea typeface="ＭＳ Ｐゴシック" pitchFamily="50" charset="-128"/>
              <a:cs typeface="+mn-cs"/>
            </a:rPr>
            <a:t>が</a:t>
          </a:r>
          <a:r>
            <a:rPr kumimoji="1" lang="ja-JP" altLang="en-US" sz="1050">
              <a:solidFill>
                <a:schemeClr val="dk1"/>
              </a:solidFill>
              <a:latin typeface="ＭＳ Ｐゴシック" pitchFamily="50" charset="-128"/>
              <a:ea typeface="ＭＳ Ｐゴシック" pitchFamily="50" charset="-128"/>
              <a:cs typeface="+mn-cs"/>
            </a:rPr>
            <a:t>改善</a:t>
          </a:r>
          <a:r>
            <a:rPr kumimoji="1" lang="ja-JP" altLang="ja-JP" sz="1050">
              <a:solidFill>
                <a:schemeClr val="dk1"/>
              </a:solidFill>
              <a:latin typeface="ＭＳ Ｐゴシック" pitchFamily="50" charset="-128"/>
              <a:ea typeface="ＭＳ Ｐゴシック" pitchFamily="50" charset="-128"/>
              <a:cs typeface="+mn-cs"/>
            </a:rPr>
            <a:t>した。類似団体平均よりも高い比率となっており、</a:t>
          </a:r>
          <a:r>
            <a:rPr kumimoji="1" lang="ja-JP" altLang="en-US" sz="1050">
              <a:solidFill>
                <a:schemeClr val="dk1"/>
              </a:solidFill>
              <a:latin typeface="ＭＳ Ｐゴシック" pitchFamily="50" charset="-128"/>
              <a:ea typeface="ＭＳ Ｐゴシック" pitchFamily="50" charset="-128"/>
              <a:cs typeface="+mn-cs"/>
            </a:rPr>
            <a:t>引き続き</a:t>
          </a:r>
          <a:r>
            <a:rPr kumimoji="1" lang="ja-JP" altLang="ja-JP" sz="1050">
              <a:solidFill>
                <a:schemeClr val="dk1"/>
              </a:solidFill>
              <a:latin typeface="ＭＳ Ｐゴシック" pitchFamily="50" charset="-128"/>
              <a:ea typeface="ＭＳ Ｐゴシック" pitchFamily="50" charset="-128"/>
              <a:cs typeface="+mn-cs"/>
            </a:rPr>
            <a:t>業務の効率化及び事業の選択と集中等により財政構造の改善を図っていく必要がある。</a:t>
          </a:r>
          <a:endParaRPr lang="ja-JP" altLang="ja-JP" sz="1050">
            <a:latin typeface="ＭＳ Ｐゴシック" pitchFamily="50" charset="-128"/>
            <a:ea typeface="ＭＳ Ｐゴシック"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140970</xdr:rowOff>
    </xdr:to>
    <xdr:cxnSp macro="">
      <xdr:nvCxnSpPr>
        <xdr:cNvPr id="130" name="直線コネクタ 129"/>
        <xdr:cNvCxnSpPr/>
      </xdr:nvCxnSpPr>
      <xdr:spPr>
        <a:xfrm flipV="1">
          <a:off x="4114800" y="1067435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25146</xdr:rowOff>
    </xdr:from>
    <xdr:to>
      <xdr:col>19</xdr:col>
      <xdr:colOff>133350</xdr:colOff>
      <xdr:row>62</xdr:row>
      <xdr:rowOff>140970</xdr:rowOff>
    </xdr:to>
    <xdr:cxnSp macro="">
      <xdr:nvCxnSpPr>
        <xdr:cNvPr id="133" name="直線コネクタ 132"/>
        <xdr:cNvCxnSpPr/>
      </xdr:nvCxnSpPr>
      <xdr:spPr>
        <a:xfrm>
          <a:off x="3225800" y="1065504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124206</xdr:rowOff>
    </xdr:from>
    <xdr:to>
      <xdr:col>15</xdr:col>
      <xdr:colOff>82550</xdr:colOff>
      <xdr:row>62</xdr:row>
      <xdr:rowOff>25146</xdr:rowOff>
    </xdr:to>
    <xdr:cxnSp macro="">
      <xdr:nvCxnSpPr>
        <xdr:cNvPr id="136" name="直線コネクタ 135"/>
        <xdr:cNvCxnSpPr/>
      </xdr:nvCxnSpPr>
      <xdr:spPr>
        <a:xfrm>
          <a:off x="2336800" y="105826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124206</xdr:rowOff>
    </xdr:from>
    <xdr:to>
      <xdr:col>11</xdr:col>
      <xdr:colOff>31750</xdr:colOff>
      <xdr:row>61</xdr:row>
      <xdr:rowOff>138684</xdr:rowOff>
    </xdr:to>
    <xdr:cxnSp macro="">
      <xdr:nvCxnSpPr>
        <xdr:cNvPr id="139" name="直線コネクタ 138"/>
        <xdr:cNvCxnSpPr/>
      </xdr:nvCxnSpPr>
      <xdr:spPr>
        <a:xfrm flipV="1">
          <a:off x="1447800" y="1058265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68580</xdr:rowOff>
    </xdr:from>
    <xdr:to>
      <xdr:col>11</xdr:col>
      <xdr:colOff>82550</xdr:colOff>
      <xdr:row>61</xdr:row>
      <xdr:rowOff>170180</xdr:rowOff>
    </xdr:to>
    <xdr:sp macro="" textlink="">
      <xdr:nvSpPr>
        <xdr:cNvPr id="140" name="フローチャート: 判断 139"/>
        <xdr:cNvSpPr/>
      </xdr:nvSpPr>
      <xdr:spPr>
        <a:xfrm>
          <a:off x="2286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41" name="テキスト ボックス 140"/>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42" name="フローチャート: 判断 141"/>
        <xdr:cNvSpPr/>
      </xdr:nvSpPr>
      <xdr:spPr>
        <a:xfrm>
          <a:off x="1397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127271</xdr:rowOff>
    </xdr:from>
    <xdr:ext cx="762000" cy="259045"/>
    <xdr:sp macro="" textlink="">
      <xdr:nvSpPr>
        <xdr:cNvPr id="143" name="テキスト ボックス 142"/>
        <xdr:cNvSpPr txBox="1"/>
      </xdr:nvSpPr>
      <xdr:spPr>
        <a:xfrm>
          <a:off x="1066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49" name="楕円 148"/>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137177</xdr:rowOff>
    </xdr:from>
    <xdr:ext cx="762000" cy="259045"/>
    <xdr:sp macro="" textlink="">
      <xdr:nvSpPr>
        <xdr:cNvPr id="150" name="財政構造の弾力性該当値テキスト"/>
        <xdr:cNvSpPr txBox="1"/>
      </xdr:nvSpPr>
      <xdr:spPr>
        <a:xfrm>
          <a:off x="5041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1" name="楕円 150"/>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52" name="テキスト ボックス 151"/>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145796</xdr:rowOff>
    </xdr:from>
    <xdr:to>
      <xdr:col>15</xdr:col>
      <xdr:colOff>133350</xdr:colOff>
      <xdr:row>62</xdr:row>
      <xdr:rowOff>75946</xdr:rowOff>
    </xdr:to>
    <xdr:sp macro="" textlink="">
      <xdr:nvSpPr>
        <xdr:cNvPr id="153" name="楕円 152"/>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60723</xdr:rowOff>
    </xdr:from>
    <xdr:ext cx="762000" cy="259045"/>
    <xdr:sp macro="" textlink="">
      <xdr:nvSpPr>
        <xdr:cNvPr id="154" name="テキスト ボックス 153"/>
        <xdr:cNvSpPr txBox="1"/>
      </xdr:nvSpPr>
      <xdr:spPr>
        <a:xfrm>
          <a:off x="2844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73406</xdr:rowOff>
    </xdr:from>
    <xdr:to>
      <xdr:col>11</xdr:col>
      <xdr:colOff>82550</xdr:colOff>
      <xdr:row>62</xdr:row>
      <xdr:rowOff>3556</xdr:rowOff>
    </xdr:to>
    <xdr:sp macro="" textlink="">
      <xdr:nvSpPr>
        <xdr:cNvPr id="155" name="楕円 154"/>
        <xdr:cNvSpPr/>
      </xdr:nvSpPr>
      <xdr:spPr>
        <a:xfrm>
          <a:off x="2286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159783</xdr:rowOff>
    </xdr:from>
    <xdr:ext cx="762000" cy="259045"/>
    <xdr:sp macro="" textlink="">
      <xdr:nvSpPr>
        <xdr:cNvPr id="156" name="テキスト ボックス 155"/>
        <xdr:cNvSpPr txBox="1"/>
      </xdr:nvSpPr>
      <xdr:spPr>
        <a:xfrm>
          <a:off x="1955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57" name="楕円 156"/>
        <xdr:cNvSpPr/>
      </xdr:nvSpPr>
      <xdr:spPr>
        <a:xfrm>
          <a:off x="1397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2811</xdr:rowOff>
    </xdr:from>
    <xdr:ext cx="762000" cy="259045"/>
    <xdr:sp macro="" textlink="">
      <xdr:nvSpPr>
        <xdr:cNvPr id="158" name="テキスト ボックス 157"/>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ＭＳ Ｐゴシック" pitchFamily="50" charset="-128"/>
              <a:ea typeface="ＭＳ Ｐゴシック" pitchFamily="50" charset="-128"/>
              <a:cs typeface="+mn-cs"/>
            </a:rPr>
            <a:t>一部事務組合の解散による承継が主な要因となり、人件費</a:t>
          </a:r>
          <a:r>
            <a:rPr kumimoji="1" lang="ja-JP" altLang="en-US" sz="1100">
              <a:solidFill>
                <a:schemeClr val="dk1"/>
              </a:solidFill>
              <a:latin typeface="ＭＳ Ｐゴシック" pitchFamily="50" charset="-128"/>
              <a:ea typeface="ＭＳ Ｐゴシック" pitchFamily="50" charset="-128"/>
              <a:cs typeface="+mn-cs"/>
            </a:rPr>
            <a:t>及び物件費</a:t>
          </a:r>
          <a:r>
            <a:rPr kumimoji="1" lang="ja-JP" altLang="ja-JP" sz="1100">
              <a:solidFill>
                <a:schemeClr val="dk1"/>
              </a:solidFill>
              <a:latin typeface="ＭＳ Ｐゴシック" pitchFamily="50" charset="-128"/>
              <a:ea typeface="ＭＳ Ｐゴシック" pitchFamily="50" charset="-128"/>
              <a:cs typeface="+mn-cs"/>
            </a:rPr>
            <a:t>が前年度を</a:t>
          </a:r>
          <a:r>
            <a:rPr kumimoji="1" lang="ja-JP" altLang="en-US" sz="1100">
              <a:solidFill>
                <a:schemeClr val="dk1"/>
              </a:solidFill>
              <a:latin typeface="ＭＳ Ｐゴシック" pitchFamily="50" charset="-128"/>
              <a:ea typeface="ＭＳ Ｐゴシック" pitchFamily="50" charset="-128"/>
              <a:cs typeface="+mn-cs"/>
            </a:rPr>
            <a:t>上</a:t>
          </a:r>
          <a:r>
            <a:rPr kumimoji="1" lang="ja-JP" altLang="ja-JP" sz="1100">
              <a:solidFill>
                <a:schemeClr val="dk1"/>
              </a:solidFill>
              <a:latin typeface="ＭＳ Ｐゴシック" pitchFamily="50" charset="-128"/>
              <a:ea typeface="ＭＳ Ｐゴシック" pitchFamily="50" charset="-128"/>
              <a:cs typeface="+mn-cs"/>
            </a:rPr>
            <a:t>回り、大雪の影響</a:t>
          </a:r>
          <a:r>
            <a:rPr kumimoji="1" lang="ja-JP" altLang="en-US" sz="1100">
              <a:solidFill>
                <a:schemeClr val="dk1"/>
              </a:solidFill>
              <a:latin typeface="ＭＳ Ｐゴシック" pitchFamily="50" charset="-128"/>
              <a:ea typeface="ＭＳ Ｐゴシック" pitchFamily="50" charset="-128"/>
              <a:cs typeface="+mn-cs"/>
            </a:rPr>
            <a:t>により</a:t>
          </a:r>
          <a:r>
            <a:rPr kumimoji="1" lang="ja-JP" altLang="ja-JP" sz="1100">
              <a:solidFill>
                <a:schemeClr val="dk1"/>
              </a:solidFill>
              <a:latin typeface="ＭＳ Ｐゴシック" pitchFamily="50" charset="-128"/>
              <a:ea typeface="ＭＳ Ｐゴシック" pitchFamily="50" charset="-128"/>
              <a:cs typeface="+mn-cs"/>
            </a:rPr>
            <a:t>維持補修費</a:t>
          </a:r>
          <a:r>
            <a:rPr kumimoji="1" lang="ja-JP" altLang="en-US" sz="1100">
              <a:solidFill>
                <a:schemeClr val="dk1"/>
              </a:solidFill>
              <a:latin typeface="ＭＳ Ｐゴシック" pitchFamily="50" charset="-128"/>
              <a:ea typeface="ＭＳ Ｐゴシック" pitchFamily="50" charset="-128"/>
              <a:cs typeface="+mn-cs"/>
            </a:rPr>
            <a:t>も</a:t>
          </a:r>
          <a:r>
            <a:rPr kumimoji="1" lang="ja-JP" altLang="ja-JP" sz="1100">
              <a:solidFill>
                <a:schemeClr val="dk1"/>
              </a:solidFill>
              <a:latin typeface="ＭＳ Ｐゴシック" pitchFamily="50" charset="-128"/>
              <a:ea typeface="ＭＳ Ｐゴシック" pitchFamily="50" charset="-128"/>
              <a:cs typeface="+mn-cs"/>
            </a:rPr>
            <a:t>前年度を上回る決算額であったことから、人口１人当たり人件費・物件費等</a:t>
          </a:r>
          <a:r>
            <a:rPr kumimoji="1" lang="ja-JP" altLang="en-US" sz="1100">
              <a:solidFill>
                <a:schemeClr val="dk1"/>
              </a:solidFill>
              <a:latin typeface="ＭＳ Ｐゴシック" pitchFamily="50" charset="-128"/>
              <a:ea typeface="ＭＳ Ｐゴシック" pitchFamily="50" charset="-128"/>
              <a:cs typeface="+mn-cs"/>
            </a:rPr>
            <a:t>の</a:t>
          </a:r>
          <a:r>
            <a:rPr kumimoji="1" lang="ja-JP" altLang="ja-JP" sz="1100">
              <a:solidFill>
                <a:schemeClr val="dk1"/>
              </a:solidFill>
              <a:latin typeface="ＭＳ Ｐゴシック" pitchFamily="50" charset="-128"/>
              <a:ea typeface="ＭＳ Ｐゴシック" pitchFamily="50" charset="-128"/>
              <a:cs typeface="+mn-cs"/>
            </a:rPr>
            <a:t>決算額は</a:t>
          </a:r>
          <a:r>
            <a:rPr kumimoji="1" lang="ja-JP" altLang="en-US" sz="1100">
              <a:solidFill>
                <a:schemeClr val="dk1"/>
              </a:solidFill>
              <a:latin typeface="ＭＳ Ｐゴシック" pitchFamily="50" charset="-128"/>
              <a:ea typeface="ＭＳ Ｐゴシック" pitchFamily="50" charset="-128"/>
              <a:cs typeface="+mn-cs"/>
            </a:rPr>
            <a:t>、</a:t>
          </a:r>
          <a:r>
            <a:rPr kumimoji="1" lang="ja-JP" altLang="ja-JP" sz="1100">
              <a:solidFill>
                <a:schemeClr val="dk1"/>
              </a:solidFill>
              <a:latin typeface="ＭＳ Ｐゴシック" pitchFamily="50" charset="-128"/>
              <a:ea typeface="ＭＳ Ｐゴシック" pitchFamily="50" charset="-128"/>
              <a:cs typeface="+mn-cs"/>
            </a:rPr>
            <a:t>前年度より</a:t>
          </a:r>
          <a:r>
            <a:rPr kumimoji="1" lang="ja-JP" altLang="en-US" sz="1100">
              <a:solidFill>
                <a:schemeClr val="dk1"/>
              </a:solidFill>
              <a:latin typeface="ＭＳ Ｐゴシック" pitchFamily="50" charset="-128"/>
              <a:ea typeface="ＭＳ Ｐゴシック" pitchFamily="50" charset="-128"/>
              <a:cs typeface="+mn-cs"/>
            </a:rPr>
            <a:t>大幅に上昇した。</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a:t>
          </a:r>
          <a:r>
            <a:rPr kumimoji="1" lang="ja-JP" altLang="en-US" sz="1100">
              <a:solidFill>
                <a:schemeClr val="dk1"/>
              </a:solidFill>
              <a:latin typeface="ＭＳ Ｐゴシック" pitchFamily="50" charset="-128"/>
              <a:ea typeface="ＭＳ Ｐゴシック" pitchFamily="50" charset="-128"/>
              <a:cs typeface="+mn-cs"/>
            </a:rPr>
            <a:t>指標の改善に向けて定員の適正化に努めるとともに、</a:t>
          </a:r>
          <a:r>
            <a:rPr kumimoji="1" lang="ja-JP" altLang="ja-JP" sz="1100">
              <a:solidFill>
                <a:schemeClr val="dk1"/>
              </a:solidFill>
              <a:latin typeface="ＭＳ Ｐゴシック" pitchFamily="50" charset="-128"/>
              <a:ea typeface="ＭＳ Ｐゴシック" pitchFamily="50" charset="-128"/>
              <a:cs typeface="+mn-cs"/>
            </a:rPr>
            <a:t>平成</a:t>
          </a:r>
          <a:r>
            <a:rPr kumimoji="1" lang="en-US" altLang="ja-JP" sz="1100">
              <a:solidFill>
                <a:schemeClr val="dk1"/>
              </a:solidFill>
              <a:latin typeface="ＭＳ Ｐゴシック" pitchFamily="50" charset="-128"/>
              <a:ea typeface="ＭＳ Ｐゴシック" pitchFamily="50" charset="-128"/>
              <a:cs typeface="+mn-cs"/>
            </a:rPr>
            <a:t>27</a:t>
          </a:r>
          <a:r>
            <a:rPr kumimoji="1" lang="ja-JP" altLang="ja-JP" sz="1100">
              <a:solidFill>
                <a:schemeClr val="dk1"/>
              </a:solidFill>
              <a:latin typeface="ＭＳ Ｐゴシック" pitchFamily="50" charset="-128"/>
              <a:ea typeface="ＭＳ Ｐゴシック" pitchFamily="50" charset="-128"/>
              <a:cs typeface="+mn-cs"/>
            </a:rPr>
            <a:t>年</a:t>
          </a:r>
          <a:r>
            <a:rPr kumimoji="1" lang="en-US" altLang="ja-JP" sz="1100">
              <a:solidFill>
                <a:schemeClr val="dk1"/>
              </a:solidFill>
              <a:latin typeface="ＭＳ Ｐゴシック" pitchFamily="50" charset="-128"/>
              <a:ea typeface="ＭＳ Ｐゴシック" pitchFamily="50" charset="-128"/>
              <a:cs typeface="+mn-cs"/>
            </a:rPr>
            <a:t>10</a:t>
          </a:r>
          <a:r>
            <a:rPr kumimoji="1" lang="ja-JP" altLang="ja-JP" sz="1100">
              <a:solidFill>
                <a:schemeClr val="dk1"/>
              </a:solidFill>
              <a:latin typeface="ＭＳ Ｐゴシック" pitchFamily="50" charset="-128"/>
              <a:ea typeface="ＭＳ Ｐゴシック" pitchFamily="50" charset="-128"/>
              <a:cs typeface="+mn-cs"/>
            </a:rPr>
            <a:t>月に</a:t>
          </a:r>
          <a:r>
            <a:rPr lang="ja-JP" altLang="ja-JP" sz="1100" b="0">
              <a:solidFill>
                <a:schemeClr val="dk1"/>
              </a:solidFill>
              <a:latin typeface="ＭＳ Ｐゴシック" pitchFamily="50" charset="-128"/>
              <a:ea typeface="ＭＳ Ｐゴシック" pitchFamily="50" charset="-128"/>
              <a:cs typeface="+mn-cs"/>
            </a:rPr>
            <a:t>策定した公共施設等総合管理計画</a:t>
          </a:r>
          <a:r>
            <a:rPr lang="ja-JP" altLang="en-US" sz="1100" b="0">
              <a:solidFill>
                <a:schemeClr val="dk1"/>
              </a:solidFill>
              <a:latin typeface="ＭＳ Ｐゴシック" pitchFamily="50" charset="-128"/>
              <a:ea typeface="ＭＳ Ｐゴシック" pitchFamily="50" charset="-128"/>
              <a:cs typeface="+mn-cs"/>
            </a:rPr>
            <a:t>に基づき</a:t>
          </a:r>
          <a:r>
            <a:rPr kumimoji="1" lang="ja-JP" altLang="en-US" sz="1100">
              <a:solidFill>
                <a:schemeClr val="dk1"/>
              </a:solidFill>
              <a:latin typeface="ＭＳ Ｐゴシック" pitchFamily="50" charset="-128"/>
              <a:ea typeface="ＭＳ Ｐゴシック" pitchFamily="50" charset="-128"/>
              <a:cs typeface="+mn-cs"/>
            </a:rPr>
            <a:t>公共</a:t>
          </a:r>
          <a:r>
            <a:rPr kumimoji="1" lang="ja-JP" altLang="ja-JP" sz="1100">
              <a:solidFill>
                <a:schemeClr val="dk1"/>
              </a:solidFill>
              <a:latin typeface="ＭＳ Ｐゴシック" pitchFamily="50" charset="-128"/>
              <a:ea typeface="ＭＳ Ｐゴシック" pitchFamily="50" charset="-128"/>
              <a:cs typeface="+mn-cs"/>
            </a:rPr>
            <a:t>施設の長寿命化や統廃合を図るなど、維持補修コストの平準化を図る</a:t>
          </a:r>
          <a:r>
            <a:rPr kumimoji="1" lang="ja-JP" altLang="en-US" sz="1100">
              <a:solidFill>
                <a:schemeClr val="dk1"/>
              </a:solidFill>
              <a:latin typeface="ＭＳ Ｐゴシック" pitchFamily="50" charset="-128"/>
              <a:ea typeface="ＭＳ Ｐゴシック" pitchFamily="50" charset="-128"/>
              <a:cs typeface="+mn-cs"/>
            </a:rPr>
            <a:t>。</a:t>
          </a:r>
          <a:endParaRPr lang="en-US" altLang="ja-JP" sz="1100" b="0">
            <a:solidFill>
              <a:schemeClr val="dk1"/>
            </a:solidFill>
            <a:latin typeface="ＭＳ Ｐゴシック" pitchFamily="50" charset="-128"/>
            <a:ea typeface="ＭＳ Ｐゴシック" pitchFamily="50" charset="-128"/>
            <a:cs typeface="+mn-cs"/>
          </a:endParaRPr>
        </a:p>
        <a:p>
          <a:r>
            <a:rPr lang="ja-JP" altLang="en-US" sz="1100" b="0">
              <a:solidFill>
                <a:schemeClr val="dk1"/>
              </a:solidFill>
              <a:latin typeface="ＭＳ Ｐゴシック" pitchFamily="50" charset="-128"/>
              <a:ea typeface="ＭＳ Ｐゴシック" pitchFamily="50" charset="-128"/>
              <a:cs typeface="+mn-cs"/>
            </a:rPr>
            <a:t>　</a:t>
          </a:r>
          <a:r>
            <a:rPr lang="ja-JP" altLang="ja-JP" sz="1100" b="0">
              <a:solidFill>
                <a:schemeClr val="dk1"/>
              </a:solidFill>
              <a:latin typeface="ＭＳ Ｐゴシック" pitchFamily="50" charset="-128"/>
              <a:ea typeface="ＭＳ Ｐゴシック" pitchFamily="50" charset="-128"/>
              <a:cs typeface="+mn-cs"/>
            </a:rPr>
            <a:t>また、平成</a:t>
          </a:r>
          <a:r>
            <a:rPr lang="en-US" altLang="ja-JP" sz="1100" b="0">
              <a:solidFill>
                <a:schemeClr val="dk1"/>
              </a:solidFill>
              <a:latin typeface="ＭＳ Ｐゴシック" pitchFamily="50" charset="-128"/>
              <a:ea typeface="ＭＳ Ｐゴシック" pitchFamily="50" charset="-128"/>
              <a:cs typeface="+mn-cs"/>
            </a:rPr>
            <a:t>28</a:t>
          </a:r>
          <a:r>
            <a:rPr lang="ja-JP" altLang="ja-JP" sz="1100" b="0">
              <a:solidFill>
                <a:schemeClr val="dk1"/>
              </a:solidFill>
              <a:latin typeface="ＭＳ Ｐゴシック" pitchFamily="50" charset="-128"/>
              <a:ea typeface="ＭＳ Ｐゴシック" pitchFamily="50" charset="-128"/>
              <a:cs typeface="+mn-cs"/>
            </a:rPr>
            <a:t>年</a:t>
          </a:r>
          <a:r>
            <a:rPr lang="en-US" altLang="ja-JP" sz="1100" b="0">
              <a:solidFill>
                <a:schemeClr val="dk1"/>
              </a:solidFill>
              <a:latin typeface="ＭＳ Ｐゴシック" pitchFamily="50" charset="-128"/>
              <a:ea typeface="ＭＳ Ｐゴシック" pitchFamily="50" charset="-128"/>
              <a:cs typeface="+mn-cs"/>
            </a:rPr>
            <a:t>3</a:t>
          </a:r>
          <a:r>
            <a:rPr lang="ja-JP" altLang="ja-JP" sz="1100" b="0">
              <a:solidFill>
                <a:schemeClr val="dk1"/>
              </a:solidFill>
              <a:latin typeface="ＭＳ Ｐゴシック" pitchFamily="50" charset="-128"/>
              <a:ea typeface="ＭＳ Ｐゴシック" pitchFamily="50" charset="-128"/>
              <a:cs typeface="+mn-cs"/>
            </a:rPr>
            <a:t>月には、建設計画等促進基金を</a:t>
          </a:r>
          <a:r>
            <a:rPr lang="ja-JP" altLang="en-US" sz="1100" b="0">
              <a:solidFill>
                <a:schemeClr val="dk1"/>
              </a:solidFill>
              <a:latin typeface="ＭＳ Ｐゴシック" pitchFamily="50" charset="-128"/>
              <a:ea typeface="ＭＳ Ｐゴシック" pitchFamily="50" charset="-128"/>
              <a:cs typeface="+mn-cs"/>
            </a:rPr>
            <a:t>公共施設の</a:t>
          </a:r>
          <a:r>
            <a:rPr lang="ja-JP" altLang="ja-JP" sz="1100" b="0">
              <a:solidFill>
                <a:schemeClr val="dk1"/>
              </a:solidFill>
              <a:latin typeface="ＭＳ Ｐゴシック" pitchFamily="50" charset="-128"/>
              <a:ea typeface="ＭＳ Ｐゴシック" pitchFamily="50" charset="-128"/>
              <a:cs typeface="+mn-cs"/>
            </a:rPr>
            <a:t>改修及び修繕にも活用できるよう能美市基金条例の一部改正を行った。</a:t>
          </a:r>
          <a:endParaRPr kumimoji="1"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154048</xdr:rowOff>
    </xdr:from>
    <xdr:to>
      <xdr:col>23</xdr:col>
      <xdr:colOff>133350</xdr:colOff>
      <xdr:row>81</xdr:row>
      <xdr:rowOff>90532</xdr:rowOff>
    </xdr:to>
    <xdr:cxnSp macro="">
      <xdr:nvCxnSpPr>
        <xdr:cNvPr id="193" name="直線コネクタ 192"/>
        <xdr:cNvCxnSpPr/>
      </xdr:nvCxnSpPr>
      <xdr:spPr>
        <a:xfrm>
          <a:off x="4114800" y="13870048"/>
          <a:ext cx="838200" cy="10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47367</xdr:rowOff>
    </xdr:from>
    <xdr:ext cx="762000" cy="259045"/>
    <xdr:sp macro="" textlink="">
      <xdr:nvSpPr>
        <xdr:cNvPr id="194" name="人件費・物件費等の状況平均値テキスト"/>
        <xdr:cNvSpPr txBox="1"/>
      </xdr:nvSpPr>
      <xdr:spPr>
        <a:xfrm>
          <a:off x="5041900" y="13763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154048</xdr:rowOff>
    </xdr:from>
    <xdr:to>
      <xdr:col>19</xdr:col>
      <xdr:colOff>133350</xdr:colOff>
      <xdr:row>80</xdr:row>
      <xdr:rowOff>156056</xdr:rowOff>
    </xdr:to>
    <xdr:cxnSp macro="">
      <xdr:nvCxnSpPr>
        <xdr:cNvPr id="196" name="直線コネクタ 195"/>
        <xdr:cNvCxnSpPr/>
      </xdr:nvCxnSpPr>
      <xdr:spPr>
        <a:xfrm flipV="1">
          <a:off x="3225800" y="13870048"/>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156056</xdr:rowOff>
    </xdr:from>
    <xdr:to>
      <xdr:col>15</xdr:col>
      <xdr:colOff>82550</xdr:colOff>
      <xdr:row>81</xdr:row>
      <xdr:rowOff>2747</xdr:rowOff>
    </xdr:to>
    <xdr:cxnSp macro="">
      <xdr:nvCxnSpPr>
        <xdr:cNvPr id="199" name="直線コネクタ 198"/>
        <xdr:cNvCxnSpPr/>
      </xdr:nvCxnSpPr>
      <xdr:spPr>
        <a:xfrm flipV="1">
          <a:off x="2336800" y="13872056"/>
          <a:ext cx="889000" cy="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149951</xdr:rowOff>
    </xdr:from>
    <xdr:to>
      <xdr:col>11</xdr:col>
      <xdr:colOff>31750</xdr:colOff>
      <xdr:row>81</xdr:row>
      <xdr:rowOff>2747</xdr:rowOff>
    </xdr:to>
    <xdr:cxnSp macro="">
      <xdr:nvCxnSpPr>
        <xdr:cNvPr id="202" name="直線コネクタ 201"/>
        <xdr:cNvCxnSpPr/>
      </xdr:nvCxnSpPr>
      <xdr:spPr>
        <a:xfrm>
          <a:off x="1447800" y="13865951"/>
          <a:ext cx="889000" cy="2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130913</xdr:rowOff>
    </xdr:from>
    <xdr:to>
      <xdr:col>11</xdr:col>
      <xdr:colOff>82550</xdr:colOff>
      <xdr:row>81</xdr:row>
      <xdr:rowOff>61063</xdr:rowOff>
    </xdr:to>
    <xdr:sp macro="" textlink="">
      <xdr:nvSpPr>
        <xdr:cNvPr id="203" name="フローチャート: 判断 202"/>
        <xdr:cNvSpPr/>
      </xdr:nvSpPr>
      <xdr:spPr>
        <a:xfrm>
          <a:off x="2286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45840</xdr:rowOff>
    </xdr:from>
    <xdr:ext cx="762000" cy="259045"/>
    <xdr:sp macro="" textlink="">
      <xdr:nvSpPr>
        <xdr:cNvPr id="204" name="テキスト ボックス 203"/>
        <xdr:cNvSpPr txBox="1"/>
      </xdr:nvSpPr>
      <xdr:spPr>
        <a:xfrm>
          <a:off x="1955800" y="1393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112125</xdr:rowOff>
    </xdr:from>
    <xdr:to>
      <xdr:col>7</xdr:col>
      <xdr:colOff>31750</xdr:colOff>
      <xdr:row>81</xdr:row>
      <xdr:rowOff>42275</xdr:rowOff>
    </xdr:to>
    <xdr:sp macro="" textlink="">
      <xdr:nvSpPr>
        <xdr:cNvPr id="205" name="フローチャート: 判断 204"/>
        <xdr:cNvSpPr/>
      </xdr:nvSpPr>
      <xdr:spPr>
        <a:xfrm>
          <a:off x="1397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27052</xdr:rowOff>
    </xdr:from>
    <xdr:ext cx="762000" cy="259045"/>
    <xdr:sp macro="" textlink="">
      <xdr:nvSpPr>
        <xdr:cNvPr id="206" name="テキスト ボックス 205"/>
        <xdr:cNvSpPr txBox="1"/>
      </xdr:nvSpPr>
      <xdr:spPr>
        <a:xfrm>
          <a:off x="1066800" y="1391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39732</xdr:rowOff>
    </xdr:from>
    <xdr:to>
      <xdr:col>23</xdr:col>
      <xdr:colOff>184150</xdr:colOff>
      <xdr:row>81</xdr:row>
      <xdr:rowOff>141332</xdr:rowOff>
    </xdr:to>
    <xdr:sp macro="" textlink="">
      <xdr:nvSpPr>
        <xdr:cNvPr id="212" name="楕円 211"/>
        <xdr:cNvSpPr/>
      </xdr:nvSpPr>
      <xdr:spPr>
        <a:xfrm>
          <a:off x="4902200" y="1392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11809</xdr:rowOff>
    </xdr:from>
    <xdr:ext cx="762000" cy="259045"/>
    <xdr:sp macro="" textlink="">
      <xdr:nvSpPr>
        <xdr:cNvPr id="213" name="人件費・物件費等の状況該当値テキスト"/>
        <xdr:cNvSpPr txBox="1"/>
      </xdr:nvSpPr>
      <xdr:spPr>
        <a:xfrm>
          <a:off x="5041900" y="1389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103248</xdr:rowOff>
    </xdr:from>
    <xdr:to>
      <xdr:col>19</xdr:col>
      <xdr:colOff>184150</xdr:colOff>
      <xdr:row>81</xdr:row>
      <xdr:rowOff>33398</xdr:rowOff>
    </xdr:to>
    <xdr:sp macro="" textlink="">
      <xdr:nvSpPr>
        <xdr:cNvPr id="214" name="楕円 213"/>
        <xdr:cNvSpPr/>
      </xdr:nvSpPr>
      <xdr:spPr>
        <a:xfrm>
          <a:off x="4064000" y="1381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43575</xdr:rowOff>
    </xdr:from>
    <xdr:ext cx="736600" cy="259045"/>
    <xdr:sp macro="" textlink="">
      <xdr:nvSpPr>
        <xdr:cNvPr id="215" name="テキスト ボックス 214"/>
        <xdr:cNvSpPr txBox="1"/>
      </xdr:nvSpPr>
      <xdr:spPr>
        <a:xfrm>
          <a:off x="3733800" y="13588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105256</xdr:rowOff>
    </xdr:from>
    <xdr:to>
      <xdr:col>15</xdr:col>
      <xdr:colOff>133350</xdr:colOff>
      <xdr:row>81</xdr:row>
      <xdr:rowOff>35406</xdr:rowOff>
    </xdr:to>
    <xdr:sp macro="" textlink="">
      <xdr:nvSpPr>
        <xdr:cNvPr id="216" name="楕円 215"/>
        <xdr:cNvSpPr/>
      </xdr:nvSpPr>
      <xdr:spPr>
        <a:xfrm>
          <a:off x="3175000" y="1382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45583</xdr:rowOff>
    </xdr:from>
    <xdr:ext cx="762000" cy="259045"/>
    <xdr:sp macro="" textlink="">
      <xdr:nvSpPr>
        <xdr:cNvPr id="217" name="テキスト ボックス 216"/>
        <xdr:cNvSpPr txBox="1"/>
      </xdr:nvSpPr>
      <xdr:spPr>
        <a:xfrm>
          <a:off x="2844800" y="13590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123397</xdr:rowOff>
    </xdr:from>
    <xdr:to>
      <xdr:col>11</xdr:col>
      <xdr:colOff>82550</xdr:colOff>
      <xdr:row>81</xdr:row>
      <xdr:rowOff>53547</xdr:rowOff>
    </xdr:to>
    <xdr:sp macro="" textlink="">
      <xdr:nvSpPr>
        <xdr:cNvPr id="218" name="楕円 217"/>
        <xdr:cNvSpPr/>
      </xdr:nvSpPr>
      <xdr:spPr>
        <a:xfrm>
          <a:off x="2286000" y="1383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63724</xdr:rowOff>
    </xdr:from>
    <xdr:ext cx="762000" cy="259045"/>
    <xdr:sp macro="" textlink="">
      <xdr:nvSpPr>
        <xdr:cNvPr id="219" name="テキスト ボックス 218"/>
        <xdr:cNvSpPr txBox="1"/>
      </xdr:nvSpPr>
      <xdr:spPr>
        <a:xfrm>
          <a:off x="1955800" y="1360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99151</xdr:rowOff>
    </xdr:from>
    <xdr:to>
      <xdr:col>7</xdr:col>
      <xdr:colOff>31750</xdr:colOff>
      <xdr:row>81</xdr:row>
      <xdr:rowOff>29301</xdr:rowOff>
    </xdr:to>
    <xdr:sp macro="" textlink="">
      <xdr:nvSpPr>
        <xdr:cNvPr id="220" name="楕円 219"/>
        <xdr:cNvSpPr/>
      </xdr:nvSpPr>
      <xdr:spPr>
        <a:xfrm>
          <a:off x="1397000" y="138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39478</xdr:rowOff>
    </xdr:from>
    <xdr:ext cx="762000" cy="259045"/>
    <xdr:sp macro="" textlink="">
      <xdr:nvSpPr>
        <xdr:cNvPr id="221" name="テキスト ボックス 220"/>
        <xdr:cNvSpPr txBox="1"/>
      </xdr:nvSpPr>
      <xdr:spPr>
        <a:xfrm>
          <a:off x="1066800" y="1358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ＭＳ Ｐゴシック" pitchFamily="50" charset="-128"/>
              <a:ea typeface="ＭＳ Ｐゴシック" pitchFamily="50" charset="-128"/>
              <a:cs typeface="+mn-cs"/>
            </a:rPr>
            <a:t>平成１７年の合併時から緩やかに上昇して</a:t>
          </a:r>
          <a:r>
            <a:rPr lang="ja-JP" altLang="en-US" sz="1100">
              <a:solidFill>
                <a:schemeClr val="dk1"/>
              </a:solidFill>
              <a:latin typeface="ＭＳ Ｐゴシック" pitchFamily="50" charset="-128"/>
              <a:ea typeface="ＭＳ Ｐゴシック" pitchFamily="50" charset="-128"/>
              <a:cs typeface="+mn-cs"/>
            </a:rPr>
            <a:t>いるものの</a:t>
          </a:r>
          <a:r>
            <a:rPr lang="ja-JP" altLang="ja-JP" sz="1100">
              <a:solidFill>
                <a:schemeClr val="dk1"/>
              </a:solidFill>
              <a:latin typeface="ＭＳ Ｐゴシック" pitchFamily="50" charset="-128"/>
              <a:ea typeface="ＭＳ Ｐゴシック" pitchFamily="50" charset="-128"/>
              <a:cs typeface="+mn-cs"/>
            </a:rPr>
            <a:t>、まだ全国市町村平均よりかなり低い水準にある。今後も住民の理解が得られる範囲で適正なラスパイレス指数を目指す。</a:t>
          </a:r>
          <a:endParaRPr kumimoji="1" lang="ja-JP" altLang="ja-JP" sz="1100">
            <a:solidFill>
              <a:schemeClr val="dk1"/>
            </a:solidFill>
            <a:latin typeface="ＭＳ Ｐゴシック" pitchFamily="50" charset="-128"/>
            <a:ea typeface="ＭＳ Ｐゴシック"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146755</xdr:rowOff>
    </xdr:from>
    <xdr:to>
      <xdr:col>81</xdr:col>
      <xdr:colOff>44450</xdr:colOff>
      <xdr:row>83</xdr:row>
      <xdr:rowOff>146755</xdr:rowOff>
    </xdr:to>
    <xdr:cxnSp macro="">
      <xdr:nvCxnSpPr>
        <xdr:cNvPr id="255" name="直線コネクタ 254"/>
        <xdr:cNvCxnSpPr/>
      </xdr:nvCxnSpPr>
      <xdr:spPr>
        <a:xfrm>
          <a:off x="16179800" y="143771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83</xdr:row>
      <xdr:rowOff>146755</xdr:rowOff>
    </xdr:to>
    <xdr:cxnSp macro="">
      <xdr:nvCxnSpPr>
        <xdr:cNvPr id="258" name="直線コネクタ 257"/>
        <xdr:cNvCxnSpPr/>
      </xdr:nvCxnSpPr>
      <xdr:spPr>
        <a:xfrm>
          <a:off x="15290800" y="143234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157339</xdr:rowOff>
    </xdr:from>
    <xdr:to>
      <xdr:col>72</xdr:col>
      <xdr:colOff>203200</xdr:colOff>
      <xdr:row>83</xdr:row>
      <xdr:rowOff>93134</xdr:rowOff>
    </xdr:to>
    <xdr:cxnSp macro="">
      <xdr:nvCxnSpPr>
        <xdr:cNvPr id="261" name="直線コネクタ 260"/>
        <xdr:cNvCxnSpPr/>
      </xdr:nvCxnSpPr>
      <xdr:spPr>
        <a:xfrm>
          <a:off x="14401800" y="14216239"/>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63" name="テキスト ボックス 262"/>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36689</xdr:rowOff>
    </xdr:from>
    <xdr:to>
      <xdr:col>68</xdr:col>
      <xdr:colOff>152400</xdr:colOff>
      <xdr:row>82</xdr:row>
      <xdr:rowOff>157339</xdr:rowOff>
    </xdr:to>
    <xdr:cxnSp macro="">
      <xdr:nvCxnSpPr>
        <xdr:cNvPr id="264" name="直線コネクタ 263"/>
        <xdr:cNvCxnSpPr/>
      </xdr:nvCxnSpPr>
      <xdr:spPr>
        <a:xfrm>
          <a:off x="13512800" y="140955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5" name="フローチャート: 判断 264"/>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6" name="テキスト ボックス 265"/>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7" name="フローチャート: 判断 266"/>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68" name="テキスト ボックス 267"/>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74" name="楕円 273"/>
        <xdr:cNvSpPr/>
      </xdr:nvSpPr>
      <xdr:spPr>
        <a:xfrm>
          <a:off x="169672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112482</xdr:rowOff>
    </xdr:from>
    <xdr:ext cx="762000" cy="259045"/>
    <xdr:sp macro="" textlink="">
      <xdr:nvSpPr>
        <xdr:cNvPr id="275" name="給与水準   （国との比較）該当値テキスト"/>
        <xdr:cNvSpPr txBox="1"/>
      </xdr:nvSpPr>
      <xdr:spPr>
        <a:xfrm>
          <a:off x="17106900" y="1417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95955</xdr:rowOff>
    </xdr:from>
    <xdr:to>
      <xdr:col>77</xdr:col>
      <xdr:colOff>95250</xdr:colOff>
      <xdr:row>84</xdr:row>
      <xdr:rowOff>26105</xdr:rowOff>
    </xdr:to>
    <xdr:sp macro="" textlink="">
      <xdr:nvSpPr>
        <xdr:cNvPr id="276" name="楕円 275"/>
        <xdr:cNvSpPr/>
      </xdr:nvSpPr>
      <xdr:spPr>
        <a:xfrm>
          <a:off x="16129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36282</xdr:rowOff>
    </xdr:from>
    <xdr:ext cx="736600" cy="259045"/>
    <xdr:sp macro="" textlink="">
      <xdr:nvSpPr>
        <xdr:cNvPr id="277" name="テキスト ボックス 276"/>
        <xdr:cNvSpPr txBox="1"/>
      </xdr:nvSpPr>
      <xdr:spPr>
        <a:xfrm>
          <a:off x="15798800" y="1409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78" name="楕円 277"/>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79" name="テキスト ボックス 278"/>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106539</xdr:rowOff>
    </xdr:from>
    <xdr:to>
      <xdr:col>68</xdr:col>
      <xdr:colOff>203200</xdr:colOff>
      <xdr:row>83</xdr:row>
      <xdr:rowOff>36689</xdr:rowOff>
    </xdr:to>
    <xdr:sp macro="" textlink="">
      <xdr:nvSpPr>
        <xdr:cNvPr id="280" name="楕円 279"/>
        <xdr:cNvSpPr/>
      </xdr:nvSpPr>
      <xdr:spPr>
        <a:xfrm>
          <a:off x="14351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46866</xdr:rowOff>
    </xdr:from>
    <xdr:ext cx="762000" cy="259045"/>
    <xdr:sp macro="" textlink="">
      <xdr:nvSpPr>
        <xdr:cNvPr id="281" name="テキスト ボックス 280"/>
        <xdr:cNvSpPr txBox="1"/>
      </xdr:nvSpPr>
      <xdr:spPr>
        <a:xfrm>
          <a:off x="14020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157339</xdr:rowOff>
    </xdr:from>
    <xdr:to>
      <xdr:col>64</xdr:col>
      <xdr:colOff>152400</xdr:colOff>
      <xdr:row>82</xdr:row>
      <xdr:rowOff>87489</xdr:rowOff>
    </xdr:to>
    <xdr:sp macro="" textlink="">
      <xdr:nvSpPr>
        <xdr:cNvPr id="282" name="楕円 281"/>
        <xdr:cNvSpPr/>
      </xdr:nvSpPr>
      <xdr:spPr>
        <a:xfrm>
          <a:off x="13462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97666</xdr:rowOff>
    </xdr:from>
    <xdr:ext cx="762000" cy="259045"/>
    <xdr:sp macro="" textlink="">
      <xdr:nvSpPr>
        <xdr:cNvPr id="283" name="テキスト ボックス 282"/>
        <xdr:cNvSpPr txBox="1"/>
      </xdr:nvSpPr>
      <xdr:spPr>
        <a:xfrm>
          <a:off x="13131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a:solidFill>
                <a:schemeClr val="dk1"/>
              </a:solidFill>
              <a:latin typeface="ＭＳ Ｐゴシック" pitchFamily="50" charset="-128"/>
              <a:ea typeface="ＭＳ Ｐゴシック" pitchFamily="50" charset="-128"/>
              <a:cs typeface="+mn-cs"/>
            </a:rPr>
            <a:t>　</a:t>
          </a:r>
          <a:r>
            <a:rPr lang="ja-JP" altLang="ja-JP" sz="1100">
              <a:solidFill>
                <a:schemeClr val="dk1"/>
              </a:solidFill>
              <a:latin typeface="ＭＳ Ｐゴシック" pitchFamily="50" charset="-128"/>
              <a:ea typeface="ＭＳ Ｐゴシック" pitchFamily="50" charset="-128"/>
              <a:cs typeface="+mn-cs"/>
            </a:rPr>
            <a:t>定員適正化計画に基づく新規採用の抑制及び早期退職者により、定員適正化の目標値は達成していた。しかし、平成</a:t>
          </a:r>
          <a:r>
            <a:rPr lang="en-US" altLang="ja-JP" sz="1100">
              <a:solidFill>
                <a:schemeClr val="dk1"/>
              </a:solidFill>
              <a:latin typeface="ＭＳ Ｐゴシック" pitchFamily="50" charset="-128"/>
              <a:ea typeface="ＭＳ Ｐゴシック" pitchFamily="50" charset="-128"/>
              <a:cs typeface="+mn-cs"/>
            </a:rPr>
            <a:t>29</a:t>
          </a:r>
          <a:r>
            <a:rPr lang="ja-JP" altLang="ja-JP" sz="1100">
              <a:solidFill>
                <a:schemeClr val="dk1"/>
              </a:solidFill>
              <a:latin typeface="ＭＳ Ｐゴシック" pitchFamily="50" charset="-128"/>
              <a:ea typeface="ＭＳ Ｐゴシック" pitchFamily="50" charset="-128"/>
              <a:cs typeface="+mn-cs"/>
            </a:rPr>
            <a:t>年</a:t>
          </a:r>
          <a:r>
            <a:rPr lang="en-US" altLang="ja-JP" sz="1100">
              <a:solidFill>
                <a:schemeClr val="dk1"/>
              </a:solidFill>
              <a:latin typeface="ＭＳ Ｐゴシック" pitchFamily="50" charset="-128"/>
              <a:ea typeface="ＭＳ Ｐゴシック" pitchFamily="50" charset="-128"/>
              <a:cs typeface="+mn-cs"/>
            </a:rPr>
            <a:t>3</a:t>
          </a:r>
          <a:r>
            <a:rPr lang="ja-JP" altLang="ja-JP" sz="1100">
              <a:solidFill>
                <a:schemeClr val="dk1"/>
              </a:solidFill>
              <a:latin typeface="ＭＳ Ｐゴシック" pitchFamily="50" charset="-128"/>
              <a:ea typeface="ＭＳ Ｐゴシック" pitchFamily="50" charset="-128"/>
              <a:cs typeface="+mn-cs"/>
            </a:rPr>
            <a:t>月</a:t>
          </a:r>
          <a:r>
            <a:rPr lang="en-US" altLang="ja-JP" sz="1100">
              <a:solidFill>
                <a:schemeClr val="dk1"/>
              </a:solidFill>
              <a:latin typeface="ＭＳ Ｐゴシック" pitchFamily="50" charset="-128"/>
              <a:ea typeface="ＭＳ Ｐゴシック" pitchFamily="50" charset="-128"/>
              <a:cs typeface="+mn-cs"/>
            </a:rPr>
            <a:t>31</a:t>
          </a:r>
          <a:r>
            <a:rPr lang="ja-JP" altLang="ja-JP" sz="1100">
              <a:solidFill>
                <a:schemeClr val="dk1"/>
              </a:solidFill>
              <a:latin typeface="ＭＳ Ｐゴシック" pitchFamily="50" charset="-128"/>
              <a:ea typeface="ＭＳ Ｐゴシック" pitchFamily="50" charset="-128"/>
              <a:cs typeface="+mn-cs"/>
            </a:rPr>
            <a:t>日をもって能美広域事務組合が解散し、消防、美化</a:t>
          </a:r>
          <a:r>
            <a:rPr lang="ja-JP" altLang="en-US" sz="1100">
              <a:solidFill>
                <a:schemeClr val="dk1"/>
              </a:solidFill>
              <a:latin typeface="ＭＳ Ｐゴシック" pitchFamily="50" charset="-128"/>
              <a:ea typeface="ＭＳ Ｐゴシック" pitchFamily="50" charset="-128"/>
              <a:cs typeface="+mn-cs"/>
            </a:rPr>
            <a:t>センター</a:t>
          </a:r>
          <a:r>
            <a:rPr lang="ja-JP" altLang="ja-JP" sz="1100">
              <a:solidFill>
                <a:schemeClr val="dk1"/>
              </a:solidFill>
              <a:latin typeface="ＭＳ Ｐゴシック" pitchFamily="50" charset="-128"/>
              <a:ea typeface="ＭＳ Ｐゴシック" pitchFamily="50" charset="-128"/>
              <a:cs typeface="+mn-cs"/>
            </a:rPr>
            <a:t>職員が</a:t>
          </a:r>
          <a:r>
            <a:rPr lang="en-US" altLang="ja-JP" sz="1100">
              <a:solidFill>
                <a:schemeClr val="dk1"/>
              </a:solidFill>
              <a:latin typeface="ＭＳ Ｐゴシック" pitchFamily="50" charset="-128"/>
              <a:ea typeface="ＭＳ Ｐゴシック" pitchFamily="50" charset="-128"/>
              <a:cs typeface="+mn-cs"/>
            </a:rPr>
            <a:t>100</a:t>
          </a:r>
          <a:r>
            <a:rPr lang="ja-JP" altLang="ja-JP" sz="1100">
              <a:solidFill>
                <a:schemeClr val="dk1"/>
              </a:solidFill>
              <a:latin typeface="ＭＳ Ｐゴシック" pitchFamily="50" charset="-128"/>
              <a:ea typeface="ＭＳ Ｐゴシック" pitchFamily="50" charset="-128"/>
              <a:cs typeface="+mn-cs"/>
            </a:rPr>
            <a:t>名余を能美市</a:t>
          </a:r>
          <a:r>
            <a:rPr lang="ja-JP" altLang="en-US" sz="1100">
              <a:solidFill>
                <a:schemeClr val="dk1"/>
              </a:solidFill>
              <a:latin typeface="ＭＳ Ｐゴシック" pitchFamily="50" charset="-128"/>
              <a:ea typeface="ＭＳ Ｐゴシック" pitchFamily="50" charset="-128"/>
              <a:cs typeface="+mn-cs"/>
            </a:rPr>
            <a:t>に</a:t>
          </a:r>
          <a:r>
            <a:rPr lang="ja-JP" altLang="ja-JP" sz="1100">
              <a:solidFill>
                <a:schemeClr val="dk1"/>
              </a:solidFill>
              <a:latin typeface="ＭＳ Ｐゴシック" pitchFamily="50" charset="-128"/>
              <a:ea typeface="ＭＳ Ｐゴシック" pitchFamily="50" charset="-128"/>
              <a:cs typeface="+mn-cs"/>
            </a:rPr>
            <a:t>受け入れた結果、類似団体平均、全国平均、石川県平均より大幅に増加した。</a:t>
          </a:r>
          <a:endParaRPr lang="en-US" altLang="ja-JP" sz="1100">
            <a:solidFill>
              <a:schemeClr val="dk1"/>
            </a:solidFill>
            <a:latin typeface="ＭＳ Ｐゴシック" pitchFamily="50" charset="-128"/>
            <a:ea typeface="ＭＳ Ｐゴシック" pitchFamily="50" charset="-128"/>
            <a:cs typeface="+mn-cs"/>
          </a:endParaRPr>
        </a:p>
        <a:p>
          <a:pPr rtl="0" fontAlgn="base"/>
          <a:r>
            <a:rPr lang="ja-JP" altLang="ja-JP" sz="1100">
              <a:solidFill>
                <a:schemeClr val="dk1"/>
              </a:solidFill>
              <a:latin typeface="ＭＳ Ｐゴシック" pitchFamily="50" charset="-128"/>
              <a:ea typeface="ＭＳ Ｐゴシック" pitchFamily="50" charset="-128"/>
              <a:cs typeface="+mn-cs"/>
            </a:rPr>
            <a:t>　これからも、業務量に対する適正な定員数を見極め、無理な削減が行政サービスの低下を招かないよう、退職と採用のバランス調整に努めていく。</a:t>
          </a:r>
          <a:endParaRPr lang="ja-JP" altLang="ja-JP" sz="1100" b="0" i="0" baseline="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110853</xdr:rowOff>
    </xdr:from>
    <xdr:to>
      <xdr:col>81</xdr:col>
      <xdr:colOff>44450</xdr:colOff>
      <xdr:row>63</xdr:row>
      <xdr:rowOff>117747</xdr:rowOff>
    </xdr:to>
    <xdr:cxnSp macro="">
      <xdr:nvCxnSpPr>
        <xdr:cNvPr id="320" name="直線コネクタ 319"/>
        <xdr:cNvCxnSpPr/>
      </xdr:nvCxnSpPr>
      <xdr:spPr>
        <a:xfrm flipV="1">
          <a:off x="16179800" y="1091220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105591</xdr:rowOff>
    </xdr:from>
    <xdr:to>
      <xdr:col>77</xdr:col>
      <xdr:colOff>44450</xdr:colOff>
      <xdr:row>63</xdr:row>
      <xdr:rowOff>117747</xdr:rowOff>
    </xdr:to>
    <xdr:cxnSp macro="">
      <xdr:nvCxnSpPr>
        <xdr:cNvPr id="323" name="直線コネクタ 322"/>
        <xdr:cNvCxnSpPr/>
      </xdr:nvCxnSpPr>
      <xdr:spPr>
        <a:xfrm>
          <a:off x="15290800" y="10564041"/>
          <a:ext cx="889000" cy="35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93526</xdr:rowOff>
    </xdr:from>
    <xdr:to>
      <xdr:col>72</xdr:col>
      <xdr:colOff>203200</xdr:colOff>
      <xdr:row>61</xdr:row>
      <xdr:rowOff>105591</xdr:rowOff>
    </xdr:to>
    <xdr:cxnSp macro="">
      <xdr:nvCxnSpPr>
        <xdr:cNvPr id="326" name="直線コネクタ 325"/>
        <xdr:cNvCxnSpPr/>
      </xdr:nvCxnSpPr>
      <xdr:spPr>
        <a:xfrm>
          <a:off x="14401800" y="1055197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93526</xdr:rowOff>
    </xdr:from>
    <xdr:to>
      <xdr:col>68</xdr:col>
      <xdr:colOff>152400</xdr:colOff>
      <xdr:row>61</xdr:row>
      <xdr:rowOff>109038</xdr:rowOff>
    </xdr:to>
    <xdr:cxnSp macro="">
      <xdr:nvCxnSpPr>
        <xdr:cNvPr id="329" name="直線コネクタ 328"/>
        <xdr:cNvCxnSpPr/>
      </xdr:nvCxnSpPr>
      <xdr:spPr>
        <a:xfrm flipV="1">
          <a:off x="13512800" y="1055197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77198</xdr:rowOff>
    </xdr:from>
    <xdr:to>
      <xdr:col>68</xdr:col>
      <xdr:colOff>203200</xdr:colOff>
      <xdr:row>62</xdr:row>
      <xdr:rowOff>7348</xdr:rowOff>
    </xdr:to>
    <xdr:sp macro="" textlink="">
      <xdr:nvSpPr>
        <xdr:cNvPr id="330" name="フローチャート: 判断 329"/>
        <xdr:cNvSpPr/>
      </xdr:nvSpPr>
      <xdr:spPr>
        <a:xfrm>
          <a:off x="14351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163575</xdr:rowOff>
    </xdr:from>
    <xdr:ext cx="762000" cy="259045"/>
    <xdr:sp macro="" textlink="">
      <xdr:nvSpPr>
        <xdr:cNvPr id="331" name="テキスト ボックス 330"/>
        <xdr:cNvSpPr txBox="1"/>
      </xdr:nvSpPr>
      <xdr:spPr>
        <a:xfrm>
          <a:off x="14020800" y="1062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73751</xdr:rowOff>
    </xdr:from>
    <xdr:to>
      <xdr:col>64</xdr:col>
      <xdr:colOff>152400</xdr:colOff>
      <xdr:row>62</xdr:row>
      <xdr:rowOff>3901</xdr:rowOff>
    </xdr:to>
    <xdr:sp macro="" textlink="">
      <xdr:nvSpPr>
        <xdr:cNvPr id="332" name="フローチャート: 判断 331"/>
        <xdr:cNvSpPr/>
      </xdr:nvSpPr>
      <xdr:spPr>
        <a:xfrm>
          <a:off x="13462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160128</xdr:rowOff>
    </xdr:from>
    <xdr:ext cx="762000" cy="259045"/>
    <xdr:sp macro="" textlink="">
      <xdr:nvSpPr>
        <xdr:cNvPr id="333" name="テキスト ボックス 332"/>
        <xdr:cNvSpPr txBox="1"/>
      </xdr:nvSpPr>
      <xdr:spPr>
        <a:xfrm>
          <a:off x="13131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60053</xdr:rowOff>
    </xdr:from>
    <xdr:to>
      <xdr:col>81</xdr:col>
      <xdr:colOff>95250</xdr:colOff>
      <xdr:row>63</xdr:row>
      <xdr:rowOff>161653</xdr:rowOff>
    </xdr:to>
    <xdr:sp macro="" textlink="">
      <xdr:nvSpPr>
        <xdr:cNvPr id="339" name="楕円 338"/>
        <xdr:cNvSpPr/>
      </xdr:nvSpPr>
      <xdr:spPr>
        <a:xfrm>
          <a:off x="169672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32130</xdr:rowOff>
    </xdr:from>
    <xdr:ext cx="762000" cy="259045"/>
    <xdr:sp macro="" textlink="">
      <xdr:nvSpPr>
        <xdr:cNvPr id="340" name="定員管理の状況該当値テキスト"/>
        <xdr:cNvSpPr txBox="1"/>
      </xdr:nvSpPr>
      <xdr:spPr>
        <a:xfrm>
          <a:off x="17106900" y="10833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66947</xdr:rowOff>
    </xdr:from>
    <xdr:to>
      <xdr:col>77</xdr:col>
      <xdr:colOff>95250</xdr:colOff>
      <xdr:row>63</xdr:row>
      <xdr:rowOff>168547</xdr:rowOff>
    </xdr:to>
    <xdr:sp macro="" textlink="">
      <xdr:nvSpPr>
        <xdr:cNvPr id="341" name="楕円 340"/>
        <xdr:cNvSpPr/>
      </xdr:nvSpPr>
      <xdr:spPr>
        <a:xfrm>
          <a:off x="16129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153324</xdr:rowOff>
    </xdr:from>
    <xdr:ext cx="736600" cy="259045"/>
    <xdr:sp macro="" textlink="">
      <xdr:nvSpPr>
        <xdr:cNvPr id="342" name="テキスト ボックス 341"/>
        <xdr:cNvSpPr txBox="1"/>
      </xdr:nvSpPr>
      <xdr:spPr>
        <a:xfrm>
          <a:off x="15798800" y="1095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54791</xdr:rowOff>
    </xdr:from>
    <xdr:to>
      <xdr:col>73</xdr:col>
      <xdr:colOff>44450</xdr:colOff>
      <xdr:row>61</xdr:row>
      <xdr:rowOff>156391</xdr:rowOff>
    </xdr:to>
    <xdr:sp macro="" textlink="">
      <xdr:nvSpPr>
        <xdr:cNvPr id="343" name="楕円 342"/>
        <xdr:cNvSpPr/>
      </xdr:nvSpPr>
      <xdr:spPr>
        <a:xfrm>
          <a:off x="15240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166568</xdr:rowOff>
    </xdr:from>
    <xdr:ext cx="762000" cy="259045"/>
    <xdr:sp macro="" textlink="">
      <xdr:nvSpPr>
        <xdr:cNvPr id="344" name="テキスト ボックス 343"/>
        <xdr:cNvSpPr txBox="1"/>
      </xdr:nvSpPr>
      <xdr:spPr>
        <a:xfrm>
          <a:off x="14909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42726</xdr:rowOff>
    </xdr:from>
    <xdr:to>
      <xdr:col>68</xdr:col>
      <xdr:colOff>203200</xdr:colOff>
      <xdr:row>61</xdr:row>
      <xdr:rowOff>144326</xdr:rowOff>
    </xdr:to>
    <xdr:sp macro="" textlink="">
      <xdr:nvSpPr>
        <xdr:cNvPr id="345" name="楕円 344"/>
        <xdr:cNvSpPr/>
      </xdr:nvSpPr>
      <xdr:spPr>
        <a:xfrm>
          <a:off x="14351000" y="105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154503</xdr:rowOff>
    </xdr:from>
    <xdr:ext cx="762000" cy="259045"/>
    <xdr:sp macro="" textlink="">
      <xdr:nvSpPr>
        <xdr:cNvPr id="346" name="テキスト ボックス 345"/>
        <xdr:cNvSpPr txBox="1"/>
      </xdr:nvSpPr>
      <xdr:spPr>
        <a:xfrm>
          <a:off x="14020800" y="1027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58238</xdr:rowOff>
    </xdr:from>
    <xdr:to>
      <xdr:col>64</xdr:col>
      <xdr:colOff>152400</xdr:colOff>
      <xdr:row>61</xdr:row>
      <xdr:rowOff>159838</xdr:rowOff>
    </xdr:to>
    <xdr:sp macro="" textlink="">
      <xdr:nvSpPr>
        <xdr:cNvPr id="347" name="楕円 346"/>
        <xdr:cNvSpPr/>
      </xdr:nvSpPr>
      <xdr:spPr>
        <a:xfrm>
          <a:off x="13462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170015</xdr:rowOff>
    </xdr:from>
    <xdr:ext cx="762000" cy="259045"/>
    <xdr:sp macro="" textlink="">
      <xdr:nvSpPr>
        <xdr:cNvPr id="348" name="テキスト ボックス 347"/>
        <xdr:cNvSpPr txBox="1"/>
      </xdr:nvSpPr>
      <xdr:spPr>
        <a:xfrm>
          <a:off x="13131800" y="102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050">
              <a:solidFill>
                <a:schemeClr val="dk1"/>
              </a:solidFill>
              <a:latin typeface="ＭＳ Ｐゴシック" pitchFamily="50" charset="-128"/>
              <a:ea typeface="ＭＳ Ｐゴシック" pitchFamily="50" charset="-128"/>
              <a:cs typeface="+mn-cs"/>
            </a:rPr>
            <a:t>実質公債費比率の分母を構成する標準財政規模</a:t>
          </a:r>
          <a:r>
            <a:rPr kumimoji="1" lang="ja-JP" altLang="en-US" sz="1050">
              <a:solidFill>
                <a:schemeClr val="dk1"/>
              </a:solidFill>
              <a:latin typeface="ＭＳ Ｐゴシック" pitchFamily="50" charset="-128"/>
              <a:ea typeface="ＭＳ Ｐゴシック" pitchFamily="50" charset="-128"/>
              <a:cs typeface="+mn-cs"/>
            </a:rPr>
            <a:t>のうち</a:t>
          </a:r>
          <a:r>
            <a:rPr kumimoji="1" lang="ja-JP" altLang="ja-JP" sz="1050">
              <a:solidFill>
                <a:schemeClr val="dk1"/>
              </a:solidFill>
              <a:latin typeface="ＭＳ Ｐゴシック" pitchFamily="50" charset="-128"/>
              <a:ea typeface="ＭＳ Ｐゴシック" pitchFamily="50" charset="-128"/>
              <a:cs typeface="+mn-cs"/>
            </a:rPr>
            <a:t>、標準税収入額等は若干</a:t>
          </a:r>
          <a:r>
            <a:rPr kumimoji="1" lang="ja-JP" altLang="en-US" sz="1050">
              <a:solidFill>
                <a:schemeClr val="dk1"/>
              </a:solidFill>
              <a:latin typeface="ＭＳ Ｐゴシック" pitchFamily="50" charset="-128"/>
              <a:ea typeface="ＭＳ Ｐゴシック" pitchFamily="50" charset="-128"/>
              <a:cs typeface="+mn-cs"/>
            </a:rPr>
            <a:t>減少</a:t>
          </a:r>
          <a:r>
            <a:rPr kumimoji="1" lang="ja-JP" altLang="ja-JP" sz="1050">
              <a:solidFill>
                <a:schemeClr val="dk1"/>
              </a:solidFill>
              <a:latin typeface="ＭＳ Ｐゴシック" pitchFamily="50" charset="-128"/>
              <a:ea typeface="ＭＳ Ｐゴシック" pitchFamily="50" charset="-128"/>
              <a:cs typeface="+mn-cs"/>
            </a:rPr>
            <a:t>したものの</a:t>
          </a:r>
          <a:r>
            <a:rPr kumimoji="1" lang="ja-JP" altLang="en-US" sz="1050">
              <a:solidFill>
                <a:schemeClr val="dk1"/>
              </a:solidFill>
              <a:latin typeface="ＭＳ Ｐゴシック" pitchFamily="50" charset="-128"/>
              <a:ea typeface="ＭＳ Ｐゴシック" pitchFamily="50" charset="-128"/>
              <a:cs typeface="+mn-cs"/>
            </a:rPr>
            <a:t>臨時財政対策債発行可能額が増加</a:t>
          </a:r>
          <a:r>
            <a:rPr kumimoji="1" lang="ja-JP" altLang="ja-JP" sz="1050">
              <a:solidFill>
                <a:schemeClr val="dk1"/>
              </a:solidFill>
              <a:latin typeface="ＭＳ Ｐゴシック" pitchFamily="50" charset="-128"/>
              <a:ea typeface="ＭＳ Ｐゴシック" pitchFamily="50" charset="-128"/>
              <a:cs typeface="+mn-cs"/>
            </a:rPr>
            <a:t>したことから</a:t>
          </a:r>
          <a:r>
            <a:rPr kumimoji="1" lang="ja-JP" altLang="en-US" sz="1050">
              <a:solidFill>
                <a:schemeClr val="dk1"/>
              </a:solidFill>
              <a:latin typeface="ＭＳ Ｐゴシック" pitchFamily="50" charset="-128"/>
              <a:ea typeface="ＭＳ Ｐゴシック" pitchFamily="50" charset="-128"/>
              <a:cs typeface="+mn-cs"/>
            </a:rPr>
            <a:t>増額</a:t>
          </a:r>
          <a:r>
            <a:rPr kumimoji="1" lang="ja-JP" altLang="ja-JP" sz="1050">
              <a:solidFill>
                <a:schemeClr val="dk1"/>
              </a:solidFill>
              <a:latin typeface="ＭＳ Ｐゴシック" pitchFamily="50" charset="-128"/>
              <a:ea typeface="ＭＳ Ｐゴシック" pitchFamily="50" charset="-128"/>
              <a:cs typeface="+mn-cs"/>
            </a:rPr>
            <a:t>となった。</a:t>
          </a:r>
          <a:endParaRPr kumimoji="1" lang="en-US" altLang="ja-JP" sz="1050">
            <a:solidFill>
              <a:schemeClr val="dk1"/>
            </a:solidFill>
            <a:latin typeface="ＭＳ Ｐゴシック" pitchFamily="50" charset="-128"/>
            <a:ea typeface="ＭＳ Ｐゴシック" pitchFamily="50" charset="-128"/>
            <a:cs typeface="+mn-cs"/>
          </a:endParaRPr>
        </a:p>
        <a:p>
          <a:pPr rtl="0" fontAlgn="base"/>
          <a:r>
            <a:rPr kumimoji="1" lang="ja-JP" altLang="en-US" sz="1050">
              <a:solidFill>
                <a:schemeClr val="dk1"/>
              </a:solidFill>
              <a:latin typeface="ＭＳ Ｐゴシック" pitchFamily="50" charset="-128"/>
              <a:ea typeface="ＭＳ Ｐゴシック" pitchFamily="50" charset="-128"/>
              <a:cs typeface="+mn-cs"/>
            </a:rPr>
            <a:t>　</a:t>
          </a:r>
          <a:r>
            <a:rPr kumimoji="1" lang="ja-JP" altLang="ja-JP" sz="1050">
              <a:solidFill>
                <a:schemeClr val="dk1"/>
              </a:solidFill>
              <a:latin typeface="ＭＳ Ｐゴシック" pitchFamily="50" charset="-128"/>
              <a:ea typeface="ＭＳ Ｐゴシック" pitchFamily="50" charset="-128"/>
              <a:cs typeface="+mn-cs"/>
            </a:rPr>
            <a:t>また、一部事務組合の解散による承継</a:t>
          </a:r>
          <a:r>
            <a:rPr kumimoji="1" lang="ja-JP" altLang="en-US" sz="1050">
              <a:solidFill>
                <a:schemeClr val="dk1"/>
              </a:solidFill>
              <a:latin typeface="ＭＳ Ｐゴシック" pitchFamily="50" charset="-128"/>
              <a:ea typeface="ＭＳ Ｐゴシック" pitchFamily="50" charset="-128"/>
              <a:cs typeface="+mn-cs"/>
            </a:rPr>
            <a:t>が主な要因となり、一般会計元利</a:t>
          </a:r>
          <a:r>
            <a:rPr kumimoji="1" lang="ja-JP" altLang="ja-JP" sz="1050">
              <a:solidFill>
                <a:schemeClr val="dk1"/>
              </a:solidFill>
              <a:latin typeface="ＭＳ Ｐゴシック" pitchFamily="50" charset="-128"/>
              <a:ea typeface="ＭＳ Ｐゴシック" pitchFamily="50" charset="-128"/>
              <a:cs typeface="+mn-cs"/>
            </a:rPr>
            <a:t>償還一般財源が増加したものの、交付税算入額</a:t>
          </a:r>
          <a:r>
            <a:rPr kumimoji="1" lang="ja-JP" altLang="en-US" sz="1050">
              <a:solidFill>
                <a:schemeClr val="dk1"/>
              </a:solidFill>
              <a:latin typeface="ＭＳ Ｐゴシック" pitchFamily="50" charset="-128"/>
              <a:ea typeface="ＭＳ Ｐゴシック" pitchFamily="50" charset="-128"/>
              <a:cs typeface="+mn-cs"/>
            </a:rPr>
            <a:t>も増加したこと</a:t>
          </a:r>
          <a:r>
            <a:rPr kumimoji="1" lang="ja-JP" altLang="ja-JP" sz="1050">
              <a:solidFill>
                <a:schemeClr val="dk1"/>
              </a:solidFill>
              <a:latin typeface="ＭＳ Ｐゴシック" pitchFamily="50" charset="-128"/>
              <a:ea typeface="ＭＳ Ｐゴシック" pitchFamily="50" charset="-128"/>
              <a:cs typeface="+mn-cs"/>
            </a:rPr>
            <a:t>から分子を構成する普通会計実質公債費</a:t>
          </a:r>
          <a:r>
            <a:rPr kumimoji="1" lang="ja-JP" altLang="en-US" sz="1050">
              <a:solidFill>
                <a:schemeClr val="dk1"/>
              </a:solidFill>
              <a:latin typeface="ＭＳ Ｐゴシック" pitchFamily="50" charset="-128"/>
              <a:ea typeface="ＭＳ Ｐゴシック" pitchFamily="50" charset="-128"/>
              <a:cs typeface="+mn-cs"/>
            </a:rPr>
            <a:t>は若干増加した。しかし、公営企業元利償還一財の</a:t>
          </a:r>
          <a:r>
            <a:rPr kumimoji="1" lang="ja-JP" altLang="ja-JP" sz="1050">
              <a:solidFill>
                <a:schemeClr val="dk1"/>
              </a:solidFill>
              <a:latin typeface="ＭＳ Ｐゴシック" pitchFamily="50" charset="-128"/>
              <a:ea typeface="ＭＳ Ｐゴシック" pitchFamily="50" charset="-128"/>
              <a:cs typeface="+mn-cs"/>
            </a:rPr>
            <a:t>減少が大きく、分子</a:t>
          </a:r>
          <a:r>
            <a:rPr kumimoji="1" lang="ja-JP" altLang="en-US" sz="1050">
              <a:solidFill>
                <a:schemeClr val="dk1"/>
              </a:solidFill>
              <a:latin typeface="ＭＳ Ｐゴシック" pitchFamily="50" charset="-128"/>
              <a:ea typeface="ＭＳ Ｐゴシック" pitchFamily="50" charset="-128"/>
              <a:cs typeface="+mn-cs"/>
            </a:rPr>
            <a:t>は</a:t>
          </a:r>
          <a:r>
            <a:rPr kumimoji="1" lang="ja-JP" altLang="ja-JP" sz="1050">
              <a:solidFill>
                <a:schemeClr val="dk1"/>
              </a:solidFill>
              <a:latin typeface="ＭＳ Ｐゴシック" pitchFamily="50" charset="-128"/>
              <a:ea typeface="ＭＳ Ｐゴシック" pitchFamily="50" charset="-128"/>
              <a:cs typeface="+mn-cs"/>
            </a:rPr>
            <a:t>減少した。この結果、単年度での実質公債費比率を比較すると前年度より減少するとともに、３カ年平均でも減少となった。</a:t>
          </a:r>
          <a:endParaRPr kumimoji="1" lang="en-US" altLang="ja-JP" sz="1050">
            <a:solidFill>
              <a:schemeClr val="dk1"/>
            </a:solidFill>
            <a:latin typeface="ＭＳ Ｐゴシック" pitchFamily="50" charset="-128"/>
            <a:ea typeface="ＭＳ Ｐゴシック" pitchFamily="50" charset="-128"/>
            <a:cs typeface="+mn-cs"/>
          </a:endParaRPr>
        </a:p>
        <a:p>
          <a:pPr rtl="0" fontAlgn="base"/>
          <a:r>
            <a:rPr kumimoji="1" lang="ja-JP" altLang="ja-JP" sz="1050">
              <a:solidFill>
                <a:schemeClr val="dk1"/>
              </a:solidFill>
              <a:latin typeface="ＭＳ Ｐゴシック" pitchFamily="50" charset="-128"/>
              <a:ea typeface="ＭＳ Ｐゴシック" pitchFamily="50" charset="-128"/>
              <a:cs typeface="+mn-cs"/>
            </a:rPr>
            <a:t>　類似団体平均及び</a:t>
          </a:r>
          <a:r>
            <a:rPr kumimoji="1" lang="ja-JP" altLang="en-US" sz="1050">
              <a:solidFill>
                <a:schemeClr val="dk1"/>
              </a:solidFill>
              <a:latin typeface="ＭＳ Ｐゴシック" pitchFamily="50" charset="-128"/>
              <a:ea typeface="ＭＳ Ｐゴシック" pitchFamily="50" charset="-128"/>
              <a:cs typeface="+mn-cs"/>
            </a:rPr>
            <a:t>全国</a:t>
          </a:r>
          <a:r>
            <a:rPr kumimoji="1" lang="ja-JP" altLang="ja-JP" sz="1050">
              <a:solidFill>
                <a:schemeClr val="dk1"/>
              </a:solidFill>
              <a:latin typeface="ＭＳ Ｐゴシック" pitchFamily="50" charset="-128"/>
              <a:ea typeface="ＭＳ Ｐゴシック" pitchFamily="50" charset="-128"/>
              <a:cs typeface="+mn-cs"/>
            </a:rPr>
            <a:t>平均を若干上回っている。引き続き公営企業会計の公債費の状況にも留意し、交付税措置率の高い有利な起債を活用することにより、実質公債費比率の改善に努める。</a:t>
          </a:r>
          <a:endParaRPr lang="ja-JP" altLang="ja-JP" sz="105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40</xdr:row>
      <xdr:rowOff>167217</xdr:rowOff>
    </xdr:to>
    <xdr:cxnSp macro="">
      <xdr:nvCxnSpPr>
        <xdr:cNvPr id="382" name="直線コネクタ 381"/>
        <xdr:cNvCxnSpPr/>
      </xdr:nvCxnSpPr>
      <xdr:spPr>
        <a:xfrm flipV="1">
          <a:off x="16179800" y="697695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11854</xdr:rowOff>
    </xdr:to>
    <xdr:cxnSp macro="">
      <xdr:nvCxnSpPr>
        <xdr:cNvPr id="385" name="直線コネクタ 384"/>
        <xdr:cNvCxnSpPr/>
      </xdr:nvCxnSpPr>
      <xdr:spPr>
        <a:xfrm flipV="1">
          <a:off x="15290800" y="70252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11854</xdr:rowOff>
    </xdr:from>
    <xdr:to>
      <xdr:col>72</xdr:col>
      <xdr:colOff>203200</xdr:colOff>
      <xdr:row>41</xdr:row>
      <xdr:rowOff>52070</xdr:rowOff>
    </xdr:to>
    <xdr:cxnSp macro="">
      <xdr:nvCxnSpPr>
        <xdr:cNvPr id="388" name="直線コネクタ 387"/>
        <xdr:cNvCxnSpPr/>
      </xdr:nvCxnSpPr>
      <xdr:spPr>
        <a:xfrm flipV="1">
          <a:off x="14401800" y="70413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76200</xdr:rowOff>
    </xdr:to>
    <xdr:cxnSp macro="">
      <xdr:nvCxnSpPr>
        <xdr:cNvPr id="391" name="直線コネクタ 390"/>
        <xdr:cNvCxnSpPr/>
      </xdr:nvCxnSpPr>
      <xdr:spPr>
        <a:xfrm flipV="1">
          <a:off x="13512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2" name="フローチャート: 判断 391"/>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3" name="テキスト ボックス 392"/>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394" name="フローチャート: 判断 393"/>
        <xdr:cNvSpPr/>
      </xdr:nvSpPr>
      <xdr:spPr>
        <a:xfrm>
          <a:off x="13462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395" name="テキスト ボックス 394"/>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68156</xdr:rowOff>
    </xdr:from>
    <xdr:to>
      <xdr:col>81</xdr:col>
      <xdr:colOff>95250</xdr:colOff>
      <xdr:row>40</xdr:row>
      <xdr:rowOff>169756</xdr:rowOff>
    </xdr:to>
    <xdr:sp macro="" textlink="">
      <xdr:nvSpPr>
        <xdr:cNvPr id="401" name="楕円 400"/>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40233</xdr:rowOff>
    </xdr:from>
    <xdr:ext cx="762000" cy="259045"/>
    <xdr:sp macro="" textlink="">
      <xdr:nvSpPr>
        <xdr:cNvPr id="402" name="公債費負担の状況該当値テキスト"/>
        <xdr:cNvSpPr txBox="1"/>
      </xdr:nvSpPr>
      <xdr:spPr>
        <a:xfrm>
          <a:off x="17106900" y="689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3" name="楕円 402"/>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31344</xdr:rowOff>
    </xdr:from>
    <xdr:ext cx="736600" cy="259045"/>
    <xdr:sp macro="" textlink="">
      <xdr:nvSpPr>
        <xdr:cNvPr id="404" name="テキスト ボックス 403"/>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132504</xdr:rowOff>
    </xdr:from>
    <xdr:to>
      <xdr:col>73</xdr:col>
      <xdr:colOff>44450</xdr:colOff>
      <xdr:row>41</xdr:row>
      <xdr:rowOff>62654</xdr:rowOff>
    </xdr:to>
    <xdr:sp macro="" textlink="">
      <xdr:nvSpPr>
        <xdr:cNvPr id="405" name="楕円 404"/>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47431</xdr:rowOff>
    </xdr:from>
    <xdr:ext cx="762000" cy="259045"/>
    <xdr:sp macro="" textlink="">
      <xdr:nvSpPr>
        <xdr:cNvPr id="406" name="テキスト ボックス 405"/>
        <xdr:cNvSpPr txBox="1"/>
      </xdr:nvSpPr>
      <xdr:spPr>
        <a:xfrm>
          <a:off x="14909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7" name="楕円 406"/>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8" name="テキスト ボックス 407"/>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9" name="楕円 408"/>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10" name="テキスト ボックス 409"/>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ＭＳ Ｐゴシック" pitchFamily="50" charset="-128"/>
              <a:ea typeface="ＭＳ Ｐゴシック" pitchFamily="50" charset="-128"/>
              <a:cs typeface="+mn-cs"/>
            </a:rPr>
            <a:t>　</a:t>
          </a:r>
          <a:r>
            <a:rPr lang="ja-JP" altLang="ja-JP" sz="1100">
              <a:solidFill>
                <a:schemeClr val="dk1"/>
              </a:solidFill>
              <a:latin typeface="ＭＳ Ｐゴシック" pitchFamily="50" charset="-128"/>
              <a:ea typeface="ＭＳ Ｐゴシック" pitchFamily="50" charset="-128"/>
              <a:cs typeface="+mn-cs"/>
            </a:rPr>
            <a:t>将来負担比率の分子を構成する「将来負担額」において、地方債の現在高</a:t>
          </a:r>
          <a:r>
            <a:rPr lang="ja-JP" altLang="en-US" sz="1100">
              <a:solidFill>
                <a:schemeClr val="dk1"/>
              </a:solidFill>
              <a:latin typeface="ＭＳ Ｐゴシック" pitchFamily="50" charset="-128"/>
              <a:ea typeface="ＭＳ Ｐゴシック" pitchFamily="50" charset="-128"/>
              <a:cs typeface="+mn-cs"/>
            </a:rPr>
            <a:t>は減少</a:t>
          </a:r>
          <a:r>
            <a:rPr lang="ja-JP" altLang="ja-JP" sz="1100">
              <a:solidFill>
                <a:schemeClr val="dk1"/>
              </a:solidFill>
              <a:latin typeface="ＭＳ Ｐゴシック" pitchFamily="50" charset="-128"/>
              <a:ea typeface="ＭＳ Ｐゴシック" pitchFamily="50" charset="-128"/>
              <a:cs typeface="+mn-cs"/>
            </a:rPr>
            <a:t>した</a:t>
          </a:r>
          <a:r>
            <a:rPr lang="ja-JP" altLang="en-US" sz="1100">
              <a:solidFill>
                <a:schemeClr val="dk1"/>
              </a:solidFill>
              <a:latin typeface="ＭＳ Ｐゴシック" pitchFamily="50" charset="-128"/>
              <a:ea typeface="ＭＳ Ｐゴシック" pitchFamily="50" charset="-128"/>
              <a:cs typeface="+mn-cs"/>
            </a:rPr>
            <a:t>。</a:t>
          </a:r>
          <a:r>
            <a:rPr lang="ja-JP" altLang="ja-JP" sz="1100">
              <a:solidFill>
                <a:schemeClr val="dk1"/>
              </a:solidFill>
              <a:latin typeface="ＭＳ Ｐゴシック" pitchFamily="50" charset="-128"/>
              <a:ea typeface="ＭＳ Ｐゴシック" pitchFamily="50" charset="-128"/>
              <a:cs typeface="+mn-cs"/>
            </a:rPr>
            <a:t>また、充当可能基金は</a:t>
          </a:r>
          <a:r>
            <a:rPr lang="ja-JP" altLang="en-US" sz="1100">
              <a:solidFill>
                <a:schemeClr val="dk1"/>
              </a:solidFill>
              <a:latin typeface="ＭＳ Ｐゴシック" pitchFamily="50" charset="-128"/>
              <a:ea typeface="ＭＳ Ｐゴシック" pitchFamily="50" charset="-128"/>
              <a:cs typeface="+mn-cs"/>
            </a:rPr>
            <a:t>増加</a:t>
          </a:r>
          <a:r>
            <a:rPr lang="ja-JP" altLang="ja-JP" sz="1100">
              <a:solidFill>
                <a:schemeClr val="dk1"/>
              </a:solidFill>
              <a:latin typeface="ＭＳ Ｐゴシック" pitchFamily="50" charset="-128"/>
              <a:ea typeface="ＭＳ Ｐゴシック" pitchFamily="50" charset="-128"/>
              <a:cs typeface="+mn-cs"/>
            </a:rPr>
            <a:t>したが、</a:t>
          </a:r>
          <a:r>
            <a:rPr lang="ja-JP" altLang="en-US" sz="1100">
              <a:solidFill>
                <a:schemeClr val="dk1"/>
              </a:solidFill>
              <a:latin typeface="ＭＳ Ｐゴシック" pitchFamily="50" charset="-128"/>
              <a:ea typeface="ＭＳ Ｐゴシック" pitchFamily="50" charset="-128"/>
              <a:cs typeface="+mn-cs"/>
            </a:rPr>
            <a:t>充当可能特定歳入及び</a:t>
          </a:r>
          <a:r>
            <a:rPr lang="ja-JP" altLang="ja-JP" sz="1100">
              <a:solidFill>
                <a:schemeClr val="dk1"/>
              </a:solidFill>
              <a:latin typeface="ＭＳ Ｐゴシック" pitchFamily="50" charset="-128"/>
              <a:ea typeface="ＭＳ Ｐゴシック" pitchFamily="50" charset="-128"/>
              <a:cs typeface="+mn-cs"/>
            </a:rPr>
            <a:t>基準財政需要額算入見込額が</a:t>
          </a:r>
          <a:r>
            <a:rPr lang="ja-JP" altLang="en-US" sz="1100">
              <a:solidFill>
                <a:schemeClr val="dk1"/>
              </a:solidFill>
              <a:latin typeface="ＭＳ Ｐゴシック" pitchFamily="50" charset="-128"/>
              <a:ea typeface="ＭＳ Ｐゴシック" pitchFamily="50" charset="-128"/>
              <a:cs typeface="+mn-cs"/>
            </a:rPr>
            <a:t>減少</a:t>
          </a:r>
          <a:r>
            <a:rPr lang="ja-JP" altLang="ja-JP" sz="1100">
              <a:solidFill>
                <a:schemeClr val="dk1"/>
              </a:solidFill>
              <a:latin typeface="ＭＳ Ｐゴシック" pitchFamily="50" charset="-128"/>
              <a:ea typeface="ＭＳ Ｐゴシック" pitchFamily="50" charset="-128"/>
              <a:cs typeface="+mn-cs"/>
            </a:rPr>
            <a:t>したため、トータルでは分子総額は増加した。</a:t>
          </a:r>
          <a:endParaRPr lang="ja-JP" altLang="ja-JP" sz="1400">
            <a:latin typeface="ＭＳ Ｐゴシック" pitchFamily="50" charset="-128"/>
            <a:ea typeface="ＭＳ Ｐゴシック" pitchFamily="50" charset="-128"/>
          </a:endParaRPr>
        </a:p>
        <a:p>
          <a:r>
            <a:rPr lang="ja-JP" altLang="ja-JP" sz="1100">
              <a:solidFill>
                <a:schemeClr val="dk1"/>
              </a:solidFill>
              <a:latin typeface="ＭＳ Ｐゴシック" pitchFamily="50" charset="-128"/>
              <a:ea typeface="ＭＳ Ｐゴシック" pitchFamily="50" charset="-128"/>
              <a:cs typeface="+mn-cs"/>
            </a:rPr>
            <a:t>　　分母を構成する標準財政規模</a:t>
          </a:r>
          <a:r>
            <a:rPr lang="ja-JP" altLang="en-US" sz="1100">
              <a:solidFill>
                <a:schemeClr val="dk1"/>
              </a:solidFill>
              <a:latin typeface="ＭＳ Ｐゴシック" pitchFamily="50" charset="-128"/>
              <a:ea typeface="ＭＳ Ｐゴシック" pitchFamily="50" charset="-128"/>
              <a:cs typeface="+mn-cs"/>
            </a:rPr>
            <a:t>は増加し、差し引く</a:t>
          </a:r>
          <a:r>
            <a:rPr lang="ja-JP" altLang="ja-JP" sz="1100">
              <a:solidFill>
                <a:schemeClr val="dk1"/>
              </a:solidFill>
              <a:latin typeface="ＭＳ Ｐゴシック" pitchFamily="50" charset="-128"/>
              <a:ea typeface="ＭＳ Ｐゴシック" pitchFamily="50" charset="-128"/>
              <a:cs typeface="+mn-cs"/>
            </a:rPr>
            <a:t>算入公債費等の額が</a:t>
          </a:r>
          <a:r>
            <a:rPr lang="ja-JP" altLang="en-US" sz="1100">
              <a:solidFill>
                <a:schemeClr val="dk1"/>
              </a:solidFill>
              <a:latin typeface="ＭＳ Ｐゴシック" pitchFamily="50" charset="-128"/>
              <a:ea typeface="ＭＳ Ｐゴシック" pitchFamily="50" charset="-128"/>
              <a:cs typeface="+mn-cs"/>
            </a:rPr>
            <a:t>増加したことから</a:t>
          </a:r>
          <a:r>
            <a:rPr lang="ja-JP" altLang="ja-JP" sz="1100">
              <a:solidFill>
                <a:schemeClr val="dk1"/>
              </a:solidFill>
              <a:latin typeface="ＭＳ Ｐゴシック" pitchFamily="50" charset="-128"/>
              <a:ea typeface="ＭＳ Ｐゴシック" pitchFamily="50" charset="-128"/>
              <a:cs typeface="+mn-cs"/>
            </a:rPr>
            <a:t>分母は減少した。その結果分子総額の増加</a:t>
          </a:r>
          <a:r>
            <a:rPr lang="ja-JP" altLang="en-US" sz="1100">
              <a:solidFill>
                <a:schemeClr val="dk1"/>
              </a:solidFill>
              <a:latin typeface="ＭＳ Ｐゴシック" pitchFamily="50" charset="-128"/>
              <a:ea typeface="ＭＳ Ｐゴシック" pitchFamily="50" charset="-128"/>
              <a:cs typeface="+mn-cs"/>
            </a:rPr>
            <a:t>及び分母総額の減少から</a:t>
          </a:r>
          <a:r>
            <a:rPr lang="ja-JP" altLang="ja-JP" sz="1100">
              <a:solidFill>
                <a:schemeClr val="dk1"/>
              </a:solidFill>
              <a:latin typeface="ＭＳ Ｐゴシック" pitchFamily="50" charset="-128"/>
              <a:ea typeface="ＭＳ Ｐゴシック" pitchFamily="50" charset="-128"/>
              <a:cs typeface="+mn-cs"/>
            </a:rPr>
            <a:t>、将来負担比率はやや増加した。</a:t>
          </a:r>
          <a:endParaRPr lang="ja-JP" altLang="ja-JP" sz="1400">
            <a:latin typeface="ＭＳ Ｐゴシック" pitchFamily="50" charset="-128"/>
            <a:ea typeface="ＭＳ Ｐゴシック" pitchFamily="50" charset="-128"/>
          </a:endParaRPr>
        </a:p>
        <a:p>
          <a:r>
            <a:rPr kumimoji="1" lang="ja-JP" altLang="ja-JP" sz="1100">
              <a:solidFill>
                <a:schemeClr val="dk1"/>
              </a:solidFill>
              <a:latin typeface="ＭＳ Ｐゴシック" pitchFamily="50" charset="-128"/>
              <a:ea typeface="ＭＳ Ｐゴシック" pitchFamily="50" charset="-128"/>
              <a:cs typeface="+mn-cs"/>
            </a:rPr>
            <a:t>　　しかし、類似団体平均、全国平均、石川県平均</a:t>
          </a:r>
          <a:r>
            <a:rPr kumimoji="1" lang="ja-JP" altLang="en-US" sz="1100">
              <a:solidFill>
                <a:schemeClr val="dk1"/>
              </a:solidFill>
              <a:latin typeface="ＭＳ Ｐゴシック" pitchFamily="50" charset="-128"/>
              <a:ea typeface="ＭＳ Ｐゴシック" pitchFamily="50" charset="-128"/>
              <a:cs typeface="+mn-cs"/>
            </a:rPr>
            <a:t>は</a:t>
          </a:r>
          <a:r>
            <a:rPr kumimoji="1" lang="ja-JP" altLang="ja-JP" sz="1100">
              <a:solidFill>
                <a:schemeClr val="dk1"/>
              </a:solidFill>
              <a:latin typeface="ＭＳ Ｐゴシック" pitchFamily="50" charset="-128"/>
              <a:ea typeface="ＭＳ Ｐゴシック" pitchFamily="50" charset="-128"/>
              <a:cs typeface="+mn-cs"/>
            </a:rPr>
            <a:t>大きく下回って</a:t>
          </a:r>
          <a:r>
            <a:rPr kumimoji="1" lang="ja-JP" altLang="en-US" sz="1100">
              <a:solidFill>
                <a:schemeClr val="dk1"/>
              </a:solidFill>
              <a:latin typeface="ＭＳ Ｐゴシック" pitchFamily="50" charset="-128"/>
              <a:ea typeface="ＭＳ Ｐゴシック" pitchFamily="50" charset="-128"/>
              <a:cs typeface="+mn-cs"/>
            </a:rPr>
            <a:t>おり、</a:t>
          </a:r>
          <a:r>
            <a:rPr kumimoji="1" lang="ja-JP" altLang="ja-JP" sz="1100">
              <a:solidFill>
                <a:schemeClr val="dk1"/>
              </a:solidFill>
              <a:latin typeface="ＭＳ Ｐゴシック" pitchFamily="50" charset="-128"/>
              <a:ea typeface="ＭＳ Ｐゴシック" pitchFamily="50" charset="-128"/>
              <a:cs typeface="+mn-cs"/>
            </a:rPr>
            <a:t>今後も事業の「選択と集中」を徹底し、行財政改革を推進することで財政の健全化を維持する。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102277</xdr:rowOff>
    </xdr:from>
    <xdr:to>
      <xdr:col>81</xdr:col>
      <xdr:colOff>44450</xdr:colOff>
      <xdr:row>14</xdr:row>
      <xdr:rowOff>111125</xdr:rowOff>
    </xdr:to>
    <xdr:cxnSp macro="">
      <xdr:nvCxnSpPr>
        <xdr:cNvPr id="444" name="直線コネクタ 443"/>
        <xdr:cNvCxnSpPr/>
      </xdr:nvCxnSpPr>
      <xdr:spPr>
        <a:xfrm>
          <a:off x="16179800" y="2502577"/>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5"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167555</xdr:rowOff>
    </xdr:from>
    <xdr:to>
      <xdr:col>77</xdr:col>
      <xdr:colOff>44450</xdr:colOff>
      <xdr:row>14</xdr:row>
      <xdr:rowOff>102277</xdr:rowOff>
    </xdr:to>
    <xdr:cxnSp macro="">
      <xdr:nvCxnSpPr>
        <xdr:cNvPr id="447" name="直線コネクタ 446"/>
        <xdr:cNvCxnSpPr/>
      </xdr:nvCxnSpPr>
      <xdr:spPr>
        <a:xfrm>
          <a:off x="15290800" y="2396405"/>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9" name="テキスト ボックス 448"/>
        <xdr:cNvSpPr txBox="1"/>
      </xdr:nvSpPr>
      <xdr:spPr>
        <a:xfrm>
          <a:off x="15798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145034</xdr:rowOff>
    </xdr:from>
    <xdr:to>
      <xdr:col>72</xdr:col>
      <xdr:colOff>203200</xdr:colOff>
      <xdr:row>13</xdr:row>
      <xdr:rowOff>167555</xdr:rowOff>
    </xdr:to>
    <xdr:cxnSp macro="">
      <xdr:nvCxnSpPr>
        <xdr:cNvPr id="450" name="直線コネクタ 449"/>
        <xdr:cNvCxnSpPr/>
      </xdr:nvCxnSpPr>
      <xdr:spPr>
        <a:xfrm>
          <a:off x="14401800" y="2373884"/>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119905</xdr:rowOff>
    </xdr:from>
    <xdr:ext cx="762000" cy="259045"/>
    <xdr:sp macro="" textlink="">
      <xdr:nvSpPr>
        <xdr:cNvPr id="452" name="テキスト ボックス 451"/>
        <xdr:cNvSpPr txBox="1"/>
      </xdr:nvSpPr>
      <xdr:spPr>
        <a:xfrm>
          <a:off x="14909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145034</xdr:rowOff>
    </xdr:from>
    <xdr:to>
      <xdr:col>68</xdr:col>
      <xdr:colOff>152400</xdr:colOff>
      <xdr:row>14</xdr:row>
      <xdr:rowOff>17018</xdr:rowOff>
    </xdr:to>
    <xdr:cxnSp macro="">
      <xdr:nvCxnSpPr>
        <xdr:cNvPr id="453" name="直線コネクタ 452"/>
        <xdr:cNvCxnSpPr/>
      </xdr:nvCxnSpPr>
      <xdr:spPr>
        <a:xfrm flipV="1">
          <a:off x="13512800" y="237388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73618</xdr:rowOff>
    </xdr:from>
    <xdr:to>
      <xdr:col>68</xdr:col>
      <xdr:colOff>203200</xdr:colOff>
      <xdr:row>18</xdr:row>
      <xdr:rowOff>3768</xdr:rowOff>
    </xdr:to>
    <xdr:sp macro="" textlink="">
      <xdr:nvSpPr>
        <xdr:cNvPr id="454" name="フローチャート: 判断 453"/>
        <xdr:cNvSpPr/>
      </xdr:nvSpPr>
      <xdr:spPr>
        <a:xfrm>
          <a:off x="14351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159995</xdr:rowOff>
    </xdr:from>
    <xdr:ext cx="762000" cy="259045"/>
    <xdr:sp macro="" textlink="">
      <xdr:nvSpPr>
        <xdr:cNvPr id="455" name="テキスト ボックス 454"/>
        <xdr:cNvSpPr txBox="1"/>
      </xdr:nvSpPr>
      <xdr:spPr>
        <a:xfrm>
          <a:off x="14020800" y="307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51901</xdr:rowOff>
    </xdr:from>
    <xdr:to>
      <xdr:col>64</xdr:col>
      <xdr:colOff>152400</xdr:colOff>
      <xdr:row>17</xdr:row>
      <xdr:rowOff>153501</xdr:rowOff>
    </xdr:to>
    <xdr:sp macro="" textlink="">
      <xdr:nvSpPr>
        <xdr:cNvPr id="456" name="フローチャート: 判断 455"/>
        <xdr:cNvSpPr/>
      </xdr:nvSpPr>
      <xdr:spPr>
        <a:xfrm>
          <a:off x="13462000" y="296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138278</xdr:rowOff>
    </xdr:from>
    <xdr:ext cx="762000" cy="259045"/>
    <xdr:sp macro="" textlink="">
      <xdr:nvSpPr>
        <xdr:cNvPr id="457" name="テキスト ボックス 456"/>
        <xdr:cNvSpPr txBox="1"/>
      </xdr:nvSpPr>
      <xdr:spPr>
        <a:xfrm>
          <a:off x="13131800" y="305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60325</xdr:rowOff>
    </xdr:from>
    <xdr:to>
      <xdr:col>81</xdr:col>
      <xdr:colOff>95250</xdr:colOff>
      <xdr:row>14</xdr:row>
      <xdr:rowOff>161925</xdr:rowOff>
    </xdr:to>
    <xdr:sp macro="" textlink="">
      <xdr:nvSpPr>
        <xdr:cNvPr id="463" name="楕円 462"/>
        <xdr:cNvSpPr/>
      </xdr:nvSpPr>
      <xdr:spPr>
        <a:xfrm>
          <a:off x="169672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76852</xdr:rowOff>
    </xdr:from>
    <xdr:ext cx="762000" cy="259045"/>
    <xdr:sp macro="" textlink="">
      <xdr:nvSpPr>
        <xdr:cNvPr id="464" name="将来負担の状況該当値テキスト"/>
        <xdr:cNvSpPr txBox="1"/>
      </xdr:nvSpPr>
      <xdr:spPr>
        <a:xfrm>
          <a:off x="17106900" y="230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51477</xdr:rowOff>
    </xdr:from>
    <xdr:to>
      <xdr:col>77</xdr:col>
      <xdr:colOff>95250</xdr:colOff>
      <xdr:row>14</xdr:row>
      <xdr:rowOff>153077</xdr:rowOff>
    </xdr:to>
    <xdr:sp macro="" textlink="">
      <xdr:nvSpPr>
        <xdr:cNvPr id="465" name="楕円 464"/>
        <xdr:cNvSpPr/>
      </xdr:nvSpPr>
      <xdr:spPr>
        <a:xfrm>
          <a:off x="16129000" y="24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163254</xdr:rowOff>
    </xdr:from>
    <xdr:ext cx="736600" cy="259045"/>
    <xdr:sp macro="" textlink="">
      <xdr:nvSpPr>
        <xdr:cNvPr id="466" name="テキスト ボックス 465"/>
        <xdr:cNvSpPr txBox="1"/>
      </xdr:nvSpPr>
      <xdr:spPr>
        <a:xfrm>
          <a:off x="15798800" y="222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116755</xdr:rowOff>
    </xdr:from>
    <xdr:to>
      <xdr:col>73</xdr:col>
      <xdr:colOff>44450</xdr:colOff>
      <xdr:row>14</xdr:row>
      <xdr:rowOff>46905</xdr:rowOff>
    </xdr:to>
    <xdr:sp macro="" textlink="">
      <xdr:nvSpPr>
        <xdr:cNvPr id="467" name="楕円 466"/>
        <xdr:cNvSpPr/>
      </xdr:nvSpPr>
      <xdr:spPr>
        <a:xfrm>
          <a:off x="15240000" y="23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57082</xdr:rowOff>
    </xdr:from>
    <xdr:ext cx="762000" cy="259045"/>
    <xdr:sp macro="" textlink="">
      <xdr:nvSpPr>
        <xdr:cNvPr id="468" name="テキスト ボックス 467"/>
        <xdr:cNvSpPr txBox="1"/>
      </xdr:nvSpPr>
      <xdr:spPr>
        <a:xfrm>
          <a:off x="14909800" y="211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94234</xdr:rowOff>
    </xdr:from>
    <xdr:to>
      <xdr:col>68</xdr:col>
      <xdr:colOff>203200</xdr:colOff>
      <xdr:row>14</xdr:row>
      <xdr:rowOff>24384</xdr:rowOff>
    </xdr:to>
    <xdr:sp macro="" textlink="">
      <xdr:nvSpPr>
        <xdr:cNvPr id="469" name="楕円 468"/>
        <xdr:cNvSpPr/>
      </xdr:nvSpPr>
      <xdr:spPr>
        <a:xfrm>
          <a:off x="14351000" y="23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34561</xdr:rowOff>
    </xdr:from>
    <xdr:ext cx="762000" cy="259045"/>
    <xdr:sp macro="" textlink="">
      <xdr:nvSpPr>
        <xdr:cNvPr id="470" name="テキスト ボックス 469"/>
        <xdr:cNvSpPr txBox="1"/>
      </xdr:nvSpPr>
      <xdr:spPr>
        <a:xfrm>
          <a:off x="14020800" y="209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137668</xdr:rowOff>
    </xdr:from>
    <xdr:to>
      <xdr:col>64</xdr:col>
      <xdr:colOff>152400</xdr:colOff>
      <xdr:row>14</xdr:row>
      <xdr:rowOff>67818</xdr:rowOff>
    </xdr:to>
    <xdr:sp macro="" textlink="">
      <xdr:nvSpPr>
        <xdr:cNvPr id="471" name="楕円 470"/>
        <xdr:cNvSpPr/>
      </xdr:nvSpPr>
      <xdr:spPr>
        <a:xfrm>
          <a:off x="13462000" y="236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77995</xdr:rowOff>
    </xdr:from>
    <xdr:ext cx="762000" cy="259045"/>
    <xdr:sp macro="" textlink="">
      <xdr:nvSpPr>
        <xdr:cNvPr id="472" name="テキスト ボックス 471"/>
        <xdr:cNvSpPr txBox="1"/>
      </xdr:nvSpPr>
      <xdr:spPr>
        <a:xfrm>
          <a:off x="13131800" y="213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50,184
49,050
84.14
23,775,998
23,048,894
583,098
13,379,600
31,292,241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pitchFamily="50" charset="-128"/>
              <a:ea typeface="ＭＳ Ｐゴシック" pitchFamily="50" charset="-128"/>
              <a:cs typeface="+mn-cs"/>
            </a:rPr>
            <a:t>　人件費に係る経常収支比率が上昇しているのは、一部事務組合の解散により当該団体の職員が市の職員となったことに伴い、一部事務組合への負担金（補助費）が減少した反面、</a:t>
          </a:r>
          <a:r>
            <a:rPr kumimoji="1" lang="ja-JP" altLang="ja-JP" sz="1300">
              <a:solidFill>
                <a:schemeClr val="dk1"/>
              </a:solidFill>
              <a:latin typeface="ＭＳ Ｐゴシック" pitchFamily="50" charset="-128"/>
              <a:ea typeface="ＭＳ Ｐゴシック" pitchFamily="50" charset="-128"/>
              <a:cs typeface="+mn-cs"/>
            </a:rPr>
            <a:t>人件費</a:t>
          </a:r>
          <a:r>
            <a:rPr kumimoji="1" lang="ja-JP" altLang="en-US" sz="1300">
              <a:solidFill>
                <a:schemeClr val="dk1"/>
              </a:solidFill>
              <a:latin typeface="ＭＳ Ｐゴシック" pitchFamily="50" charset="-128"/>
              <a:ea typeface="ＭＳ Ｐゴシック" pitchFamily="50" charset="-128"/>
              <a:cs typeface="+mn-cs"/>
            </a:rPr>
            <a:t>の支出</a:t>
          </a:r>
          <a:r>
            <a:rPr kumimoji="1" lang="ja-JP" altLang="ja-JP" sz="1300">
              <a:solidFill>
                <a:schemeClr val="dk1"/>
              </a:solidFill>
              <a:latin typeface="ＭＳ Ｐゴシック" pitchFamily="50" charset="-128"/>
              <a:ea typeface="ＭＳ Ｐゴシック" pitchFamily="50" charset="-128"/>
              <a:cs typeface="+mn-cs"/>
            </a:rPr>
            <a:t>が増加した</a:t>
          </a:r>
          <a:r>
            <a:rPr kumimoji="1" lang="ja-JP" altLang="en-US" sz="1300">
              <a:solidFill>
                <a:schemeClr val="dk1"/>
              </a:solidFill>
              <a:latin typeface="ＭＳ Ｐゴシック" pitchFamily="50" charset="-128"/>
              <a:ea typeface="ＭＳ Ｐゴシック" pitchFamily="50" charset="-128"/>
              <a:cs typeface="+mn-cs"/>
            </a:rPr>
            <a:t>ことによる影響が大きいためである。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今後も適正な定員・人員配置で行政サービスが提供できるよう注視する必要がある。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xdr:rowOff>
    </xdr:from>
    <xdr:to>
      <xdr:col>24</xdr:col>
      <xdr:colOff>25400</xdr:colOff>
      <xdr:row>35</xdr:row>
      <xdr:rowOff>107950</xdr:rowOff>
    </xdr:to>
    <xdr:cxnSp macro="">
      <xdr:nvCxnSpPr>
        <xdr:cNvPr id="66" name="直線コネクタ 65"/>
        <xdr:cNvCxnSpPr/>
      </xdr:nvCxnSpPr>
      <xdr:spPr>
        <a:xfrm>
          <a:off x="3987800" y="583438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115570</xdr:rowOff>
    </xdr:from>
    <xdr:to>
      <xdr:col>19</xdr:col>
      <xdr:colOff>187325</xdr:colOff>
      <xdr:row>34</xdr:row>
      <xdr:rowOff>5080</xdr:rowOff>
    </xdr:to>
    <xdr:cxnSp macro="">
      <xdr:nvCxnSpPr>
        <xdr:cNvPr id="69" name="直線コネクタ 68"/>
        <xdr:cNvCxnSpPr/>
      </xdr:nvCxnSpPr>
      <xdr:spPr>
        <a:xfrm>
          <a:off x="3098800" y="5773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92710</xdr:rowOff>
    </xdr:from>
    <xdr:to>
      <xdr:col>15</xdr:col>
      <xdr:colOff>98425</xdr:colOff>
      <xdr:row>33</xdr:row>
      <xdr:rowOff>115570</xdr:rowOff>
    </xdr:to>
    <xdr:cxnSp macro="">
      <xdr:nvCxnSpPr>
        <xdr:cNvPr id="72" name="直線コネクタ 71"/>
        <xdr:cNvCxnSpPr/>
      </xdr:nvCxnSpPr>
      <xdr:spPr>
        <a:xfrm>
          <a:off x="2209800" y="575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92710</xdr:rowOff>
    </xdr:from>
    <xdr:to>
      <xdr:col>11</xdr:col>
      <xdr:colOff>9525</xdr:colOff>
      <xdr:row>33</xdr:row>
      <xdr:rowOff>92710</xdr:rowOff>
    </xdr:to>
    <xdr:cxnSp macro="">
      <xdr:nvCxnSpPr>
        <xdr:cNvPr id="75" name="直線コネクタ 74"/>
        <xdr:cNvCxnSpPr/>
      </xdr:nvCxnSpPr>
      <xdr:spPr>
        <a:xfrm>
          <a:off x="1320800" y="5750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77" name="テキスト ボックス 76"/>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125730</xdr:rowOff>
    </xdr:from>
    <xdr:to>
      <xdr:col>20</xdr:col>
      <xdr:colOff>38100</xdr:colOff>
      <xdr:row>34</xdr:row>
      <xdr:rowOff>55880</xdr:rowOff>
    </xdr:to>
    <xdr:sp macro="" textlink="">
      <xdr:nvSpPr>
        <xdr:cNvPr id="87" name="楕円 86"/>
        <xdr:cNvSpPr/>
      </xdr:nvSpPr>
      <xdr:spPr>
        <a:xfrm>
          <a:off x="3937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66057</xdr:rowOff>
    </xdr:from>
    <xdr:ext cx="736600" cy="259045"/>
    <xdr:sp macro="" textlink="">
      <xdr:nvSpPr>
        <xdr:cNvPr id="88" name="テキスト ボックス 87"/>
        <xdr:cNvSpPr txBox="1"/>
      </xdr:nvSpPr>
      <xdr:spPr>
        <a:xfrm>
          <a:off x="3606800" y="555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64770</xdr:rowOff>
    </xdr:from>
    <xdr:to>
      <xdr:col>15</xdr:col>
      <xdr:colOff>149225</xdr:colOff>
      <xdr:row>33</xdr:row>
      <xdr:rowOff>166370</xdr:rowOff>
    </xdr:to>
    <xdr:sp macro="" textlink="">
      <xdr:nvSpPr>
        <xdr:cNvPr id="89" name="楕円 88"/>
        <xdr:cNvSpPr/>
      </xdr:nvSpPr>
      <xdr:spPr>
        <a:xfrm>
          <a:off x="3048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5097</xdr:rowOff>
    </xdr:from>
    <xdr:ext cx="762000" cy="259045"/>
    <xdr:sp macro="" textlink="">
      <xdr:nvSpPr>
        <xdr:cNvPr id="90" name="テキスト ボックス 89"/>
        <xdr:cNvSpPr txBox="1"/>
      </xdr:nvSpPr>
      <xdr:spPr>
        <a:xfrm>
          <a:off x="2717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41910</xdr:rowOff>
    </xdr:from>
    <xdr:to>
      <xdr:col>11</xdr:col>
      <xdr:colOff>60325</xdr:colOff>
      <xdr:row>33</xdr:row>
      <xdr:rowOff>143510</xdr:rowOff>
    </xdr:to>
    <xdr:sp macro="" textlink="">
      <xdr:nvSpPr>
        <xdr:cNvPr id="91" name="楕円 90"/>
        <xdr:cNvSpPr/>
      </xdr:nvSpPr>
      <xdr:spPr>
        <a:xfrm>
          <a:off x="2159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153687</xdr:rowOff>
    </xdr:from>
    <xdr:ext cx="762000" cy="259045"/>
    <xdr:sp macro="" textlink="">
      <xdr:nvSpPr>
        <xdr:cNvPr id="92" name="テキスト ボックス 91"/>
        <xdr:cNvSpPr txBox="1"/>
      </xdr:nvSpPr>
      <xdr:spPr>
        <a:xfrm>
          <a:off x="1828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41910</xdr:rowOff>
    </xdr:from>
    <xdr:to>
      <xdr:col>6</xdr:col>
      <xdr:colOff>171450</xdr:colOff>
      <xdr:row>33</xdr:row>
      <xdr:rowOff>143510</xdr:rowOff>
    </xdr:to>
    <xdr:sp macro="" textlink="">
      <xdr:nvSpPr>
        <xdr:cNvPr id="93" name="楕円 92"/>
        <xdr:cNvSpPr/>
      </xdr:nvSpPr>
      <xdr:spPr>
        <a:xfrm>
          <a:off x="1270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153687</xdr:rowOff>
    </xdr:from>
    <xdr:ext cx="762000" cy="259045"/>
    <xdr:sp macro="" textlink="">
      <xdr:nvSpPr>
        <xdr:cNvPr id="94" name="テキスト ボックス 93"/>
        <xdr:cNvSpPr txBox="1"/>
      </xdr:nvSpPr>
      <xdr:spPr>
        <a:xfrm>
          <a:off x="939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pitchFamily="50" charset="-128"/>
              <a:ea typeface="ＭＳ Ｐゴシック" pitchFamily="50" charset="-128"/>
              <a:cs typeface="+mn-cs"/>
            </a:rPr>
            <a:t>　物件費に係る経常収支比率が上昇しているのは、一部事務組合の解散により、当該団体の施設が市の管理となったことなどに伴い、負担金（補助費等）が減少した反面、物件費の支出が増加したことによる影響が大きいためである。</a:t>
          </a:r>
          <a:r>
            <a:rPr kumimoji="1" lang="ja-JP" altLang="ja-JP" sz="1300">
              <a:solidFill>
                <a:schemeClr val="dk1"/>
              </a:solidFill>
              <a:latin typeface="ＭＳ Ｐゴシック" pitchFamily="50" charset="-128"/>
              <a:ea typeface="ＭＳ Ｐゴシック" pitchFamily="50" charset="-128"/>
              <a:cs typeface="+mn-cs"/>
            </a:rPr>
            <a:t>今後も</a:t>
          </a:r>
          <a:r>
            <a:rPr kumimoji="1" lang="ja-JP" altLang="en-US" sz="1300">
              <a:solidFill>
                <a:schemeClr val="dk1"/>
              </a:solidFill>
              <a:latin typeface="ＭＳ Ｐゴシック" pitchFamily="50" charset="-128"/>
              <a:ea typeface="ＭＳ Ｐゴシック" pitchFamily="50" charset="-128"/>
              <a:cs typeface="+mn-cs"/>
            </a:rPr>
            <a:t>、公共施設の運営形態</a:t>
          </a:r>
          <a:r>
            <a:rPr kumimoji="1" lang="ja-JP" altLang="ja-JP" sz="1300">
              <a:solidFill>
                <a:schemeClr val="dk1"/>
              </a:solidFill>
              <a:latin typeface="ＭＳ Ｐゴシック" pitchFamily="50" charset="-128"/>
              <a:ea typeface="ＭＳ Ｐゴシック" pitchFamily="50" charset="-128"/>
              <a:cs typeface="+mn-cs"/>
            </a:rPr>
            <a:t>の見直し、施設の統廃合</a:t>
          </a:r>
          <a:r>
            <a:rPr kumimoji="1" lang="ja-JP" altLang="en-US" sz="1300">
              <a:solidFill>
                <a:schemeClr val="dk1"/>
              </a:solidFill>
              <a:latin typeface="ＭＳ Ｐゴシック" pitchFamily="50" charset="-128"/>
              <a:ea typeface="ＭＳ Ｐゴシック" pitchFamily="50" charset="-128"/>
              <a:cs typeface="+mn-cs"/>
            </a:rPr>
            <a:t>を検討するなど</a:t>
          </a:r>
          <a:r>
            <a:rPr kumimoji="1" lang="ja-JP" altLang="ja-JP" sz="1300">
              <a:solidFill>
                <a:schemeClr val="dk1"/>
              </a:solidFill>
              <a:latin typeface="ＭＳ Ｐゴシック" pitchFamily="50" charset="-128"/>
              <a:ea typeface="ＭＳ Ｐゴシック" pitchFamily="50" charset="-128"/>
              <a:cs typeface="+mn-cs"/>
            </a:rPr>
            <a:t>引</a:t>
          </a:r>
          <a:r>
            <a:rPr kumimoji="1" lang="ja-JP" altLang="en-US" sz="1300">
              <a:solidFill>
                <a:schemeClr val="dk1"/>
              </a:solidFill>
              <a:latin typeface="ＭＳ Ｐゴシック" pitchFamily="50" charset="-128"/>
              <a:ea typeface="ＭＳ Ｐゴシック" pitchFamily="50" charset="-128"/>
              <a:cs typeface="+mn-cs"/>
            </a:rPr>
            <a:t>き</a:t>
          </a:r>
          <a:r>
            <a:rPr kumimoji="1" lang="ja-JP" altLang="ja-JP" sz="1300">
              <a:solidFill>
                <a:schemeClr val="dk1"/>
              </a:solidFill>
              <a:latin typeface="ＭＳ Ｐゴシック" pitchFamily="50" charset="-128"/>
              <a:ea typeface="ＭＳ Ｐゴシック" pitchFamily="50" charset="-128"/>
              <a:cs typeface="+mn-cs"/>
            </a:rPr>
            <a:t>続き行財政改革に努める。</a:t>
          </a:r>
          <a:endParaRPr kumimoji="1" lang="ja-JP" altLang="en-US" sz="1300">
            <a:latin typeface="ＭＳ Ｐゴシック" pitchFamily="50" charset="-128"/>
            <a:ea typeface="ＭＳ Ｐゴシック"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18</xdr:row>
      <xdr:rowOff>39914</xdr:rowOff>
    </xdr:to>
    <xdr:cxnSp macro="">
      <xdr:nvCxnSpPr>
        <xdr:cNvPr id="129" name="直線コネクタ 128"/>
        <xdr:cNvCxnSpPr/>
      </xdr:nvCxnSpPr>
      <xdr:spPr>
        <a:xfrm>
          <a:off x="15671800" y="2842986"/>
          <a:ext cx="8382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34471</xdr:rowOff>
    </xdr:from>
    <xdr:to>
      <xdr:col>78</xdr:col>
      <xdr:colOff>69850</xdr:colOff>
      <xdr:row>16</xdr:row>
      <xdr:rowOff>99786</xdr:rowOff>
    </xdr:to>
    <xdr:cxnSp macro="">
      <xdr:nvCxnSpPr>
        <xdr:cNvPr id="132" name="直線コネクタ 131"/>
        <xdr:cNvCxnSpPr/>
      </xdr:nvCxnSpPr>
      <xdr:spPr>
        <a:xfrm>
          <a:off x="14782800" y="27776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34471</xdr:rowOff>
    </xdr:from>
    <xdr:to>
      <xdr:col>73</xdr:col>
      <xdr:colOff>180975</xdr:colOff>
      <xdr:row>16</xdr:row>
      <xdr:rowOff>34471</xdr:rowOff>
    </xdr:to>
    <xdr:cxnSp macro="">
      <xdr:nvCxnSpPr>
        <xdr:cNvPr id="135" name="直線コネクタ 134"/>
        <xdr:cNvCxnSpPr/>
      </xdr:nvCxnSpPr>
      <xdr:spPr>
        <a:xfrm>
          <a:off x="13893800" y="27776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1814</xdr:rowOff>
    </xdr:from>
    <xdr:to>
      <xdr:col>69</xdr:col>
      <xdr:colOff>92075</xdr:colOff>
      <xdr:row>16</xdr:row>
      <xdr:rowOff>34471</xdr:rowOff>
    </xdr:to>
    <xdr:cxnSp macro="">
      <xdr:nvCxnSpPr>
        <xdr:cNvPr id="138" name="直線コネクタ 137"/>
        <xdr:cNvCxnSpPr/>
      </xdr:nvCxnSpPr>
      <xdr:spPr>
        <a:xfrm>
          <a:off x="13004800" y="2745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160564</xdr:rowOff>
    </xdr:from>
    <xdr:to>
      <xdr:col>82</xdr:col>
      <xdr:colOff>158750</xdr:colOff>
      <xdr:row>18</xdr:row>
      <xdr:rowOff>90714</xdr:rowOff>
    </xdr:to>
    <xdr:sp macro="" textlink="">
      <xdr:nvSpPr>
        <xdr:cNvPr id="148" name="楕円 147"/>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132641</xdr:rowOff>
    </xdr:from>
    <xdr:ext cx="762000" cy="259045"/>
    <xdr:sp macro="" textlink="">
      <xdr:nvSpPr>
        <xdr:cNvPr id="149"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48986</xdr:rowOff>
    </xdr:from>
    <xdr:to>
      <xdr:col>78</xdr:col>
      <xdr:colOff>120650</xdr:colOff>
      <xdr:row>16</xdr:row>
      <xdr:rowOff>150586</xdr:rowOff>
    </xdr:to>
    <xdr:sp macro="" textlink="">
      <xdr:nvSpPr>
        <xdr:cNvPr id="150" name="楕円 149"/>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51" name="テキスト ボックス 150"/>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155121</xdr:rowOff>
    </xdr:from>
    <xdr:to>
      <xdr:col>74</xdr:col>
      <xdr:colOff>31750</xdr:colOff>
      <xdr:row>16</xdr:row>
      <xdr:rowOff>85271</xdr:rowOff>
    </xdr:to>
    <xdr:sp macro="" textlink="">
      <xdr:nvSpPr>
        <xdr:cNvPr id="152" name="楕円 151"/>
        <xdr:cNvSpPr/>
      </xdr:nvSpPr>
      <xdr:spPr>
        <a:xfrm>
          <a:off x="14732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53" name="テキスト ボックス 152"/>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155121</xdr:rowOff>
    </xdr:from>
    <xdr:to>
      <xdr:col>69</xdr:col>
      <xdr:colOff>142875</xdr:colOff>
      <xdr:row>16</xdr:row>
      <xdr:rowOff>85271</xdr:rowOff>
    </xdr:to>
    <xdr:sp macro="" textlink="">
      <xdr:nvSpPr>
        <xdr:cNvPr id="154" name="楕円 153"/>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95448</xdr:rowOff>
    </xdr:from>
    <xdr:ext cx="762000" cy="259045"/>
    <xdr:sp macro="" textlink="">
      <xdr:nvSpPr>
        <xdr:cNvPr id="155" name="テキスト ボックス 154"/>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6" name="楕円 155"/>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57" name="テキスト ボックス 156"/>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aseline="0">
              <a:solidFill>
                <a:schemeClr val="dk1"/>
              </a:solidFill>
              <a:latin typeface="ＭＳ Ｐゴシック" pitchFamily="50" charset="-128"/>
              <a:ea typeface="ＭＳ Ｐゴシック" pitchFamily="50" charset="-128"/>
              <a:cs typeface="+mn-cs"/>
            </a:rPr>
            <a:t>　</a:t>
          </a:r>
          <a:r>
            <a:rPr lang="ja-JP" altLang="ja-JP" sz="1300" baseline="0">
              <a:solidFill>
                <a:schemeClr val="dk1"/>
              </a:solidFill>
              <a:latin typeface="ＭＳ Ｐゴシック" pitchFamily="50" charset="-128"/>
              <a:ea typeface="ＭＳ Ｐゴシック" pitchFamily="50" charset="-128"/>
              <a:cs typeface="+mn-cs"/>
            </a:rPr>
            <a:t>扶助費に係る経常収支比率が類似団体平均を上回</a:t>
          </a:r>
          <a:r>
            <a:rPr lang="ja-JP" altLang="en-US" sz="1300" baseline="0">
              <a:solidFill>
                <a:schemeClr val="dk1"/>
              </a:solidFill>
              <a:latin typeface="ＭＳ Ｐゴシック" pitchFamily="50" charset="-128"/>
              <a:ea typeface="ＭＳ Ｐゴシック" pitchFamily="50" charset="-128"/>
              <a:cs typeface="+mn-cs"/>
            </a:rPr>
            <a:t>る水準で高止まりしている</a:t>
          </a:r>
          <a:r>
            <a:rPr lang="ja-JP" altLang="ja-JP" sz="1300" baseline="0">
              <a:solidFill>
                <a:schemeClr val="dk1"/>
              </a:solidFill>
              <a:latin typeface="ＭＳ Ｐゴシック" pitchFamily="50" charset="-128"/>
              <a:ea typeface="ＭＳ Ｐゴシック" pitchFamily="50" charset="-128"/>
              <a:cs typeface="+mn-cs"/>
            </a:rPr>
            <a:t>要因として、</a:t>
          </a:r>
          <a:r>
            <a:rPr kumimoji="1" lang="ja-JP" altLang="ja-JP" sz="1300">
              <a:solidFill>
                <a:schemeClr val="dk1"/>
              </a:solidFill>
              <a:latin typeface="ＭＳ Ｐゴシック" pitchFamily="50" charset="-128"/>
              <a:ea typeface="ＭＳ Ｐゴシック" pitchFamily="50" charset="-128"/>
              <a:cs typeface="+mn-cs"/>
            </a:rPr>
            <a:t>福祉の充実</a:t>
          </a:r>
          <a:r>
            <a:rPr kumimoji="1" lang="ja-JP" altLang="en-US" sz="1300">
              <a:solidFill>
                <a:schemeClr val="dk1"/>
              </a:solidFill>
              <a:latin typeface="ＭＳ Ｐゴシック" pitchFamily="50" charset="-128"/>
              <a:ea typeface="ＭＳ Ｐゴシック" pitchFamily="50" charset="-128"/>
              <a:cs typeface="+mn-cs"/>
            </a:rPr>
            <a:t>を図る市独自施策</a:t>
          </a:r>
          <a:r>
            <a:rPr kumimoji="1" lang="ja-JP" altLang="ja-JP" sz="1300">
              <a:solidFill>
                <a:schemeClr val="dk1"/>
              </a:solidFill>
              <a:latin typeface="ＭＳ Ｐゴシック" pitchFamily="50" charset="-128"/>
              <a:ea typeface="ＭＳ Ｐゴシック" pitchFamily="50" charset="-128"/>
              <a:cs typeface="+mn-cs"/>
            </a:rPr>
            <a:t>による</a:t>
          </a:r>
          <a:r>
            <a:rPr kumimoji="1" lang="ja-JP" altLang="en-US" sz="1300">
              <a:solidFill>
                <a:schemeClr val="dk1"/>
              </a:solidFill>
              <a:latin typeface="ＭＳ Ｐゴシック" pitchFamily="50" charset="-128"/>
              <a:ea typeface="ＭＳ Ｐゴシック" pitchFamily="50" charset="-128"/>
              <a:cs typeface="+mn-cs"/>
            </a:rPr>
            <a:t>影響が大きいため</a:t>
          </a:r>
          <a:r>
            <a:rPr kumimoji="1" lang="ja-JP" altLang="ja-JP" sz="1300">
              <a:solidFill>
                <a:schemeClr val="dk1"/>
              </a:solidFill>
              <a:latin typeface="ＭＳ Ｐゴシック" pitchFamily="50" charset="-128"/>
              <a:ea typeface="ＭＳ Ｐゴシック" pitchFamily="50" charset="-128"/>
              <a:cs typeface="+mn-cs"/>
            </a:rPr>
            <a:t>である。</a:t>
          </a:r>
          <a:r>
            <a:rPr kumimoji="1" lang="ja-JP" altLang="en-US" sz="1300">
              <a:solidFill>
                <a:schemeClr val="dk1"/>
              </a:solidFill>
              <a:latin typeface="ＭＳ Ｐゴシック" pitchFamily="50" charset="-128"/>
              <a:ea typeface="ＭＳ Ｐゴシック" pitchFamily="50" charset="-128"/>
              <a:cs typeface="+mn-cs"/>
            </a:rPr>
            <a:t>制度の見直し等を図ることで</a:t>
          </a:r>
          <a:r>
            <a:rPr kumimoji="1" lang="ja-JP" altLang="ja-JP" sz="1300">
              <a:solidFill>
                <a:schemeClr val="dk1"/>
              </a:solidFill>
              <a:latin typeface="ＭＳ Ｐゴシック" pitchFamily="50" charset="-128"/>
              <a:ea typeface="ＭＳ Ｐゴシック" pitchFamily="50" charset="-128"/>
              <a:cs typeface="+mn-cs"/>
            </a:rPr>
            <a:t>、財政運営に過度な負担とならないよう</a:t>
          </a:r>
          <a:r>
            <a:rPr kumimoji="1" lang="ja-JP" altLang="en-US" sz="1300">
              <a:solidFill>
                <a:schemeClr val="dk1"/>
              </a:solidFill>
              <a:latin typeface="ＭＳ Ｐゴシック" pitchFamily="50" charset="-128"/>
              <a:ea typeface="ＭＳ Ｐゴシック" pitchFamily="50" charset="-128"/>
              <a:cs typeface="+mn-cs"/>
            </a:rPr>
            <a:t>努める。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152400</xdr:rowOff>
    </xdr:from>
    <xdr:to>
      <xdr:col>24</xdr:col>
      <xdr:colOff>25400</xdr:colOff>
      <xdr:row>58</xdr:row>
      <xdr:rowOff>165100</xdr:rowOff>
    </xdr:to>
    <xdr:cxnSp macro="">
      <xdr:nvCxnSpPr>
        <xdr:cNvPr id="190" name="直線コネクタ 189"/>
        <xdr:cNvCxnSpPr/>
      </xdr:nvCxnSpPr>
      <xdr:spPr>
        <a:xfrm>
          <a:off x="3987800" y="10096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76200</xdr:rowOff>
    </xdr:from>
    <xdr:to>
      <xdr:col>19</xdr:col>
      <xdr:colOff>187325</xdr:colOff>
      <xdr:row>58</xdr:row>
      <xdr:rowOff>152400</xdr:rowOff>
    </xdr:to>
    <xdr:cxnSp macro="">
      <xdr:nvCxnSpPr>
        <xdr:cNvPr id="193" name="直線コネクタ 192"/>
        <xdr:cNvCxnSpPr/>
      </xdr:nvCxnSpPr>
      <xdr:spPr>
        <a:xfrm>
          <a:off x="3098800" y="10020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158750</xdr:rowOff>
    </xdr:from>
    <xdr:to>
      <xdr:col>15</xdr:col>
      <xdr:colOff>98425</xdr:colOff>
      <xdr:row>58</xdr:row>
      <xdr:rowOff>76200</xdr:rowOff>
    </xdr:to>
    <xdr:cxnSp macro="">
      <xdr:nvCxnSpPr>
        <xdr:cNvPr id="196" name="直線コネクタ 195"/>
        <xdr:cNvCxnSpPr/>
      </xdr:nvCxnSpPr>
      <xdr:spPr>
        <a:xfrm>
          <a:off x="2209800" y="9931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158750</xdr:rowOff>
    </xdr:from>
    <xdr:to>
      <xdr:col>11</xdr:col>
      <xdr:colOff>9525</xdr:colOff>
      <xdr:row>58</xdr:row>
      <xdr:rowOff>0</xdr:rowOff>
    </xdr:to>
    <xdr:cxnSp macro="">
      <xdr:nvCxnSpPr>
        <xdr:cNvPr id="199" name="直線コネクタ 198"/>
        <xdr:cNvCxnSpPr/>
      </xdr:nvCxnSpPr>
      <xdr:spPr>
        <a:xfrm flipV="1">
          <a:off x="1320800" y="993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50800</xdr:rowOff>
    </xdr:from>
    <xdr:to>
      <xdr:col>11</xdr:col>
      <xdr:colOff>60325</xdr:colOff>
      <xdr:row>56</xdr:row>
      <xdr:rowOff>152400</xdr:rowOff>
    </xdr:to>
    <xdr:sp macro="" textlink="">
      <xdr:nvSpPr>
        <xdr:cNvPr id="200" name="フローチャート: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01" name="テキスト ボックス 200"/>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02" name="フローチャート: 判断 201"/>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03" name="テキスト ボックス 202"/>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9" name="楕円 208"/>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10" name="扶助費該当値テキスト"/>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101600</xdr:rowOff>
    </xdr:from>
    <xdr:to>
      <xdr:col>20</xdr:col>
      <xdr:colOff>38100</xdr:colOff>
      <xdr:row>59</xdr:row>
      <xdr:rowOff>31750</xdr:rowOff>
    </xdr:to>
    <xdr:sp macro="" textlink="">
      <xdr:nvSpPr>
        <xdr:cNvPr id="211" name="楕円 210"/>
        <xdr:cNvSpPr/>
      </xdr:nvSpPr>
      <xdr:spPr>
        <a:xfrm>
          <a:off x="3937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16527</xdr:rowOff>
    </xdr:from>
    <xdr:ext cx="736600" cy="259045"/>
    <xdr:sp macro="" textlink="">
      <xdr:nvSpPr>
        <xdr:cNvPr id="212" name="テキスト ボックス 211"/>
        <xdr:cNvSpPr txBox="1"/>
      </xdr:nvSpPr>
      <xdr:spPr>
        <a:xfrm>
          <a:off x="3606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25400</xdr:rowOff>
    </xdr:from>
    <xdr:to>
      <xdr:col>15</xdr:col>
      <xdr:colOff>149225</xdr:colOff>
      <xdr:row>58</xdr:row>
      <xdr:rowOff>127000</xdr:rowOff>
    </xdr:to>
    <xdr:sp macro="" textlink="">
      <xdr:nvSpPr>
        <xdr:cNvPr id="213" name="楕円 212"/>
        <xdr:cNvSpPr/>
      </xdr:nvSpPr>
      <xdr:spPr>
        <a:xfrm>
          <a:off x="304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111777</xdr:rowOff>
    </xdr:from>
    <xdr:ext cx="762000" cy="259045"/>
    <xdr:sp macro="" textlink="">
      <xdr:nvSpPr>
        <xdr:cNvPr id="214" name="テキスト ボックス 213"/>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107950</xdr:rowOff>
    </xdr:from>
    <xdr:to>
      <xdr:col>11</xdr:col>
      <xdr:colOff>60325</xdr:colOff>
      <xdr:row>58</xdr:row>
      <xdr:rowOff>38100</xdr:rowOff>
    </xdr:to>
    <xdr:sp macro="" textlink="">
      <xdr:nvSpPr>
        <xdr:cNvPr id="215" name="楕円 214"/>
        <xdr:cNvSpPr/>
      </xdr:nvSpPr>
      <xdr:spPr>
        <a:xfrm>
          <a:off x="2159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22877</xdr:rowOff>
    </xdr:from>
    <xdr:ext cx="762000" cy="259045"/>
    <xdr:sp macro="" textlink="">
      <xdr:nvSpPr>
        <xdr:cNvPr id="216" name="テキスト ボックス 215"/>
        <xdr:cNvSpPr txBox="1"/>
      </xdr:nvSpPr>
      <xdr:spPr>
        <a:xfrm>
          <a:off x="182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120650</xdr:rowOff>
    </xdr:from>
    <xdr:to>
      <xdr:col>6</xdr:col>
      <xdr:colOff>171450</xdr:colOff>
      <xdr:row>58</xdr:row>
      <xdr:rowOff>50800</xdr:rowOff>
    </xdr:to>
    <xdr:sp macro="" textlink="">
      <xdr:nvSpPr>
        <xdr:cNvPr id="217" name="楕円 216"/>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35577</xdr:rowOff>
    </xdr:from>
    <xdr:ext cx="762000" cy="259045"/>
    <xdr:sp macro="" textlink="">
      <xdr:nvSpPr>
        <xdr:cNvPr id="218" name="テキスト ボックス 217"/>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aseline="0">
              <a:solidFill>
                <a:schemeClr val="dk1"/>
              </a:solidFill>
              <a:latin typeface="ＭＳ Ｐゴシック" pitchFamily="50" charset="-128"/>
              <a:ea typeface="ＭＳ Ｐゴシック" pitchFamily="50" charset="-128"/>
              <a:cs typeface="+mn-cs"/>
            </a:rPr>
            <a:t>　</a:t>
          </a:r>
          <a:r>
            <a:rPr lang="ja-JP" altLang="ja-JP" sz="1300" baseline="0">
              <a:solidFill>
                <a:schemeClr val="dk1"/>
              </a:solidFill>
              <a:latin typeface="ＭＳ Ｐゴシック" pitchFamily="50" charset="-128"/>
              <a:ea typeface="ＭＳ Ｐゴシック" pitchFamily="50" charset="-128"/>
              <a:cs typeface="+mn-cs"/>
            </a:rPr>
            <a:t>その他に係る経常収支比率</a:t>
          </a:r>
          <a:r>
            <a:rPr lang="ja-JP" altLang="en-US" sz="1300" baseline="0">
              <a:solidFill>
                <a:schemeClr val="dk1"/>
              </a:solidFill>
              <a:latin typeface="ＭＳ Ｐゴシック" pitchFamily="50" charset="-128"/>
              <a:ea typeface="ＭＳ Ｐゴシック" pitchFamily="50" charset="-128"/>
              <a:cs typeface="+mn-cs"/>
            </a:rPr>
            <a:t>は、</a:t>
          </a:r>
          <a:r>
            <a:rPr lang="ja-JP" altLang="ja-JP" sz="1300" baseline="0">
              <a:solidFill>
                <a:schemeClr val="dk1"/>
              </a:solidFill>
              <a:latin typeface="ＭＳ Ｐゴシック" pitchFamily="50" charset="-128"/>
              <a:ea typeface="ＭＳ Ｐゴシック" pitchFamily="50" charset="-128"/>
              <a:cs typeface="+mn-cs"/>
            </a:rPr>
            <a:t>類似団体平均</a:t>
          </a:r>
          <a:r>
            <a:rPr lang="ja-JP" altLang="en-US" sz="1300" baseline="0">
              <a:solidFill>
                <a:schemeClr val="dk1"/>
              </a:solidFill>
              <a:latin typeface="ＭＳ Ｐゴシック" pitchFamily="50" charset="-128"/>
              <a:ea typeface="ＭＳ Ｐゴシック" pitchFamily="50" charset="-128"/>
              <a:cs typeface="+mn-cs"/>
            </a:rPr>
            <a:t>等</a:t>
          </a:r>
          <a:r>
            <a:rPr lang="ja-JP" altLang="ja-JP" sz="1300" baseline="0">
              <a:solidFill>
                <a:schemeClr val="dk1"/>
              </a:solidFill>
              <a:latin typeface="ＭＳ Ｐゴシック" pitchFamily="50" charset="-128"/>
              <a:ea typeface="ＭＳ Ｐゴシック" pitchFamily="50" charset="-128"/>
              <a:cs typeface="+mn-cs"/>
            </a:rPr>
            <a:t>を大きく下回っている</a:t>
          </a:r>
          <a:r>
            <a:rPr lang="ja-JP" altLang="en-US" sz="1300" baseline="0">
              <a:solidFill>
                <a:schemeClr val="dk1"/>
              </a:solidFill>
              <a:latin typeface="ＭＳ Ｐゴシック" pitchFamily="50" charset="-128"/>
              <a:ea typeface="ＭＳ Ｐゴシック" pitchFamily="50" charset="-128"/>
              <a:cs typeface="+mn-cs"/>
            </a:rPr>
            <a:t>ものの、上昇傾向にある。平成</a:t>
          </a:r>
          <a:r>
            <a:rPr lang="en-US" altLang="ja-JP" sz="1300" baseline="0">
              <a:solidFill>
                <a:schemeClr val="dk1"/>
              </a:solidFill>
              <a:latin typeface="ＭＳ Ｐゴシック" pitchFamily="50" charset="-128"/>
              <a:ea typeface="ＭＳ Ｐゴシック" pitchFamily="50" charset="-128"/>
              <a:cs typeface="+mn-cs"/>
            </a:rPr>
            <a:t>29</a:t>
          </a:r>
          <a:r>
            <a:rPr lang="ja-JP" altLang="en-US" sz="1300" baseline="0">
              <a:solidFill>
                <a:schemeClr val="dk1"/>
              </a:solidFill>
              <a:latin typeface="ＭＳ Ｐゴシック" pitchFamily="50" charset="-128"/>
              <a:ea typeface="ＭＳ Ｐゴシック" pitchFamily="50" charset="-128"/>
              <a:cs typeface="+mn-cs"/>
            </a:rPr>
            <a:t>年度は大雪による除排雪経費（維持補修費）、介護保険特別会計繰出金の増加による影響が大きかったためである。</a:t>
          </a:r>
          <a:endParaRPr lang="en-US" altLang="ja-JP" sz="1300" baseline="0">
            <a:solidFill>
              <a:schemeClr val="dk1"/>
            </a:solidFill>
            <a:latin typeface="ＭＳ Ｐゴシック" pitchFamily="50" charset="-128"/>
            <a:ea typeface="ＭＳ Ｐゴシック" pitchFamily="50" charset="-128"/>
            <a:cs typeface="+mn-cs"/>
          </a:endParaRPr>
        </a:p>
        <a:p>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今後</a:t>
          </a:r>
          <a:r>
            <a:rPr lang="ja-JP" altLang="en-US" sz="1300" b="0" i="0" baseline="0">
              <a:solidFill>
                <a:schemeClr val="dk1"/>
              </a:solidFill>
              <a:latin typeface="ＭＳ Ｐゴシック" pitchFamily="50" charset="-128"/>
              <a:ea typeface="ＭＳ Ｐゴシック" pitchFamily="50" charset="-128"/>
              <a:cs typeface="+mn-cs"/>
            </a:rPr>
            <a:t>は</a:t>
          </a:r>
          <a:r>
            <a:rPr lang="ja-JP" altLang="ja-JP" sz="1300" b="0" i="0" baseline="0">
              <a:solidFill>
                <a:schemeClr val="dk1"/>
              </a:solidFill>
              <a:latin typeface="ＭＳ Ｐゴシック" pitchFamily="50" charset="-128"/>
              <a:ea typeface="ＭＳ Ｐゴシック" pitchFamily="50" charset="-128"/>
              <a:cs typeface="+mn-cs"/>
            </a:rPr>
            <a:t>、公共施設の老朽化により維持補修費の増加が見込まれことから</a:t>
          </a:r>
          <a:r>
            <a:rPr lang="ja-JP" altLang="en-US" sz="1300" b="0" i="0" baseline="0">
              <a:solidFill>
                <a:schemeClr val="dk1"/>
              </a:solidFill>
              <a:latin typeface="ＭＳ Ｐゴシック" pitchFamily="50" charset="-128"/>
              <a:ea typeface="ＭＳ Ｐゴシック" pitchFamily="50" charset="-128"/>
              <a:cs typeface="+mn-cs"/>
            </a:rPr>
            <a:t>公共施設等総合管理計画に基づき</a:t>
          </a:r>
          <a:r>
            <a:rPr lang="ja-JP" altLang="ja-JP" sz="1300" b="0" i="0" baseline="0">
              <a:solidFill>
                <a:schemeClr val="dk1"/>
              </a:solidFill>
              <a:latin typeface="ＭＳ Ｐゴシック" pitchFamily="50" charset="-128"/>
              <a:ea typeface="ＭＳ Ｐゴシック" pitchFamily="50" charset="-128"/>
              <a:cs typeface="+mn-cs"/>
            </a:rPr>
            <a:t>長寿命化を図るなど、維持補修</a:t>
          </a:r>
          <a:r>
            <a:rPr lang="ja-JP" altLang="en-US" sz="1300" b="0" i="0" baseline="0">
              <a:solidFill>
                <a:schemeClr val="dk1"/>
              </a:solidFill>
              <a:latin typeface="ＭＳ Ｐゴシック" pitchFamily="50" charset="-128"/>
              <a:ea typeface="ＭＳ Ｐゴシック" pitchFamily="50" charset="-128"/>
              <a:cs typeface="+mn-cs"/>
            </a:rPr>
            <a:t>費</a:t>
          </a:r>
          <a:r>
            <a:rPr lang="ja-JP" altLang="ja-JP" sz="1300" b="0" i="0" baseline="0">
              <a:solidFill>
                <a:schemeClr val="dk1"/>
              </a:solidFill>
              <a:latin typeface="ＭＳ Ｐゴシック" pitchFamily="50" charset="-128"/>
              <a:ea typeface="ＭＳ Ｐゴシック" pitchFamily="50" charset="-128"/>
              <a:cs typeface="+mn-cs"/>
            </a:rPr>
            <a:t>の平準化及び削減</a:t>
          </a:r>
          <a:r>
            <a:rPr lang="ja-JP" altLang="en-US" sz="1300" b="0" i="0" baseline="0">
              <a:solidFill>
                <a:schemeClr val="dk1"/>
              </a:solidFill>
              <a:latin typeface="ＭＳ Ｐゴシック" pitchFamily="50" charset="-128"/>
              <a:ea typeface="ＭＳ Ｐゴシック" pitchFamily="50" charset="-128"/>
              <a:cs typeface="+mn-cs"/>
            </a:rPr>
            <a:t>に努める。</a:t>
          </a:r>
          <a:endParaRPr kumimoji="1" lang="ja-JP" altLang="en-US" sz="1300">
            <a:latin typeface="ＭＳ Ｐゴシック" pitchFamily="50" charset="-128"/>
            <a:ea typeface="ＭＳ Ｐゴシック"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146050</xdr:rowOff>
    </xdr:from>
    <xdr:to>
      <xdr:col>82</xdr:col>
      <xdr:colOff>107950</xdr:colOff>
      <xdr:row>54</xdr:row>
      <xdr:rowOff>5080</xdr:rowOff>
    </xdr:to>
    <xdr:cxnSp macro="">
      <xdr:nvCxnSpPr>
        <xdr:cNvPr id="251" name="直線コネクタ 250"/>
        <xdr:cNvCxnSpPr/>
      </xdr:nvCxnSpPr>
      <xdr:spPr>
        <a:xfrm>
          <a:off x="15671800" y="9232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2" name="その他平均値テキスト"/>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92710</xdr:rowOff>
    </xdr:from>
    <xdr:to>
      <xdr:col>78</xdr:col>
      <xdr:colOff>69850</xdr:colOff>
      <xdr:row>53</xdr:row>
      <xdr:rowOff>146050</xdr:rowOff>
    </xdr:to>
    <xdr:cxnSp macro="">
      <xdr:nvCxnSpPr>
        <xdr:cNvPr id="254" name="直線コネクタ 253"/>
        <xdr:cNvCxnSpPr/>
      </xdr:nvCxnSpPr>
      <xdr:spPr>
        <a:xfrm>
          <a:off x="14782800" y="9179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92710</xdr:rowOff>
    </xdr:from>
    <xdr:to>
      <xdr:col>73</xdr:col>
      <xdr:colOff>180975</xdr:colOff>
      <xdr:row>53</xdr:row>
      <xdr:rowOff>92710</xdr:rowOff>
    </xdr:to>
    <xdr:cxnSp macro="">
      <xdr:nvCxnSpPr>
        <xdr:cNvPr id="257" name="直線コネクタ 256"/>
        <xdr:cNvCxnSpPr/>
      </xdr:nvCxnSpPr>
      <xdr:spPr>
        <a:xfrm>
          <a:off x="13893800" y="9179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62230</xdr:rowOff>
    </xdr:from>
    <xdr:to>
      <xdr:col>69</xdr:col>
      <xdr:colOff>92075</xdr:colOff>
      <xdr:row>53</xdr:row>
      <xdr:rowOff>92710</xdr:rowOff>
    </xdr:to>
    <xdr:cxnSp macro="">
      <xdr:nvCxnSpPr>
        <xdr:cNvPr id="260" name="直線コネクタ 259"/>
        <xdr:cNvCxnSpPr/>
      </xdr:nvCxnSpPr>
      <xdr:spPr>
        <a:xfrm>
          <a:off x="13004800" y="9149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61" name="フローチャート: 判断 260"/>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2" name="テキスト ボックス 261"/>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125730</xdr:rowOff>
    </xdr:from>
    <xdr:to>
      <xdr:col>82</xdr:col>
      <xdr:colOff>158750</xdr:colOff>
      <xdr:row>54</xdr:row>
      <xdr:rowOff>55880</xdr:rowOff>
    </xdr:to>
    <xdr:sp macro="" textlink="">
      <xdr:nvSpPr>
        <xdr:cNvPr id="270" name="楕円 269"/>
        <xdr:cNvSpPr/>
      </xdr:nvSpPr>
      <xdr:spPr>
        <a:xfrm>
          <a:off x="16459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34307</xdr:rowOff>
    </xdr:from>
    <xdr:ext cx="762000" cy="259045"/>
    <xdr:sp macro="" textlink="">
      <xdr:nvSpPr>
        <xdr:cNvPr id="271" name="その他該当値テキスト"/>
        <xdr:cNvSpPr txBox="1"/>
      </xdr:nvSpPr>
      <xdr:spPr>
        <a:xfrm>
          <a:off x="16598900" y="912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95250</xdr:rowOff>
    </xdr:from>
    <xdr:to>
      <xdr:col>78</xdr:col>
      <xdr:colOff>120650</xdr:colOff>
      <xdr:row>54</xdr:row>
      <xdr:rowOff>25400</xdr:rowOff>
    </xdr:to>
    <xdr:sp macro="" textlink="">
      <xdr:nvSpPr>
        <xdr:cNvPr id="272" name="楕円 271"/>
        <xdr:cNvSpPr/>
      </xdr:nvSpPr>
      <xdr:spPr>
        <a:xfrm>
          <a:off x="15621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35577</xdr:rowOff>
    </xdr:from>
    <xdr:ext cx="736600" cy="259045"/>
    <xdr:sp macro="" textlink="">
      <xdr:nvSpPr>
        <xdr:cNvPr id="273" name="テキスト ボックス 272"/>
        <xdr:cNvSpPr txBox="1"/>
      </xdr:nvSpPr>
      <xdr:spPr>
        <a:xfrm>
          <a:off x="15290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41910</xdr:rowOff>
    </xdr:from>
    <xdr:to>
      <xdr:col>74</xdr:col>
      <xdr:colOff>31750</xdr:colOff>
      <xdr:row>53</xdr:row>
      <xdr:rowOff>143510</xdr:rowOff>
    </xdr:to>
    <xdr:sp macro="" textlink="">
      <xdr:nvSpPr>
        <xdr:cNvPr id="274" name="楕円 273"/>
        <xdr:cNvSpPr/>
      </xdr:nvSpPr>
      <xdr:spPr>
        <a:xfrm>
          <a:off x="14732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153687</xdr:rowOff>
    </xdr:from>
    <xdr:ext cx="762000" cy="259045"/>
    <xdr:sp macro="" textlink="">
      <xdr:nvSpPr>
        <xdr:cNvPr id="275" name="テキスト ボックス 274"/>
        <xdr:cNvSpPr txBox="1"/>
      </xdr:nvSpPr>
      <xdr:spPr>
        <a:xfrm>
          <a:off x="14401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41910</xdr:rowOff>
    </xdr:from>
    <xdr:to>
      <xdr:col>69</xdr:col>
      <xdr:colOff>142875</xdr:colOff>
      <xdr:row>53</xdr:row>
      <xdr:rowOff>143510</xdr:rowOff>
    </xdr:to>
    <xdr:sp macro="" textlink="">
      <xdr:nvSpPr>
        <xdr:cNvPr id="276" name="楕円 275"/>
        <xdr:cNvSpPr/>
      </xdr:nvSpPr>
      <xdr:spPr>
        <a:xfrm>
          <a:off x="13843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153687</xdr:rowOff>
    </xdr:from>
    <xdr:ext cx="762000" cy="259045"/>
    <xdr:sp macro="" textlink="">
      <xdr:nvSpPr>
        <xdr:cNvPr id="277" name="テキスト ボックス 276"/>
        <xdr:cNvSpPr txBox="1"/>
      </xdr:nvSpPr>
      <xdr:spPr>
        <a:xfrm>
          <a:off x="13512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11430</xdr:rowOff>
    </xdr:from>
    <xdr:to>
      <xdr:col>65</xdr:col>
      <xdr:colOff>53975</xdr:colOff>
      <xdr:row>53</xdr:row>
      <xdr:rowOff>113030</xdr:rowOff>
    </xdr:to>
    <xdr:sp macro="" textlink="">
      <xdr:nvSpPr>
        <xdr:cNvPr id="278" name="楕円 277"/>
        <xdr:cNvSpPr/>
      </xdr:nvSpPr>
      <xdr:spPr>
        <a:xfrm>
          <a:off x="129540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123207</xdr:rowOff>
    </xdr:from>
    <xdr:ext cx="762000" cy="259045"/>
    <xdr:sp macro="" textlink="">
      <xdr:nvSpPr>
        <xdr:cNvPr id="279" name="テキスト ボックス 278"/>
        <xdr:cNvSpPr txBox="1"/>
      </xdr:nvSpPr>
      <xdr:spPr>
        <a:xfrm>
          <a:off x="12623800" y="886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pitchFamily="50" charset="-128"/>
              <a:ea typeface="ＭＳ Ｐゴシック" pitchFamily="50" charset="-128"/>
              <a:cs typeface="+mn-cs"/>
            </a:rPr>
            <a:t>　補助費等</a:t>
          </a:r>
          <a:r>
            <a:rPr kumimoji="1" lang="ja-JP" altLang="ja-JP" sz="1300">
              <a:solidFill>
                <a:schemeClr val="dk1"/>
              </a:solidFill>
              <a:latin typeface="ＭＳ Ｐゴシック" pitchFamily="50" charset="-128"/>
              <a:ea typeface="ＭＳ Ｐゴシック" pitchFamily="50" charset="-128"/>
              <a:cs typeface="+mn-cs"/>
            </a:rPr>
            <a:t>に係る経常収支比率が</a:t>
          </a:r>
          <a:r>
            <a:rPr kumimoji="1" lang="ja-JP" altLang="en-US" sz="1300">
              <a:solidFill>
                <a:schemeClr val="dk1"/>
              </a:solidFill>
              <a:latin typeface="ＭＳ Ｐゴシック" pitchFamily="50" charset="-128"/>
              <a:ea typeface="ＭＳ Ｐゴシック" pitchFamily="50" charset="-128"/>
              <a:cs typeface="+mn-cs"/>
            </a:rPr>
            <a:t>低下</a:t>
          </a:r>
          <a:r>
            <a:rPr kumimoji="1" lang="ja-JP" altLang="ja-JP" sz="1300">
              <a:solidFill>
                <a:schemeClr val="dk1"/>
              </a:solidFill>
              <a:latin typeface="ＭＳ Ｐゴシック" pitchFamily="50" charset="-128"/>
              <a:ea typeface="ＭＳ Ｐゴシック" pitchFamily="50" charset="-128"/>
              <a:cs typeface="+mn-cs"/>
            </a:rPr>
            <a:t>しているのは、一部事務組合の解散</a:t>
          </a:r>
          <a:r>
            <a:rPr kumimoji="1" lang="ja-JP" altLang="en-US" sz="1300">
              <a:solidFill>
                <a:schemeClr val="dk1"/>
              </a:solidFill>
              <a:latin typeface="ＭＳ Ｐゴシック" pitchFamily="50" charset="-128"/>
              <a:ea typeface="ＭＳ Ｐゴシック" pitchFamily="50" charset="-128"/>
              <a:cs typeface="+mn-cs"/>
            </a:rPr>
            <a:t>に伴う</a:t>
          </a:r>
          <a:r>
            <a:rPr kumimoji="1" lang="ja-JP" altLang="ja-JP" sz="1300">
              <a:solidFill>
                <a:schemeClr val="dk1"/>
              </a:solidFill>
              <a:latin typeface="ＭＳ Ｐゴシック" pitchFamily="50" charset="-128"/>
              <a:ea typeface="ＭＳ Ｐゴシック" pitchFamily="50" charset="-128"/>
              <a:cs typeface="+mn-cs"/>
            </a:rPr>
            <a:t>負担金</a:t>
          </a:r>
          <a:r>
            <a:rPr kumimoji="1" lang="ja-JP" altLang="en-US" sz="1300">
              <a:solidFill>
                <a:schemeClr val="dk1"/>
              </a:solidFill>
              <a:latin typeface="ＭＳ Ｐゴシック" pitchFamily="50" charset="-128"/>
              <a:ea typeface="ＭＳ Ｐゴシック" pitchFamily="50" charset="-128"/>
              <a:cs typeface="+mn-cs"/>
            </a:rPr>
            <a:t>の</a:t>
          </a:r>
          <a:r>
            <a:rPr kumimoji="1" lang="ja-JP" altLang="ja-JP" sz="1300">
              <a:solidFill>
                <a:schemeClr val="dk1"/>
              </a:solidFill>
              <a:latin typeface="ＭＳ Ｐゴシック" pitchFamily="50" charset="-128"/>
              <a:ea typeface="ＭＳ Ｐゴシック" pitchFamily="50" charset="-128"/>
              <a:cs typeface="+mn-cs"/>
            </a:rPr>
            <a:t>減少</a:t>
          </a:r>
          <a:r>
            <a:rPr kumimoji="1" lang="ja-JP" altLang="en-US" sz="1300">
              <a:solidFill>
                <a:schemeClr val="dk1"/>
              </a:solidFill>
              <a:latin typeface="ＭＳ Ｐゴシック" pitchFamily="50" charset="-128"/>
              <a:ea typeface="ＭＳ Ｐゴシック" pitchFamily="50" charset="-128"/>
              <a:cs typeface="+mn-cs"/>
            </a:rPr>
            <a:t>など</a:t>
          </a:r>
          <a:r>
            <a:rPr kumimoji="1" lang="ja-JP" altLang="ja-JP" sz="1300">
              <a:solidFill>
                <a:schemeClr val="dk1"/>
              </a:solidFill>
              <a:latin typeface="ＭＳ Ｐゴシック" pitchFamily="50" charset="-128"/>
              <a:ea typeface="ＭＳ Ｐゴシック" pitchFamily="50" charset="-128"/>
              <a:cs typeface="+mn-cs"/>
            </a:rPr>
            <a:t>による影響が大きいためである。</a:t>
          </a:r>
          <a:r>
            <a:rPr lang="ja-JP" altLang="ja-JP" sz="1300" baseline="0">
              <a:solidFill>
                <a:schemeClr val="dk1"/>
              </a:solidFill>
              <a:latin typeface="ＭＳ Ｐゴシック" pitchFamily="50" charset="-128"/>
              <a:ea typeface="ＭＳ Ｐゴシック" pitchFamily="50" charset="-128"/>
              <a:cs typeface="+mn-cs"/>
            </a:rPr>
            <a:t>市の出資する法人等各種団体への補助金</a:t>
          </a:r>
          <a:r>
            <a:rPr lang="ja-JP" altLang="en-US" sz="1300" baseline="0">
              <a:solidFill>
                <a:schemeClr val="dk1"/>
              </a:solidFill>
              <a:latin typeface="ＭＳ Ｐゴシック" pitchFamily="50" charset="-128"/>
              <a:ea typeface="ＭＳ Ｐゴシック" pitchFamily="50" charset="-128"/>
              <a:cs typeface="+mn-cs"/>
            </a:rPr>
            <a:t>についても多額となっていることから</a:t>
          </a:r>
          <a:r>
            <a:rPr lang="ja-JP" altLang="ja-JP" sz="1300" baseline="0">
              <a:solidFill>
                <a:schemeClr val="dk1"/>
              </a:solidFill>
              <a:latin typeface="ＭＳ Ｐゴシック" pitchFamily="50" charset="-128"/>
              <a:ea typeface="ＭＳ Ｐゴシック" pitchFamily="50" charset="-128"/>
              <a:cs typeface="+mn-cs"/>
            </a:rPr>
            <a:t>、必要性の低い補助金は見直しや廃止を行い、補助金の整理縮減に努め</a:t>
          </a:r>
          <a:r>
            <a:rPr lang="ja-JP" altLang="en-US" sz="1300" baseline="0">
              <a:solidFill>
                <a:schemeClr val="dk1"/>
              </a:solidFill>
              <a:latin typeface="ＭＳ Ｐゴシック" pitchFamily="50" charset="-128"/>
              <a:ea typeface="ＭＳ Ｐゴシック" pitchFamily="50" charset="-128"/>
              <a:cs typeface="+mn-cs"/>
            </a:rPr>
            <a:t>る。</a:t>
          </a:r>
          <a:endParaRPr lang="en-US" altLang="ja-JP" sz="1300" baseline="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39</xdr:row>
      <xdr:rowOff>83566</xdr:rowOff>
    </xdr:to>
    <xdr:cxnSp macro="">
      <xdr:nvCxnSpPr>
        <xdr:cNvPr id="309" name="直線コネクタ 308"/>
        <xdr:cNvCxnSpPr/>
      </xdr:nvCxnSpPr>
      <xdr:spPr>
        <a:xfrm flipV="1">
          <a:off x="15671800" y="6335776"/>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33274</xdr:rowOff>
    </xdr:from>
    <xdr:to>
      <xdr:col>78</xdr:col>
      <xdr:colOff>69850</xdr:colOff>
      <xdr:row>39</xdr:row>
      <xdr:rowOff>83566</xdr:rowOff>
    </xdr:to>
    <xdr:cxnSp macro="">
      <xdr:nvCxnSpPr>
        <xdr:cNvPr id="312" name="直線コネクタ 311"/>
        <xdr:cNvCxnSpPr/>
      </xdr:nvCxnSpPr>
      <xdr:spPr>
        <a:xfrm>
          <a:off x="14782800" y="67198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5842</xdr:rowOff>
    </xdr:from>
    <xdr:to>
      <xdr:col>73</xdr:col>
      <xdr:colOff>180975</xdr:colOff>
      <xdr:row>39</xdr:row>
      <xdr:rowOff>33274</xdr:rowOff>
    </xdr:to>
    <xdr:cxnSp macro="">
      <xdr:nvCxnSpPr>
        <xdr:cNvPr id="315" name="直線コネクタ 314"/>
        <xdr:cNvCxnSpPr/>
      </xdr:nvCxnSpPr>
      <xdr:spPr>
        <a:xfrm>
          <a:off x="13893800" y="66923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168148</xdr:rowOff>
    </xdr:from>
    <xdr:to>
      <xdr:col>69</xdr:col>
      <xdr:colOff>92075</xdr:colOff>
      <xdr:row>39</xdr:row>
      <xdr:rowOff>5842</xdr:rowOff>
    </xdr:to>
    <xdr:cxnSp macro="">
      <xdr:nvCxnSpPr>
        <xdr:cNvPr id="318" name="直線コネクタ 317"/>
        <xdr:cNvCxnSpPr/>
      </xdr:nvCxnSpPr>
      <xdr:spPr>
        <a:xfrm>
          <a:off x="13004800" y="66832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9" name="フローチャート: 判断 318"/>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20" name="テキスト ボックス 319"/>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1" name="フローチャート: 判断 320"/>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2" name="テキスト ボックス 321"/>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8" name="楕円 327"/>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29" name="補助費等該当値テキスト"/>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32766</xdr:rowOff>
    </xdr:from>
    <xdr:to>
      <xdr:col>78</xdr:col>
      <xdr:colOff>120650</xdr:colOff>
      <xdr:row>39</xdr:row>
      <xdr:rowOff>134366</xdr:rowOff>
    </xdr:to>
    <xdr:sp macro="" textlink="">
      <xdr:nvSpPr>
        <xdr:cNvPr id="330" name="楕円 329"/>
        <xdr:cNvSpPr/>
      </xdr:nvSpPr>
      <xdr:spPr>
        <a:xfrm>
          <a:off x="15621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119143</xdr:rowOff>
    </xdr:from>
    <xdr:ext cx="736600" cy="259045"/>
    <xdr:sp macro="" textlink="">
      <xdr:nvSpPr>
        <xdr:cNvPr id="331" name="テキスト ボックス 330"/>
        <xdr:cNvSpPr txBox="1"/>
      </xdr:nvSpPr>
      <xdr:spPr>
        <a:xfrm>
          <a:off x="15290800" y="680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153924</xdr:rowOff>
    </xdr:from>
    <xdr:to>
      <xdr:col>74</xdr:col>
      <xdr:colOff>31750</xdr:colOff>
      <xdr:row>39</xdr:row>
      <xdr:rowOff>84074</xdr:rowOff>
    </xdr:to>
    <xdr:sp macro="" textlink="">
      <xdr:nvSpPr>
        <xdr:cNvPr id="332" name="楕円 331"/>
        <xdr:cNvSpPr/>
      </xdr:nvSpPr>
      <xdr:spPr>
        <a:xfrm>
          <a:off x="14732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68851</xdr:rowOff>
    </xdr:from>
    <xdr:ext cx="762000" cy="259045"/>
    <xdr:sp macro="" textlink="">
      <xdr:nvSpPr>
        <xdr:cNvPr id="333" name="テキスト ボックス 332"/>
        <xdr:cNvSpPr txBox="1"/>
      </xdr:nvSpPr>
      <xdr:spPr>
        <a:xfrm>
          <a:off x="14401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126492</xdr:rowOff>
    </xdr:from>
    <xdr:to>
      <xdr:col>69</xdr:col>
      <xdr:colOff>142875</xdr:colOff>
      <xdr:row>39</xdr:row>
      <xdr:rowOff>56642</xdr:rowOff>
    </xdr:to>
    <xdr:sp macro="" textlink="">
      <xdr:nvSpPr>
        <xdr:cNvPr id="334" name="楕円 333"/>
        <xdr:cNvSpPr/>
      </xdr:nvSpPr>
      <xdr:spPr>
        <a:xfrm>
          <a:off x="13843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41419</xdr:rowOff>
    </xdr:from>
    <xdr:ext cx="762000" cy="259045"/>
    <xdr:sp macro="" textlink="">
      <xdr:nvSpPr>
        <xdr:cNvPr id="335" name="テキスト ボックス 334"/>
        <xdr:cNvSpPr txBox="1"/>
      </xdr:nvSpPr>
      <xdr:spPr>
        <a:xfrm>
          <a:off x="13512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117348</xdr:rowOff>
    </xdr:from>
    <xdr:to>
      <xdr:col>65</xdr:col>
      <xdr:colOff>53975</xdr:colOff>
      <xdr:row>39</xdr:row>
      <xdr:rowOff>47498</xdr:rowOff>
    </xdr:to>
    <xdr:sp macro="" textlink="">
      <xdr:nvSpPr>
        <xdr:cNvPr id="336" name="楕円 335"/>
        <xdr:cNvSpPr/>
      </xdr:nvSpPr>
      <xdr:spPr>
        <a:xfrm>
          <a:off x="12954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32275</xdr:rowOff>
    </xdr:from>
    <xdr:ext cx="762000" cy="259045"/>
    <xdr:sp macro="" textlink="">
      <xdr:nvSpPr>
        <xdr:cNvPr id="337" name="テキスト ボックス 336"/>
        <xdr:cNvSpPr txBox="1"/>
      </xdr:nvSpPr>
      <xdr:spPr>
        <a:xfrm>
          <a:off x="12623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公債費に係る経常収支比率は、一部事務組合の解散に伴い当該団体の債務を承継したことに加え、平成</a:t>
          </a:r>
          <a:r>
            <a:rPr kumimoji="1" lang="en-US" altLang="ja-JP" sz="1300">
              <a:solidFill>
                <a:schemeClr val="dk1"/>
              </a:solidFill>
              <a:latin typeface="ＭＳ Ｐゴシック" pitchFamily="50" charset="-128"/>
              <a:ea typeface="ＭＳ Ｐゴシック" pitchFamily="50" charset="-128"/>
              <a:cs typeface="+mn-cs"/>
            </a:rPr>
            <a:t>25</a:t>
          </a:r>
          <a:r>
            <a:rPr kumimoji="1" lang="ja-JP" altLang="ja-JP" sz="1300">
              <a:solidFill>
                <a:schemeClr val="dk1"/>
              </a:solidFill>
              <a:latin typeface="ＭＳ Ｐゴシック" pitchFamily="50" charset="-128"/>
              <a:ea typeface="ＭＳ Ｐゴシック" pitchFamily="50" charset="-128"/>
              <a:cs typeface="+mn-cs"/>
            </a:rPr>
            <a:t>年度の大型整備事業の元金償還が始まったことなどにより上昇した。</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今後は、既存公共施設の大規模</a:t>
          </a:r>
          <a:r>
            <a:rPr kumimoji="1" lang="ja-JP" altLang="en-US" sz="1300">
              <a:solidFill>
                <a:schemeClr val="dk1"/>
              </a:solidFill>
              <a:latin typeface="ＭＳ Ｐゴシック" pitchFamily="50" charset="-128"/>
              <a:ea typeface="ＭＳ Ｐゴシック" pitchFamily="50" charset="-128"/>
              <a:cs typeface="+mn-cs"/>
            </a:rPr>
            <a:t>改修、長寿命化及び統廃合による新規</a:t>
          </a:r>
          <a:r>
            <a:rPr kumimoji="1" lang="ja-JP" altLang="ja-JP" sz="1300">
              <a:solidFill>
                <a:schemeClr val="dk1"/>
              </a:solidFill>
              <a:latin typeface="ＭＳ Ｐゴシック" pitchFamily="50" charset="-128"/>
              <a:ea typeface="ＭＳ Ｐゴシック" pitchFamily="50" charset="-128"/>
              <a:cs typeface="+mn-cs"/>
            </a:rPr>
            <a:t>整備</a:t>
          </a:r>
          <a:r>
            <a:rPr kumimoji="1" lang="ja-JP" altLang="en-US" sz="1300">
              <a:solidFill>
                <a:schemeClr val="dk1"/>
              </a:solidFill>
              <a:latin typeface="ＭＳ Ｐゴシック" pitchFamily="50" charset="-128"/>
              <a:ea typeface="ＭＳ Ｐゴシック" pitchFamily="50" charset="-128"/>
              <a:cs typeface="+mn-cs"/>
            </a:rPr>
            <a:t>への対応も想定</a:t>
          </a:r>
          <a:r>
            <a:rPr kumimoji="1" lang="ja-JP" altLang="ja-JP" sz="1300">
              <a:solidFill>
                <a:schemeClr val="dk1"/>
              </a:solidFill>
              <a:latin typeface="ＭＳ Ｐゴシック" pitchFamily="50" charset="-128"/>
              <a:ea typeface="ＭＳ Ｐゴシック" pitchFamily="50" charset="-128"/>
              <a:cs typeface="+mn-cs"/>
            </a:rPr>
            <a:t>されることから、事業の優先順位</a:t>
          </a:r>
          <a:r>
            <a:rPr kumimoji="1" lang="ja-JP" altLang="en-US" sz="1300">
              <a:solidFill>
                <a:schemeClr val="dk1"/>
              </a:solidFill>
              <a:latin typeface="ＭＳ Ｐゴシック" pitchFamily="50" charset="-128"/>
              <a:ea typeface="ＭＳ Ｐゴシック" pitchFamily="50" charset="-128"/>
              <a:cs typeface="+mn-cs"/>
            </a:rPr>
            <a:t>を見極める</a:t>
          </a:r>
          <a:r>
            <a:rPr kumimoji="1" lang="ja-JP" altLang="ja-JP" sz="1300">
              <a:solidFill>
                <a:schemeClr val="dk1"/>
              </a:solidFill>
              <a:latin typeface="ＭＳ Ｐゴシック" pitchFamily="50" charset="-128"/>
              <a:ea typeface="ＭＳ Ｐゴシック" pitchFamily="50" charset="-128"/>
              <a:cs typeface="+mn-cs"/>
            </a:rPr>
            <a:t>とともに、計画的な地方債発行に努める。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78</xdr:row>
      <xdr:rowOff>43180</xdr:rowOff>
    </xdr:to>
    <xdr:cxnSp macro="">
      <xdr:nvCxnSpPr>
        <xdr:cNvPr id="370" name="直線コネクタ 369"/>
        <xdr:cNvCxnSpPr/>
      </xdr:nvCxnSpPr>
      <xdr:spPr>
        <a:xfrm>
          <a:off x="3987800" y="133553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78</xdr:row>
      <xdr:rowOff>88900</xdr:rowOff>
    </xdr:to>
    <xdr:cxnSp macro="">
      <xdr:nvCxnSpPr>
        <xdr:cNvPr id="373" name="直線コネクタ 372"/>
        <xdr:cNvCxnSpPr/>
      </xdr:nvCxnSpPr>
      <xdr:spPr>
        <a:xfrm flipV="1">
          <a:off x="3098800" y="13355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75" name="テキスト ボックス 374"/>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88900</xdr:rowOff>
    </xdr:from>
    <xdr:to>
      <xdr:col>15</xdr:col>
      <xdr:colOff>98425</xdr:colOff>
      <xdr:row>78</xdr:row>
      <xdr:rowOff>96520</xdr:rowOff>
    </xdr:to>
    <xdr:cxnSp macro="">
      <xdr:nvCxnSpPr>
        <xdr:cNvPr id="376" name="直線コネクタ 375"/>
        <xdr:cNvCxnSpPr/>
      </xdr:nvCxnSpPr>
      <xdr:spPr>
        <a:xfrm flipV="1">
          <a:off x="2209800" y="1346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78" name="テキスト ボックス 37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96520</xdr:rowOff>
    </xdr:from>
    <xdr:to>
      <xdr:col>11</xdr:col>
      <xdr:colOff>9525</xdr:colOff>
      <xdr:row>79</xdr:row>
      <xdr:rowOff>8889</xdr:rowOff>
    </xdr:to>
    <xdr:cxnSp macro="">
      <xdr:nvCxnSpPr>
        <xdr:cNvPr id="379" name="直線コネクタ 378"/>
        <xdr:cNvCxnSpPr/>
      </xdr:nvCxnSpPr>
      <xdr:spPr>
        <a:xfrm flipV="1">
          <a:off x="1320800" y="134696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91439</xdr:rowOff>
    </xdr:from>
    <xdr:to>
      <xdr:col>11</xdr:col>
      <xdr:colOff>60325</xdr:colOff>
      <xdr:row>77</xdr:row>
      <xdr:rowOff>21589</xdr:rowOff>
    </xdr:to>
    <xdr:sp macro="" textlink="">
      <xdr:nvSpPr>
        <xdr:cNvPr id="380" name="フローチャート: 判断 379"/>
        <xdr:cNvSpPr/>
      </xdr:nvSpPr>
      <xdr:spPr>
        <a:xfrm>
          <a:off x="2159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81" name="テキスト ボックス 380"/>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82" name="フローチャート: 判断 38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83" name="テキスト ボックス 382"/>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163830</xdr:rowOff>
    </xdr:from>
    <xdr:to>
      <xdr:col>24</xdr:col>
      <xdr:colOff>76200</xdr:colOff>
      <xdr:row>78</xdr:row>
      <xdr:rowOff>93980</xdr:rowOff>
    </xdr:to>
    <xdr:sp macro="" textlink="">
      <xdr:nvSpPr>
        <xdr:cNvPr id="389" name="楕円 388"/>
        <xdr:cNvSpPr/>
      </xdr:nvSpPr>
      <xdr:spPr>
        <a:xfrm>
          <a:off x="4775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135907</xdr:rowOff>
    </xdr:from>
    <xdr:ext cx="762000" cy="259045"/>
    <xdr:sp macro="" textlink="">
      <xdr:nvSpPr>
        <xdr:cNvPr id="390" name="公債費該当値テキスト"/>
        <xdr:cNvSpPr txBox="1"/>
      </xdr:nvSpPr>
      <xdr:spPr>
        <a:xfrm>
          <a:off x="4914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91" name="楕円 390"/>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92" name="テキスト ボックス 391"/>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38100</xdr:rowOff>
    </xdr:from>
    <xdr:to>
      <xdr:col>15</xdr:col>
      <xdr:colOff>149225</xdr:colOff>
      <xdr:row>78</xdr:row>
      <xdr:rowOff>139700</xdr:rowOff>
    </xdr:to>
    <xdr:sp macro="" textlink="">
      <xdr:nvSpPr>
        <xdr:cNvPr id="393" name="楕円 392"/>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124477</xdr:rowOff>
    </xdr:from>
    <xdr:ext cx="762000" cy="259045"/>
    <xdr:sp macro="" textlink="">
      <xdr:nvSpPr>
        <xdr:cNvPr id="394" name="テキスト ボックス 393"/>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45720</xdr:rowOff>
    </xdr:from>
    <xdr:to>
      <xdr:col>11</xdr:col>
      <xdr:colOff>60325</xdr:colOff>
      <xdr:row>78</xdr:row>
      <xdr:rowOff>147320</xdr:rowOff>
    </xdr:to>
    <xdr:sp macro="" textlink="">
      <xdr:nvSpPr>
        <xdr:cNvPr id="395" name="楕円 394"/>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132097</xdr:rowOff>
    </xdr:from>
    <xdr:ext cx="762000" cy="259045"/>
    <xdr:sp macro="" textlink="">
      <xdr:nvSpPr>
        <xdr:cNvPr id="396" name="テキスト ボックス 395"/>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129539</xdr:rowOff>
    </xdr:from>
    <xdr:to>
      <xdr:col>6</xdr:col>
      <xdr:colOff>171450</xdr:colOff>
      <xdr:row>79</xdr:row>
      <xdr:rowOff>59689</xdr:rowOff>
    </xdr:to>
    <xdr:sp macro="" textlink="">
      <xdr:nvSpPr>
        <xdr:cNvPr id="397" name="楕円 396"/>
        <xdr:cNvSpPr/>
      </xdr:nvSpPr>
      <xdr:spPr>
        <a:xfrm>
          <a:off x="1270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44466</xdr:rowOff>
    </xdr:from>
    <xdr:ext cx="762000" cy="259045"/>
    <xdr:sp macro="" textlink="">
      <xdr:nvSpPr>
        <xdr:cNvPr id="398" name="テキスト ボックス 397"/>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公債費以外に係る経常収支比率は、公共下水道事業繰出金の基準内繰出金が減少したことにより低下した。近年は、人件費、物件費</a:t>
          </a:r>
          <a:r>
            <a:rPr kumimoji="1" lang="ja-JP" altLang="en-US" sz="1300">
              <a:solidFill>
                <a:schemeClr val="dk1"/>
              </a:solidFill>
              <a:latin typeface="ＭＳ Ｐゴシック" pitchFamily="50" charset="-128"/>
              <a:ea typeface="ＭＳ Ｐゴシック" pitchFamily="50" charset="-128"/>
              <a:cs typeface="+mn-cs"/>
            </a:rPr>
            <a:t>及び</a:t>
          </a:r>
          <a:r>
            <a:rPr kumimoji="1" lang="ja-JP" altLang="ja-JP" sz="1300">
              <a:solidFill>
                <a:schemeClr val="dk1"/>
              </a:solidFill>
              <a:latin typeface="ＭＳ Ｐゴシック" pitchFamily="50" charset="-128"/>
              <a:ea typeface="ＭＳ Ｐゴシック" pitchFamily="50" charset="-128"/>
              <a:cs typeface="+mn-cs"/>
            </a:rPr>
            <a:t>扶助費がいずれも増加傾向にあることから、今後も</a:t>
          </a:r>
          <a:r>
            <a:rPr kumimoji="1" lang="ja-JP" altLang="en-US" sz="1300">
              <a:solidFill>
                <a:schemeClr val="dk1"/>
              </a:solidFill>
              <a:latin typeface="ＭＳ Ｐゴシック" pitchFamily="50" charset="-128"/>
              <a:ea typeface="ＭＳ Ｐゴシック" pitchFamily="50" charset="-128"/>
              <a:cs typeface="+mn-cs"/>
            </a:rPr>
            <a:t>事務事業</a:t>
          </a:r>
          <a:r>
            <a:rPr kumimoji="1" lang="ja-JP" altLang="ja-JP" sz="1300">
              <a:solidFill>
                <a:schemeClr val="dk1"/>
              </a:solidFill>
              <a:latin typeface="ＭＳ Ｐゴシック" pitchFamily="50" charset="-128"/>
              <a:ea typeface="ＭＳ Ｐゴシック" pitchFamily="50" charset="-128"/>
              <a:cs typeface="+mn-cs"/>
            </a:rPr>
            <a:t>の見直しを進め、</a:t>
          </a:r>
          <a:r>
            <a:rPr kumimoji="1" lang="ja-JP" altLang="en-US" sz="1300">
              <a:solidFill>
                <a:schemeClr val="dk1"/>
              </a:solidFill>
              <a:latin typeface="ＭＳ Ｐゴシック" pitchFamily="50" charset="-128"/>
              <a:ea typeface="ＭＳ Ｐゴシック" pitchFamily="50" charset="-128"/>
              <a:cs typeface="+mn-cs"/>
            </a:rPr>
            <a:t>選択と集中により財政の健全化に努める。</a:t>
          </a:r>
          <a:endParaRPr kumimoji="1" lang="en-US"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76</xdr:row>
      <xdr:rowOff>168148</xdr:rowOff>
    </xdr:to>
    <xdr:cxnSp macro="">
      <xdr:nvCxnSpPr>
        <xdr:cNvPr id="429" name="直線コネクタ 428"/>
        <xdr:cNvCxnSpPr/>
      </xdr:nvCxnSpPr>
      <xdr:spPr>
        <a:xfrm flipV="1">
          <a:off x="15671800" y="1307033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165863</xdr:rowOff>
    </xdr:from>
    <xdr:to>
      <xdr:col>78</xdr:col>
      <xdr:colOff>69850</xdr:colOff>
      <xdr:row>76</xdr:row>
      <xdr:rowOff>168148</xdr:rowOff>
    </xdr:to>
    <xdr:cxnSp macro="">
      <xdr:nvCxnSpPr>
        <xdr:cNvPr id="432" name="直線コネクタ 431"/>
        <xdr:cNvCxnSpPr/>
      </xdr:nvCxnSpPr>
      <xdr:spPr>
        <a:xfrm>
          <a:off x="14782800" y="13024613"/>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75</xdr:row>
      <xdr:rowOff>165863</xdr:rowOff>
    </xdr:to>
    <xdr:cxnSp macro="">
      <xdr:nvCxnSpPr>
        <xdr:cNvPr id="435" name="直線コネクタ 434"/>
        <xdr:cNvCxnSpPr/>
      </xdr:nvCxnSpPr>
      <xdr:spPr>
        <a:xfrm>
          <a:off x="13893800" y="12951460"/>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7" name="テキスト ボックス 436"/>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56134</xdr:rowOff>
    </xdr:from>
    <xdr:to>
      <xdr:col>69</xdr:col>
      <xdr:colOff>92075</xdr:colOff>
      <xdr:row>75</xdr:row>
      <xdr:rowOff>92710</xdr:rowOff>
    </xdr:to>
    <xdr:cxnSp macro="">
      <xdr:nvCxnSpPr>
        <xdr:cNvPr id="438" name="直線コネクタ 437"/>
        <xdr:cNvCxnSpPr/>
      </xdr:nvCxnSpPr>
      <xdr:spPr>
        <a:xfrm>
          <a:off x="13004800" y="129148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39" name="フローチャート: 判断 438"/>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40" name="テキスト ボックス 439"/>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2" name="テキスト ボックス 441"/>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48" name="楕円 447"/>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5859</xdr:rowOff>
    </xdr:from>
    <xdr:ext cx="762000" cy="259045"/>
    <xdr:sp macro="" textlink="">
      <xdr:nvSpPr>
        <xdr:cNvPr id="449" name="公債費以外該当値テキスト"/>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50" name="楕円 449"/>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51" name="テキスト ボックス 450"/>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115062</xdr:rowOff>
    </xdr:from>
    <xdr:to>
      <xdr:col>74</xdr:col>
      <xdr:colOff>31750</xdr:colOff>
      <xdr:row>76</xdr:row>
      <xdr:rowOff>45213</xdr:rowOff>
    </xdr:to>
    <xdr:sp macro="" textlink="">
      <xdr:nvSpPr>
        <xdr:cNvPr id="452" name="楕円 451"/>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55389</xdr:rowOff>
    </xdr:from>
    <xdr:ext cx="762000" cy="259045"/>
    <xdr:sp macro="" textlink="">
      <xdr:nvSpPr>
        <xdr:cNvPr id="453" name="テキスト ボックス 452"/>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54" name="楕円 453"/>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55" name="テキスト ボックス 454"/>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xdr:rowOff>
    </xdr:from>
    <xdr:to>
      <xdr:col>65</xdr:col>
      <xdr:colOff>53975</xdr:colOff>
      <xdr:row>75</xdr:row>
      <xdr:rowOff>106934</xdr:rowOff>
    </xdr:to>
    <xdr:sp macro="" textlink="">
      <xdr:nvSpPr>
        <xdr:cNvPr id="456" name="楕円 455"/>
        <xdr:cNvSpPr/>
      </xdr:nvSpPr>
      <xdr:spPr>
        <a:xfrm>
          <a:off x="12954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117111</xdr:rowOff>
    </xdr:from>
    <xdr:ext cx="762000" cy="259045"/>
    <xdr:sp macro="" textlink="">
      <xdr:nvSpPr>
        <xdr:cNvPr id="457" name="テキスト ボックス 456"/>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石川県能美市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50914</xdr:rowOff>
    </xdr:from>
    <xdr:to>
      <xdr:col>29</xdr:col>
      <xdr:colOff>127000</xdr:colOff>
      <xdr:row>16</xdr:row>
      <xdr:rowOff>61582</xdr:rowOff>
    </xdr:to>
    <xdr:cxnSp macro="">
      <xdr:nvCxnSpPr>
        <xdr:cNvPr id="50" name="直線コネクタ 49"/>
        <xdr:cNvCxnSpPr/>
      </xdr:nvCxnSpPr>
      <xdr:spPr bwMode="auto">
        <a:xfrm flipV="1">
          <a:off x="5003800" y="2841739"/>
          <a:ext cx="647700" cy="10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61582</xdr:rowOff>
    </xdr:from>
    <xdr:to>
      <xdr:col>26</xdr:col>
      <xdr:colOff>50800</xdr:colOff>
      <xdr:row>16</xdr:row>
      <xdr:rowOff>87643</xdr:rowOff>
    </xdr:to>
    <xdr:cxnSp macro="">
      <xdr:nvCxnSpPr>
        <xdr:cNvPr id="53" name="直線コネクタ 52"/>
        <xdr:cNvCxnSpPr/>
      </xdr:nvCxnSpPr>
      <xdr:spPr bwMode="auto">
        <a:xfrm flipV="1">
          <a:off x="4305300" y="2852407"/>
          <a:ext cx="698500" cy="26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80194</xdr:rowOff>
    </xdr:from>
    <xdr:to>
      <xdr:col>22</xdr:col>
      <xdr:colOff>114300</xdr:colOff>
      <xdr:row>16</xdr:row>
      <xdr:rowOff>87643</xdr:rowOff>
    </xdr:to>
    <xdr:cxnSp macro="">
      <xdr:nvCxnSpPr>
        <xdr:cNvPr id="56" name="直線コネクタ 55"/>
        <xdr:cNvCxnSpPr/>
      </xdr:nvCxnSpPr>
      <xdr:spPr bwMode="auto">
        <a:xfrm>
          <a:off x="3606800" y="2871019"/>
          <a:ext cx="698500" cy="7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80194</xdr:rowOff>
    </xdr:from>
    <xdr:to>
      <xdr:col>18</xdr:col>
      <xdr:colOff>177800</xdr:colOff>
      <xdr:row>16</xdr:row>
      <xdr:rowOff>103645</xdr:rowOff>
    </xdr:to>
    <xdr:cxnSp macro="">
      <xdr:nvCxnSpPr>
        <xdr:cNvPr id="59" name="直線コネクタ 58"/>
        <xdr:cNvCxnSpPr/>
      </xdr:nvCxnSpPr>
      <xdr:spPr bwMode="auto">
        <a:xfrm flipV="1">
          <a:off x="2908300" y="2871019"/>
          <a:ext cx="698500" cy="23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6039</xdr:rowOff>
    </xdr:from>
    <xdr:to>
      <xdr:col>19</xdr:col>
      <xdr:colOff>38100</xdr:colOff>
      <xdr:row>16</xdr:row>
      <xdr:rowOff>107639</xdr:rowOff>
    </xdr:to>
    <xdr:sp macro="" textlink="">
      <xdr:nvSpPr>
        <xdr:cNvPr id="60" name="フローチャート: 判断 59"/>
        <xdr:cNvSpPr/>
      </xdr:nvSpPr>
      <xdr:spPr bwMode="auto">
        <a:xfrm>
          <a:off x="35560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117816</xdr:rowOff>
    </xdr:from>
    <xdr:ext cx="762000" cy="259045"/>
    <xdr:sp macro="" textlink="">
      <xdr:nvSpPr>
        <xdr:cNvPr id="61" name="テキスト ボックス 60"/>
        <xdr:cNvSpPr txBox="1"/>
      </xdr:nvSpPr>
      <xdr:spPr>
        <a:xfrm>
          <a:off x="3225800" y="256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34690</xdr:rowOff>
    </xdr:from>
    <xdr:to>
      <xdr:col>15</xdr:col>
      <xdr:colOff>101600</xdr:colOff>
      <xdr:row>16</xdr:row>
      <xdr:rowOff>136290</xdr:rowOff>
    </xdr:to>
    <xdr:sp macro="" textlink="">
      <xdr:nvSpPr>
        <xdr:cNvPr id="62" name="フローチャート: 判断 61"/>
        <xdr:cNvSpPr/>
      </xdr:nvSpPr>
      <xdr:spPr bwMode="auto">
        <a:xfrm>
          <a:off x="28575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146467</xdr:rowOff>
    </xdr:from>
    <xdr:ext cx="762000" cy="259045"/>
    <xdr:sp macro="" textlink="">
      <xdr:nvSpPr>
        <xdr:cNvPr id="63" name="テキスト ボックス 62"/>
        <xdr:cNvSpPr txBox="1"/>
      </xdr:nvSpPr>
      <xdr:spPr>
        <a:xfrm>
          <a:off x="2527300" y="25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114</xdr:rowOff>
    </xdr:from>
    <xdr:to>
      <xdr:col>29</xdr:col>
      <xdr:colOff>177800</xdr:colOff>
      <xdr:row>16</xdr:row>
      <xdr:rowOff>101714</xdr:rowOff>
    </xdr:to>
    <xdr:sp macro="" textlink="">
      <xdr:nvSpPr>
        <xdr:cNvPr id="69" name="楕円 68"/>
        <xdr:cNvSpPr/>
      </xdr:nvSpPr>
      <xdr:spPr bwMode="auto">
        <a:xfrm>
          <a:off x="5600700" y="2790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143641</xdr:rowOff>
    </xdr:from>
    <xdr:ext cx="762000" cy="259045"/>
    <xdr:sp macro="" textlink="">
      <xdr:nvSpPr>
        <xdr:cNvPr id="70" name="人口1人当たり決算額の推移該当値テキスト130"/>
        <xdr:cNvSpPr txBox="1"/>
      </xdr:nvSpPr>
      <xdr:spPr>
        <a:xfrm>
          <a:off x="5740400" y="276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10782</xdr:rowOff>
    </xdr:from>
    <xdr:to>
      <xdr:col>26</xdr:col>
      <xdr:colOff>101600</xdr:colOff>
      <xdr:row>16</xdr:row>
      <xdr:rowOff>112382</xdr:rowOff>
    </xdr:to>
    <xdr:sp macro="" textlink="">
      <xdr:nvSpPr>
        <xdr:cNvPr id="71" name="楕円 70"/>
        <xdr:cNvSpPr/>
      </xdr:nvSpPr>
      <xdr:spPr bwMode="auto">
        <a:xfrm>
          <a:off x="4953000" y="2801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97159</xdr:rowOff>
    </xdr:from>
    <xdr:ext cx="736600" cy="259045"/>
    <xdr:sp macro="" textlink="">
      <xdr:nvSpPr>
        <xdr:cNvPr id="72" name="テキスト ボックス 71"/>
        <xdr:cNvSpPr txBox="1"/>
      </xdr:nvSpPr>
      <xdr:spPr>
        <a:xfrm>
          <a:off x="4622800" y="2887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36843</xdr:rowOff>
    </xdr:from>
    <xdr:to>
      <xdr:col>22</xdr:col>
      <xdr:colOff>165100</xdr:colOff>
      <xdr:row>16</xdr:row>
      <xdr:rowOff>138443</xdr:rowOff>
    </xdr:to>
    <xdr:sp macro="" textlink="">
      <xdr:nvSpPr>
        <xdr:cNvPr id="73" name="楕円 72"/>
        <xdr:cNvSpPr/>
      </xdr:nvSpPr>
      <xdr:spPr bwMode="auto">
        <a:xfrm>
          <a:off x="4254500" y="2827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123220</xdr:rowOff>
    </xdr:from>
    <xdr:ext cx="762000" cy="259045"/>
    <xdr:sp macro="" textlink="">
      <xdr:nvSpPr>
        <xdr:cNvPr id="74" name="テキスト ボックス 73"/>
        <xdr:cNvSpPr txBox="1"/>
      </xdr:nvSpPr>
      <xdr:spPr>
        <a:xfrm>
          <a:off x="3924300" y="291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29394</xdr:rowOff>
    </xdr:from>
    <xdr:to>
      <xdr:col>19</xdr:col>
      <xdr:colOff>38100</xdr:colOff>
      <xdr:row>16</xdr:row>
      <xdr:rowOff>130994</xdr:rowOff>
    </xdr:to>
    <xdr:sp macro="" textlink="">
      <xdr:nvSpPr>
        <xdr:cNvPr id="75" name="楕円 74"/>
        <xdr:cNvSpPr/>
      </xdr:nvSpPr>
      <xdr:spPr bwMode="auto">
        <a:xfrm>
          <a:off x="3556000" y="2820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115771</xdr:rowOff>
    </xdr:from>
    <xdr:ext cx="762000" cy="259045"/>
    <xdr:sp macro="" textlink="">
      <xdr:nvSpPr>
        <xdr:cNvPr id="76" name="テキスト ボックス 75"/>
        <xdr:cNvSpPr txBox="1"/>
      </xdr:nvSpPr>
      <xdr:spPr>
        <a:xfrm>
          <a:off x="3225800" y="290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52845</xdr:rowOff>
    </xdr:from>
    <xdr:to>
      <xdr:col>15</xdr:col>
      <xdr:colOff>101600</xdr:colOff>
      <xdr:row>16</xdr:row>
      <xdr:rowOff>154445</xdr:rowOff>
    </xdr:to>
    <xdr:sp macro="" textlink="">
      <xdr:nvSpPr>
        <xdr:cNvPr id="77" name="楕円 76"/>
        <xdr:cNvSpPr/>
      </xdr:nvSpPr>
      <xdr:spPr bwMode="auto">
        <a:xfrm>
          <a:off x="2857500" y="2843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139222</xdr:rowOff>
    </xdr:from>
    <xdr:ext cx="762000" cy="259045"/>
    <xdr:sp macro="" textlink="">
      <xdr:nvSpPr>
        <xdr:cNvPr id="78" name="テキスト ボックス 77"/>
        <xdr:cNvSpPr txBox="1"/>
      </xdr:nvSpPr>
      <xdr:spPr>
        <a:xfrm>
          <a:off x="2527300" y="293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18255</xdr:rowOff>
    </xdr:from>
    <xdr:to>
      <xdr:col>29</xdr:col>
      <xdr:colOff>127000</xdr:colOff>
      <xdr:row>36</xdr:row>
      <xdr:rowOff>98082</xdr:rowOff>
    </xdr:to>
    <xdr:cxnSp macro="">
      <xdr:nvCxnSpPr>
        <xdr:cNvPr id="110" name="直線コネクタ 109"/>
        <xdr:cNvCxnSpPr/>
      </xdr:nvCxnSpPr>
      <xdr:spPr bwMode="auto">
        <a:xfrm>
          <a:off x="5003800" y="6971505"/>
          <a:ext cx="647700" cy="79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316098</xdr:rowOff>
    </xdr:from>
    <xdr:to>
      <xdr:col>26</xdr:col>
      <xdr:colOff>50800</xdr:colOff>
      <xdr:row>36</xdr:row>
      <xdr:rowOff>18255</xdr:rowOff>
    </xdr:to>
    <xdr:cxnSp macro="">
      <xdr:nvCxnSpPr>
        <xdr:cNvPr id="113" name="直線コネクタ 112"/>
        <xdr:cNvCxnSpPr/>
      </xdr:nvCxnSpPr>
      <xdr:spPr bwMode="auto">
        <a:xfrm>
          <a:off x="4305300" y="6926448"/>
          <a:ext cx="698500" cy="45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316098</xdr:rowOff>
    </xdr:from>
    <xdr:to>
      <xdr:col>22</xdr:col>
      <xdr:colOff>114300</xdr:colOff>
      <xdr:row>36</xdr:row>
      <xdr:rowOff>4448</xdr:rowOff>
    </xdr:to>
    <xdr:cxnSp macro="">
      <xdr:nvCxnSpPr>
        <xdr:cNvPr id="116" name="直線コネクタ 115"/>
        <xdr:cNvCxnSpPr/>
      </xdr:nvCxnSpPr>
      <xdr:spPr bwMode="auto">
        <a:xfrm flipV="1">
          <a:off x="3606800" y="6926448"/>
          <a:ext cx="698500" cy="31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298747</xdr:rowOff>
    </xdr:from>
    <xdr:to>
      <xdr:col>18</xdr:col>
      <xdr:colOff>177800</xdr:colOff>
      <xdr:row>36</xdr:row>
      <xdr:rowOff>4448</xdr:rowOff>
    </xdr:to>
    <xdr:cxnSp macro="">
      <xdr:nvCxnSpPr>
        <xdr:cNvPr id="119" name="直線コネクタ 118"/>
        <xdr:cNvCxnSpPr/>
      </xdr:nvCxnSpPr>
      <xdr:spPr bwMode="auto">
        <a:xfrm>
          <a:off x="2908300" y="6909097"/>
          <a:ext cx="698500" cy="4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247628</xdr:rowOff>
    </xdr:from>
    <xdr:to>
      <xdr:col>19</xdr:col>
      <xdr:colOff>38100</xdr:colOff>
      <xdr:row>36</xdr:row>
      <xdr:rowOff>6328</xdr:rowOff>
    </xdr:to>
    <xdr:sp macro="" textlink="">
      <xdr:nvSpPr>
        <xdr:cNvPr id="120" name="フローチャート: 判断 119"/>
        <xdr:cNvSpPr/>
      </xdr:nvSpPr>
      <xdr:spPr bwMode="auto">
        <a:xfrm>
          <a:off x="3556000" y="685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16505</xdr:rowOff>
    </xdr:from>
    <xdr:ext cx="762000" cy="259045"/>
    <xdr:sp macro="" textlink="">
      <xdr:nvSpPr>
        <xdr:cNvPr id="121" name="テキスト ボックス 120"/>
        <xdr:cNvSpPr txBox="1"/>
      </xdr:nvSpPr>
      <xdr:spPr>
        <a:xfrm>
          <a:off x="3225800" y="662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205885</xdr:rowOff>
    </xdr:from>
    <xdr:to>
      <xdr:col>15</xdr:col>
      <xdr:colOff>101600</xdr:colOff>
      <xdr:row>35</xdr:row>
      <xdr:rowOff>307485</xdr:rowOff>
    </xdr:to>
    <xdr:sp macro="" textlink="">
      <xdr:nvSpPr>
        <xdr:cNvPr id="122" name="フローチャート: 判断 121"/>
        <xdr:cNvSpPr/>
      </xdr:nvSpPr>
      <xdr:spPr bwMode="auto">
        <a:xfrm>
          <a:off x="2857500" y="6816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317662</xdr:rowOff>
    </xdr:from>
    <xdr:ext cx="762000" cy="259045"/>
    <xdr:sp macro="" textlink="">
      <xdr:nvSpPr>
        <xdr:cNvPr id="123" name="テキスト ボックス 122"/>
        <xdr:cNvSpPr txBox="1"/>
      </xdr:nvSpPr>
      <xdr:spPr>
        <a:xfrm>
          <a:off x="2527300" y="658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47282</xdr:rowOff>
    </xdr:from>
    <xdr:to>
      <xdr:col>29</xdr:col>
      <xdr:colOff>177800</xdr:colOff>
      <xdr:row>36</xdr:row>
      <xdr:rowOff>148882</xdr:rowOff>
    </xdr:to>
    <xdr:sp macro="" textlink="">
      <xdr:nvSpPr>
        <xdr:cNvPr id="129" name="楕円 128"/>
        <xdr:cNvSpPr/>
      </xdr:nvSpPr>
      <xdr:spPr bwMode="auto">
        <a:xfrm>
          <a:off x="5600700" y="7000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19359</xdr:rowOff>
    </xdr:from>
    <xdr:ext cx="762000" cy="259045"/>
    <xdr:sp macro="" textlink="">
      <xdr:nvSpPr>
        <xdr:cNvPr id="130" name="人口1人当たり決算額の推移該当値テキスト445"/>
        <xdr:cNvSpPr txBox="1"/>
      </xdr:nvSpPr>
      <xdr:spPr>
        <a:xfrm>
          <a:off x="5740400" y="6972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310355</xdr:rowOff>
    </xdr:from>
    <xdr:to>
      <xdr:col>26</xdr:col>
      <xdr:colOff>101600</xdr:colOff>
      <xdr:row>36</xdr:row>
      <xdr:rowOff>69055</xdr:rowOff>
    </xdr:to>
    <xdr:sp macro="" textlink="">
      <xdr:nvSpPr>
        <xdr:cNvPr id="131" name="楕円 130"/>
        <xdr:cNvSpPr/>
      </xdr:nvSpPr>
      <xdr:spPr bwMode="auto">
        <a:xfrm>
          <a:off x="4953000" y="6920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53832</xdr:rowOff>
    </xdr:from>
    <xdr:ext cx="736600" cy="259045"/>
    <xdr:sp macro="" textlink="">
      <xdr:nvSpPr>
        <xdr:cNvPr id="132" name="テキスト ボックス 131"/>
        <xdr:cNvSpPr txBox="1"/>
      </xdr:nvSpPr>
      <xdr:spPr>
        <a:xfrm>
          <a:off x="4622800" y="7007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265298</xdr:rowOff>
    </xdr:from>
    <xdr:to>
      <xdr:col>22</xdr:col>
      <xdr:colOff>165100</xdr:colOff>
      <xdr:row>36</xdr:row>
      <xdr:rowOff>23998</xdr:rowOff>
    </xdr:to>
    <xdr:sp macro="" textlink="">
      <xdr:nvSpPr>
        <xdr:cNvPr id="133" name="楕円 132"/>
        <xdr:cNvSpPr/>
      </xdr:nvSpPr>
      <xdr:spPr bwMode="auto">
        <a:xfrm>
          <a:off x="4254500" y="6875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34175</xdr:rowOff>
    </xdr:from>
    <xdr:ext cx="762000" cy="259045"/>
    <xdr:sp macro="" textlink="">
      <xdr:nvSpPr>
        <xdr:cNvPr id="134" name="テキスト ボックス 133"/>
        <xdr:cNvSpPr txBox="1"/>
      </xdr:nvSpPr>
      <xdr:spPr>
        <a:xfrm>
          <a:off x="3924300" y="664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296548</xdr:rowOff>
    </xdr:from>
    <xdr:to>
      <xdr:col>19</xdr:col>
      <xdr:colOff>38100</xdr:colOff>
      <xdr:row>36</xdr:row>
      <xdr:rowOff>55248</xdr:rowOff>
    </xdr:to>
    <xdr:sp macro="" textlink="">
      <xdr:nvSpPr>
        <xdr:cNvPr id="135" name="楕円 134"/>
        <xdr:cNvSpPr/>
      </xdr:nvSpPr>
      <xdr:spPr bwMode="auto">
        <a:xfrm>
          <a:off x="3556000" y="6906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40025</xdr:rowOff>
    </xdr:from>
    <xdr:ext cx="762000" cy="259045"/>
    <xdr:sp macro="" textlink="">
      <xdr:nvSpPr>
        <xdr:cNvPr id="136" name="テキスト ボックス 135"/>
        <xdr:cNvSpPr txBox="1"/>
      </xdr:nvSpPr>
      <xdr:spPr>
        <a:xfrm>
          <a:off x="3225800" y="699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247947</xdr:rowOff>
    </xdr:from>
    <xdr:to>
      <xdr:col>15</xdr:col>
      <xdr:colOff>101600</xdr:colOff>
      <xdr:row>36</xdr:row>
      <xdr:rowOff>6647</xdr:rowOff>
    </xdr:to>
    <xdr:sp macro="" textlink="">
      <xdr:nvSpPr>
        <xdr:cNvPr id="137" name="楕円 136"/>
        <xdr:cNvSpPr/>
      </xdr:nvSpPr>
      <xdr:spPr bwMode="auto">
        <a:xfrm>
          <a:off x="2857500" y="6858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334324</xdr:rowOff>
    </xdr:from>
    <xdr:ext cx="762000" cy="259045"/>
    <xdr:sp macro="" textlink="">
      <xdr:nvSpPr>
        <xdr:cNvPr id="138" name="テキスト ボックス 137"/>
        <xdr:cNvSpPr txBox="1"/>
      </xdr:nvSpPr>
      <xdr:spPr>
        <a:xfrm>
          <a:off x="2527300" y="69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50,184
49,050
84.14
23,775,998
23,048,894
583,098
13,379,600
31,292,241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37744</xdr:rowOff>
    </xdr:from>
    <xdr:to>
      <xdr:col>24</xdr:col>
      <xdr:colOff>63500</xdr:colOff>
      <xdr:row>37</xdr:row>
      <xdr:rowOff>104743</xdr:rowOff>
    </xdr:to>
    <xdr:cxnSp macro="">
      <xdr:nvCxnSpPr>
        <xdr:cNvPr id="61" name="直線コネクタ 60"/>
        <xdr:cNvCxnSpPr/>
      </xdr:nvCxnSpPr>
      <xdr:spPr>
        <a:xfrm flipV="1">
          <a:off x="3797300" y="6209944"/>
          <a:ext cx="838200" cy="23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97752</xdr:rowOff>
    </xdr:from>
    <xdr:to>
      <xdr:col>19</xdr:col>
      <xdr:colOff>177800</xdr:colOff>
      <xdr:row>37</xdr:row>
      <xdr:rowOff>104743</xdr:rowOff>
    </xdr:to>
    <xdr:cxnSp macro="">
      <xdr:nvCxnSpPr>
        <xdr:cNvPr id="64" name="直線コネクタ 63"/>
        <xdr:cNvCxnSpPr/>
      </xdr:nvCxnSpPr>
      <xdr:spPr>
        <a:xfrm>
          <a:off x="2908300" y="6441402"/>
          <a:ext cx="889000" cy="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44050</xdr:rowOff>
    </xdr:from>
    <xdr:to>
      <xdr:col>15</xdr:col>
      <xdr:colOff>50800</xdr:colOff>
      <xdr:row>37</xdr:row>
      <xdr:rowOff>97752</xdr:rowOff>
    </xdr:to>
    <xdr:cxnSp macro="">
      <xdr:nvCxnSpPr>
        <xdr:cNvPr id="67" name="直線コネクタ 66"/>
        <xdr:cNvCxnSpPr/>
      </xdr:nvCxnSpPr>
      <xdr:spPr>
        <a:xfrm>
          <a:off x="2019300" y="6387700"/>
          <a:ext cx="889000" cy="5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44050</xdr:rowOff>
    </xdr:from>
    <xdr:to>
      <xdr:col>10</xdr:col>
      <xdr:colOff>114300</xdr:colOff>
      <xdr:row>37</xdr:row>
      <xdr:rowOff>104572</xdr:rowOff>
    </xdr:to>
    <xdr:cxnSp macro="">
      <xdr:nvCxnSpPr>
        <xdr:cNvPr id="70" name="直線コネクタ 69"/>
        <xdr:cNvCxnSpPr/>
      </xdr:nvCxnSpPr>
      <xdr:spPr>
        <a:xfrm flipV="1">
          <a:off x="1130300" y="6387700"/>
          <a:ext cx="889000" cy="6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158623</xdr:rowOff>
    </xdr:from>
    <xdr:to>
      <xdr:col>10</xdr:col>
      <xdr:colOff>165100</xdr:colOff>
      <xdr:row>36</xdr:row>
      <xdr:rowOff>88773</xdr:rowOff>
    </xdr:to>
    <xdr:sp macro="" textlink="">
      <xdr:nvSpPr>
        <xdr:cNvPr id="71" name="フローチャート: 判断 70"/>
        <xdr:cNvSpPr/>
      </xdr:nvSpPr>
      <xdr:spPr>
        <a:xfrm>
          <a:off x="1968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105300</xdr:rowOff>
    </xdr:from>
    <xdr:ext cx="534377" cy="259045"/>
    <xdr:sp macro="" textlink="">
      <xdr:nvSpPr>
        <xdr:cNvPr id="72" name="テキスト ボックス 71"/>
        <xdr:cNvSpPr txBox="1"/>
      </xdr:nvSpPr>
      <xdr:spPr>
        <a:xfrm>
          <a:off x="1752111" y="59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14586</xdr:rowOff>
    </xdr:from>
    <xdr:to>
      <xdr:col>6</xdr:col>
      <xdr:colOff>38100</xdr:colOff>
      <xdr:row>36</xdr:row>
      <xdr:rowOff>116186</xdr:rowOff>
    </xdr:to>
    <xdr:sp macro="" textlink="">
      <xdr:nvSpPr>
        <xdr:cNvPr id="73" name="フローチャート: 判断 72"/>
        <xdr:cNvSpPr/>
      </xdr:nvSpPr>
      <xdr:spPr>
        <a:xfrm>
          <a:off x="1079500" y="618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132713</xdr:rowOff>
    </xdr:from>
    <xdr:ext cx="534377" cy="259045"/>
    <xdr:sp macro="" textlink="">
      <xdr:nvSpPr>
        <xdr:cNvPr id="74" name="テキスト ボックス 73"/>
        <xdr:cNvSpPr txBox="1"/>
      </xdr:nvSpPr>
      <xdr:spPr>
        <a:xfrm>
          <a:off x="863111" y="59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158394</xdr:rowOff>
    </xdr:from>
    <xdr:to>
      <xdr:col>24</xdr:col>
      <xdr:colOff>114300</xdr:colOff>
      <xdr:row>36</xdr:row>
      <xdr:rowOff>88544</xdr:rowOff>
    </xdr:to>
    <xdr:sp macro="" textlink="">
      <xdr:nvSpPr>
        <xdr:cNvPr id="80" name="楕円 79"/>
        <xdr:cNvSpPr/>
      </xdr:nvSpPr>
      <xdr:spPr>
        <a:xfrm>
          <a:off x="4584700" y="61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136821</xdr:rowOff>
    </xdr:from>
    <xdr:ext cx="534377" cy="259045"/>
    <xdr:sp macro="" textlink="">
      <xdr:nvSpPr>
        <xdr:cNvPr id="81" name="人件費該当値テキスト"/>
        <xdr:cNvSpPr txBox="1"/>
      </xdr:nvSpPr>
      <xdr:spPr>
        <a:xfrm>
          <a:off x="4686300" y="613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53943</xdr:rowOff>
    </xdr:from>
    <xdr:to>
      <xdr:col>20</xdr:col>
      <xdr:colOff>38100</xdr:colOff>
      <xdr:row>37</xdr:row>
      <xdr:rowOff>155543</xdr:rowOff>
    </xdr:to>
    <xdr:sp macro="" textlink="">
      <xdr:nvSpPr>
        <xdr:cNvPr id="82" name="楕円 81"/>
        <xdr:cNvSpPr/>
      </xdr:nvSpPr>
      <xdr:spPr>
        <a:xfrm>
          <a:off x="3746500" y="639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146670</xdr:rowOff>
    </xdr:from>
    <xdr:ext cx="534377" cy="259045"/>
    <xdr:sp macro="" textlink="">
      <xdr:nvSpPr>
        <xdr:cNvPr id="83" name="テキスト ボックス 82"/>
        <xdr:cNvSpPr txBox="1"/>
      </xdr:nvSpPr>
      <xdr:spPr>
        <a:xfrm>
          <a:off x="3530111" y="649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46952</xdr:rowOff>
    </xdr:from>
    <xdr:to>
      <xdr:col>15</xdr:col>
      <xdr:colOff>101600</xdr:colOff>
      <xdr:row>37</xdr:row>
      <xdr:rowOff>148552</xdr:rowOff>
    </xdr:to>
    <xdr:sp macro="" textlink="">
      <xdr:nvSpPr>
        <xdr:cNvPr id="84" name="楕円 83"/>
        <xdr:cNvSpPr/>
      </xdr:nvSpPr>
      <xdr:spPr>
        <a:xfrm>
          <a:off x="2857500" y="639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139679</xdr:rowOff>
    </xdr:from>
    <xdr:ext cx="534377" cy="259045"/>
    <xdr:sp macro="" textlink="">
      <xdr:nvSpPr>
        <xdr:cNvPr id="85" name="テキスト ボックス 84"/>
        <xdr:cNvSpPr txBox="1"/>
      </xdr:nvSpPr>
      <xdr:spPr>
        <a:xfrm>
          <a:off x="2641111" y="648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164700</xdr:rowOff>
    </xdr:from>
    <xdr:to>
      <xdr:col>10</xdr:col>
      <xdr:colOff>165100</xdr:colOff>
      <xdr:row>37</xdr:row>
      <xdr:rowOff>94850</xdr:rowOff>
    </xdr:to>
    <xdr:sp macro="" textlink="">
      <xdr:nvSpPr>
        <xdr:cNvPr id="86" name="楕円 85"/>
        <xdr:cNvSpPr/>
      </xdr:nvSpPr>
      <xdr:spPr>
        <a:xfrm>
          <a:off x="1968500" y="63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85977</xdr:rowOff>
    </xdr:from>
    <xdr:ext cx="534377" cy="259045"/>
    <xdr:sp macro="" textlink="">
      <xdr:nvSpPr>
        <xdr:cNvPr id="87" name="テキスト ボックス 86"/>
        <xdr:cNvSpPr txBox="1"/>
      </xdr:nvSpPr>
      <xdr:spPr>
        <a:xfrm>
          <a:off x="1752111" y="642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53772</xdr:rowOff>
    </xdr:from>
    <xdr:to>
      <xdr:col>6</xdr:col>
      <xdr:colOff>38100</xdr:colOff>
      <xdr:row>37</xdr:row>
      <xdr:rowOff>155372</xdr:rowOff>
    </xdr:to>
    <xdr:sp macro="" textlink="">
      <xdr:nvSpPr>
        <xdr:cNvPr id="88" name="楕円 87"/>
        <xdr:cNvSpPr/>
      </xdr:nvSpPr>
      <xdr:spPr>
        <a:xfrm>
          <a:off x="1079500" y="639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146499</xdr:rowOff>
    </xdr:from>
    <xdr:ext cx="534377" cy="259045"/>
    <xdr:sp macro="" textlink="">
      <xdr:nvSpPr>
        <xdr:cNvPr id="89" name="テキスト ボックス 88"/>
        <xdr:cNvSpPr txBox="1"/>
      </xdr:nvSpPr>
      <xdr:spPr>
        <a:xfrm>
          <a:off x="863111" y="649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120650</xdr:rowOff>
    </xdr:from>
    <xdr:to>
      <xdr:col>24</xdr:col>
      <xdr:colOff>63500</xdr:colOff>
      <xdr:row>57</xdr:row>
      <xdr:rowOff>148859</xdr:rowOff>
    </xdr:to>
    <xdr:cxnSp macro="">
      <xdr:nvCxnSpPr>
        <xdr:cNvPr id="118" name="直線コネクタ 117"/>
        <xdr:cNvCxnSpPr/>
      </xdr:nvCxnSpPr>
      <xdr:spPr>
        <a:xfrm flipV="1">
          <a:off x="3797300" y="9893300"/>
          <a:ext cx="8382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148798</xdr:rowOff>
    </xdr:from>
    <xdr:to>
      <xdr:col>19</xdr:col>
      <xdr:colOff>177800</xdr:colOff>
      <xdr:row>57</xdr:row>
      <xdr:rowOff>148859</xdr:rowOff>
    </xdr:to>
    <xdr:cxnSp macro="">
      <xdr:nvCxnSpPr>
        <xdr:cNvPr id="121" name="直線コネクタ 120"/>
        <xdr:cNvCxnSpPr/>
      </xdr:nvCxnSpPr>
      <xdr:spPr>
        <a:xfrm>
          <a:off x="2908300" y="9921448"/>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137456</xdr:rowOff>
    </xdr:from>
    <xdr:to>
      <xdr:col>15</xdr:col>
      <xdr:colOff>50800</xdr:colOff>
      <xdr:row>57</xdr:row>
      <xdr:rowOff>148798</xdr:rowOff>
    </xdr:to>
    <xdr:cxnSp macro="">
      <xdr:nvCxnSpPr>
        <xdr:cNvPr id="124" name="直線コネクタ 123"/>
        <xdr:cNvCxnSpPr/>
      </xdr:nvCxnSpPr>
      <xdr:spPr>
        <a:xfrm>
          <a:off x="2019300" y="9910106"/>
          <a:ext cx="889000" cy="1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137456</xdr:rowOff>
    </xdr:from>
    <xdr:to>
      <xdr:col>10</xdr:col>
      <xdr:colOff>114300</xdr:colOff>
      <xdr:row>57</xdr:row>
      <xdr:rowOff>156449</xdr:rowOff>
    </xdr:to>
    <xdr:cxnSp macro="">
      <xdr:nvCxnSpPr>
        <xdr:cNvPr id="127" name="直線コネクタ 126"/>
        <xdr:cNvCxnSpPr/>
      </xdr:nvCxnSpPr>
      <xdr:spPr>
        <a:xfrm flipV="1">
          <a:off x="1130300" y="9910106"/>
          <a:ext cx="889000" cy="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116854</xdr:rowOff>
    </xdr:from>
    <xdr:to>
      <xdr:col>10</xdr:col>
      <xdr:colOff>165100</xdr:colOff>
      <xdr:row>58</xdr:row>
      <xdr:rowOff>47004</xdr:rowOff>
    </xdr:to>
    <xdr:sp macro="" textlink="">
      <xdr:nvSpPr>
        <xdr:cNvPr id="128" name="フローチャート: 判断 127"/>
        <xdr:cNvSpPr/>
      </xdr:nvSpPr>
      <xdr:spPr>
        <a:xfrm>
          <a:off x="1968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38131</xdr:rowOff>
    </xdr:from>
    <xdr:ext cx="534377" cy="259045"/>
    <xdr:sp macro="" textlink="">
      <xdr:nvSpPr>
        <xdr:cNvPr id="129" name="テキスト ボックス 128"/>
        <xdr:cNvSpPr txBox="1"/>
      </xdr:nvSpPr>
      <xdr:spPr>
        <a:xfrm>
          <a:off x="1752111" y="99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130159</xdr:rowOff>
    </xdr:from>
    <xdr:to>
      <xdr:col>6</xdr:col>
      <xdr:colOff>38100</xdr:colOff>
      <xdr:row>58</xdr:row>
      <xdr:rowOff>60309</xdr:rowOff>
    </xdr:to>
    <xdr:sp macro="" textlink="">
      <xdr:nvSpPr>
        <xdr:cNvPr id="130" name="フローチャート: 判断 129"/>
        <xdr:cNvSpPr/>
      </xdr:nvSpPr>
      <xdr:spPr>
        <a:xfrm>
          <a:off x="1079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51436</xdr:rowOff>
    </xdr:from>
    <xdr:ext cx="534377" cy="259045"/>
    <xdr:sp macro="" textlink="">
      <xdr:nvSpPr>
        <xdr:cNvPr id="131" name="テキスト ボックス 130"/>
        <xdr:cNvSpPr txBox="1"/>
      </xdr:nvSpPr>
      <xdr:spPr>
        <a:xfrm>
          <a:off x="863111" y="999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69850</xdr:rowOff>
    </xdr:from>
    <xdr:to>
      <xdr:col>24</xdr:col>
      <xdr:colOff>114300</xdr:colOff>
      <xdr:row>58</xdr:row>
      <xdr:rowOff>0</xdr:rowOff>
    </xdr:to>
    <xdr:sp macro="" textlink="">
      <xdr:nvSpPr>
        <xdr:cNvPr id="137" name="楕円 136"/>
        <xdr:cNvSpPr/>
      </xdr:nvSpPr>
      <xdr:spPr>
        <a:xfrm>
          <a:off x="45847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98059</xdr:rowOff>
    </xdr:from>
    <xdr:to>
      <xdr:col>20</xdr:col>
      <xdr:colOff>38100</xdr:colOff>
      <xdr:row>58</xdr:row>
      <xdr:rowOff>28209</xdr:rowOff>
    </xdr:to>
    <xdr:sp macro="" textlink="">
      <xdr:nvSpPr>
        <xdr:cNvPr id="139" name="楕円 138"/>
        <xdr:cNvSpPr/>
      </xdr:nvSpPr>
      <xdr:spPr>
        <a:xfrm>
          <a:off x="3746500" y="987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19336</xdr:rowOff>
    </xdr:from>
    <xdr:ext cx="534377" cy="259045"/>
    <xdr:sp macro="" textlink="">
      <xdr:nvSpPr>
        <xdr:cNvPr id="140" name="テキスト ボックス 139"/>
        <xdr:cNvSpPr txBox="1"/>
      </xdr:nvSpPr>
      <xdr:spPr>
        <a:xfrm>
          <a:off x="3530111" y="996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97998</xdr:rowOff>
    </xdr:from>
    <xdr:to>
      <xdr:col>15</xdr:col>
      <xdr:colOff>101600</xdr:colOff>
      <xdr:row>58</xdr:row>
      <xdr:rowOff>28148</xdr:rowOff>
    </xdr:to>
    <xdr:sp macro="" textlink="">
      <xdr:nvSpPr>
        <xdr:cNvPr id="141" name="楕円 140"/>
        <xdr:cNvSpPr/>
      </xdr:nvSpPr>
      <xdr:spPr>
        <a:xfrm>
          <a:off x="2857500" y="987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19275</xdr:rowOff>
    </xdr:from>
    <xdr:ext cx="534377" cy="259045"/>
    <xdr:sp macro="" textlink="">
      <xdr:nvSpPr>
        <xdr:cNvPr id="142" name="テキスト ボックス 141"/>
        <xdr:cNvSpPr txBox="1"/>
      </xdr:nvSpPr>
      <xdr:spPr>
        <a:xfrm>
          <a:off x="2641111" y="996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86656</xdr:rowOff>
    </xdr:from>
    <xdr:to>
      <xdr:col>10</xdr:col>
      <xdr:colOff>165100</xdr:colOff>
      <xdr:row>58</xdr:row>
      <xdr:rowOff>16806</xdr:rowOff>
    </xdr:to>
    <xdr:sp macro="" textlink="">
      <xdr:nvSpPr>
        <xdr:cNvPr id="143" name="楕円 142"/>
        <xdr:cNvSpPr/>
      </xdr:nvSpPr>
      <xdr:spPr>
        <a:xfrm>
          <a:off x="1968500" y="985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33333</xdr:rowOff>
    </xdr:from>
    <xdr:ext cx="534377" cy="259045"/>
    <xdr:sp macro="" textlink="">
      <xdr:nvSpPr>
        <xdr:cNvPr id="144" name="テキスト ボックス 143"/>
        <xdr:cNvSpPr txBox="1"/>
      </xdr:nvSpPr>
      <xdr:spPr>
        <a:xfrm>
          <a:off x="1752111" y="963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105649</xdr:rowOff>
    </xdr:from>
    <xdr:to>
      <xdr:col>6</xdr:col>
      <xdr:colOff>38100</xdr:colOff>
      <xdr:row>58</xdr:row>
      <xdr:rowOff>35799</xdr:rowOff>
    </xdr:to>
    <xdr:sp macro="" textlink="">
      <xdr:nvSpPr>
        <xdr:cNvPr id="145" name="楕円 144"/>
        <xdr:cNvSpPr/>
      </xdr:nvSpPr>
      <xdr:spPr>
        <a:xfrm>
          <a:off x="1079500" y="987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52326</xdr:rowOff>
    </xdr:from>
    <xdr:ext cx="534377" cy="259045"/>
    <xdr:sp macro="" textlink="">
      <xdr:nvSpPr>
        <xdr:cNvPr id="146" name="テキスト ボックス 145"/>
        <xdr:cNvSpPr txBox="1"/>
      </xdr:nvSpPr>
      <xdr:spPr>
        <a:xfrm>
          <a:off x="863111" y="965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79611</xdr:rowOff>
    </xdr:from>
    <xdr:to>
      <xdr:col>24</xdr:col>
      <xdr:colOff>63500</xdr:colOff>
      <xdr:row>78</xdr:row>
      <xdr:rowOff>125919</xdr:rowOff>
    </xdr:to>
    <xdr:cxnSp macro="">
      <xdr:nvCxnSpPr>
        <xdr:cNvPr id="177" name="直線コネクタ 176"/>
        <xdr:cNvCxnSpPr/>
      </xdr:nvCxnSpPr>
      <xdr:spPr>
        <a:xfrm flipV="1">
          <a:off x="3797300" y="13281261"/>
          <a:ext cx="838200" cy="21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134013</xdr:rowOff>
    </xdr:from>
    <xdr:ext cx="469744" cy="259045"/>
    <xdr:sp macro="" textlink="">
      <xdr:nvSpPr>
        <xdr:cNvPr id="178"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125919</xdr:rowOff>
    </xdr:from>
    <xdr:to>
      <xdr:col>19</xdr:col>
      <xdr:colOff>177800</xdr:colOff>
      <xdr:row>78</xdr:row>
      <xdr:rowOff>126147</xdr:rowOff>
    </xdr:to>
    <xdr:cxnSp macro="">
      <xdr:nvCxnSpPr>
        <xdr:cNvPr id="180" name="直線コネクタ 179"/>
        <xdr:cNvCxnSpPr/>
      </xdr:nvCxnSpPr>
      <xdr:spPr>
        <a:xfrm flipV="1">
          <a:off x="2908300" y="1349901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115012</xdr:rowOff>
    </xdr:from>
    <xdr:to>
      <xdr:col>15</xdr:col>
      <xdr:colOff>50800</xdr:colOff>
      <xdr:row>78</xdr:row>
      <xdr:rowOff>126147</xdr:rowOff>
    </xdr:to>
    <xdr:cxnSp macro="">
      <xdr:nvCxnSpPr>
        <xdr:cNvPr id="183" name="直線コネクタ 182"/>
        <xdr:cNvCxnSpPr/>
      </xdr:nvCxnSpPr>
      <xdr:spPr>
        <a:xfrm>
          <a:off x="2019300" y="13488112"/>
          <a:ext cx="889000" cy="1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115012</xdr:rowOff>
    </xdr:from>
    <xdr:to>
      <xdr:col>10</xdr:col>
      <xdr:colOff>114300</xdr:colOff>
      <xdr:row>78</xdr:row>
      <xdr:rowOff>146296</xdr:rowOff>
    </xdr:to>
    <xdr:cxnSp macro="">
      <xdr:nvCxnSpPr>
        <xdr:cNvPr id="186" name="直線コネクタ 185"/>
        <xdr:cNvCxnSpPr/>
      </xdr:nvCxnSpPr>
      <xdr:spPr>
        <a:xfrm flipV="1">
          <a:off x="1130300" y="13488112"/>
          <a:ext cx="889000" cy="3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50495</xdr:rowOff>
    </xdr:from>
    <xdr:to>
      <xdr:col>10</xdr:col>
      <xdr:colOff>165100</xdr:colOff>
      <xdr:row>78</xdr:row>
      <xdr:rowOff>152095</xdr:rowOff>
    </xdr:to>
    <xdr:sp macro="" textlink="">
      <xdr:nvSpPr>
        <xdr:cNvPr id="187" name="フローチャート: 判断 186"/>
        <xdr:cNvSpPr/>
      </xdr:nvSpPr>
      <xdr:spPr>
        <a:xfrm>
          <a:off x="1968500" y="134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168622</xdr:rowOff>
    </xdr:from>
    <xdr:ext cx="469744" cy="259045"/>
    <xdr:sp macro="" textlink="">
      <xdr:nvSpPr>
        <xdr:cNvPr id="188" name="テキスト ボックス 187"/>
        <xdr:cNvSpPr txBox="1"/>
      </xdr:nvSpPr>
      <xdr:spPr>
        <a:xfrm>
          <a:off x="1784428" y="1319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38804</xdr:rowOff>
    </xdr:from>
    <xdr:to>
      <xdr:col>6</xdr:col>
      <xdr:colOff>38100</xdr:colOff>
      <xdr:row>78</xdr:row>
      <xdr:rowOff>140404</xdr:rowOff>
    </xdr:to>
    <xdr:sp macro="" textlink="">
      <xdr:nvSpPr>
        <xdr:cNvPr id="189" name="フローチャート: 判断 188"/>
        <xdr:cNvSpPr/>
      </xdr:nvSpPr>
      <xdr:spPr>
        <a:xfrm>
          <a:off x="1079500" y="134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156931</xdr:rowOff>
    </xdr:from>
    <xdr:ext cx="469744" cy="259045"/>
    <xdr:sp macro="" textlink="">
      <xdr:nvSpPr>
        <xdr:cNvPr id="190" name="テキスト ボックス 189"/>
        <xdr:cNvSpPr txBox="1"/>
      </xdr:nvSpPr>
      <xdr:spPr>
        <a:xfrm>
          <a:off x="895428" y="1318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28811</xdr:rowOff>
    </xdr:from>
    <xdr:to>
      <xdr:col>24</xdr:col>
      <xdr:colOff>114300</xdr:colOff>
      <xdr:row>77</xdr:row>
      <xdr:rowOff>130411</xdr:rowOff>
    </xdr:to>
    <xdr:sp macro="" textlink="">
      <xdr:nvSpPr>
        <xdr:cNvPr id="196" name="楕円 195"/>
        <xdr:cNvSpPr/>
      </xdr:nvSpPr>
      <xdr:spPr>
        <a:xfrm>
          <a:off x="4584700" y="1323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51688</xdr:rowOff>
    </xdr:from>
    <xdr:ext cx="534377" cy="259045"/>
    <xdr:sp macro="" textlink="">
      <xdr:nvSpPr>
        <xdr:cNvPr id="197" name="維持補修費該当値テキスト"/>
        <xdr:cNvSpPr txBox="1"/>
      </xdr:nvSpPr>
      <xdr:spPr>
        <a:xfrm>
          <a:off x="4686300" y="1308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75119</xdr:rowOff>
    </xdr:from>
    <xdr:to>
      <xdr:col>20</xdr:col>
      <xdr:colOff>38100</xdr:colOff>
      <xdr:row>79</xdr:row>
      <xdr:rowOff>5269</xdr:rowOff>
    </xdr:to>
    <xdr:sp macro="" textlink="">
      <xdr:nvSpPr>
        <xdr:cNvPr id="198" name="楕円 197"/>
        <xdr:cNvSpPr/>
      </xdr:nvSpPr>
      <xdr:spPr>
        <a:xfrm>
          <a:off x="3746500" y="134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167846</xdr:rowOff>
    </xdr:from>
    <xdr:ext cx="469744" cy="259045"/>
    <xdr:sp macro="" textlink="">
      <xdr:nvSpPr>
        <xdr:cNvPr id="199" name="テキスト ボックス 198"/>
        <xdr:cNvSpPr txBox="1"/>
      </xdr:nvSpPr>
      <xdr:spPr>
        <a:xfrm>
          <a:off x="3562428" y="1354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75347</xdr:rowOff>
    </xdr:from>
    <xdr:to>
      <xdr:col>15</xdr:col>
      <xdr:colOff>101600</xdr:colOff>
      <xdr:row>79</xdr:row>
      <xdr:rowOff>5497</xdr:rowOff>
    </xdr:to>
    <xdr:sp macro="" textlink="">
      <xdr:nvSpPr>
        <xdr:cNvPr id="200" name="楕円 199"/>
        <xdr:cNvSpPr/>
      </xdr:nvSpPr>
      <xdr:spPr>
        <a:xfrm>
          <a:off x="2857500" y="1344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168074</xdr:rowOff>
    </xdr:from>
    <xdr:ext cx="469744" cy="259045"/>
    <xdr:sp macro="" textlink="">
      <xdr:nvSpPr>
        <xdr:cNvPr id="201" name="テキスト ボックス 200"/>
        <xdr:cNvSpPr txBox="1"/>
      </xdr:nvSpPr>
      <xdr:spPr>
        <a:xfrm>
          <a:off x="2673428" y="1354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64212</xdr:rowOff>
    </xdr:from>
    <xdr:to>
      <xdr:col>10</xdr:col>
      <xdr:colOff>165100</xdr:colOff>
      <xdr:row>78</xdr:row>
      <xdr:rowOff>165812</xdr:rowOff>
    </xdr:to>
    <xdr:sp macro="" textlink="">
      <xdr:nvSpPr>
        <xdr:cNvPr id="202" name="楕円 201"/>
        <xdr:cNvSpPr/>
      </xdr:nvSpPr>
      <xdr:spPr>
        <a:xfrm>
          <a:off x="1968500" y="13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156939</xdr:rowOff>
    </xdr:from>
    <xdr:ext cx="469744" cy="259045"/>
    <xdr:sp macro="" textlink="">
      <xdr:nvSpPr>
        <xdr:cNvPr id="203" name="テキスト ボックス 202"/>
        <xdr:cNvSpPr txBox="1"/>
      </xdr:nvSpPr>
      <xdr:spPr>
        <a:xfrm>
          <a:off x="1784428" y="1353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95496</xdr:rowOff>
    </xdr:from>
    <xdr:to>
      <xdr:col>6</xdr:col>
      <xdr:colOff>38100</xdr:colOff>
      <xdr:row>79</xdr:row>
      <xdr:rowOff>25646</xdr:rowOff>
    </xdr:to>
    <xdr:sp macro="" textlink="">
      <xdr:nvSpPr>
        <xdr:cNvPr id="204" name="楕円 203"/>
        <xdr:cNvSpPr/>
      </xdr:nvSpPr>
      <xdr:spPr>
        <a:xfrm>
          <a:off x="1079500" y="1346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16773</xdr:rowOff>
    </xdr:from>
    <xdr:ext cx="469744" cy="259045"/>
    <xdr:sp macro="" textlink="">
      <xdr:nvSpPr>
        <xdr:cNvPr id="205" name="テキスト ボックス 204"/>
        <xdr:cNvSpPr txBox="1"/>
      </xdr:nvSpPr>
      <xdr:spPr>
        <a:xfrm>
          <a:off x="895428" y="1356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134480</xdr:rowOff>
    </xdr:from>
    <xdr:to>
      <xdr:col>24</xdr:col>
      <xdr:colOff>63500</xdr:colOff>
      <xdr:row>95</xdr:row>
      <xdr:rowOff>139852</xdr:rowOff>
    </xdr:to>
    <xdr:cxnSp macro="">
      <xdr:nvCxnSpPr>
        <xdr:cNvPr id="235" name="直線コネクタ 234"/>
        <xdr:cNvCxnSpPr/>
      </xdr:nvCxnSpPr>
      <xdr:spPr>
        <a:xfrm flipV="1">
          <a:off x="3797300" y="16422230"/>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139852</xdr:rowOff>
    </xdr:from>
    <xdr:to>
      <xdr:col>19</xdr:col>
      <xdr:colOff>177800</xdr:colOff>
      <xdr:row>96</xdr:row>
      <xdr:rowOff>26791</xdr:rowOff>
    </xdr:to>
    <xdr:cxnSp macro="">
      <xdr:nvCxnSpPr>
        <xdr:cNvPr id="238" name="直線コネクタ 237"/>
        <xdr:cNvCxnSpPr/>
      </xdr:nvCxnSpPr>
      <xdr:spPr>
        <a:xfrm flipV="1">
          <a:off x="2908300" y="16427602"/>
          <a:ext cx="889000" cy="5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26791</xdr:rowOff>
    </xdr:from>
    <xdr:to>
      <xdr:col>15</xdr:col>
      <xdr:colOff>50800</xdr:colOff>
      <xdr:row>96</xdr:row>
      <xdr:rowOff>61309</xdr:rowOff>
    </xdr:to>
    <xdr:cxnSp macro="">
      <xdr:nvCxnSpPr>
        <xdr:cNvPr id="241" name="直線コネクタ 240"/>
        <xdr:cNvCxnSpPr/>
      </xdr:nvCxnSpPr>
      <xdr:spPr>
        <a:xfrm flipV="1">
          <a:off x="2019300" y="16485991"/>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61309</xdr:rowOff>
    </xdr:from>
    <xdr:to>
      <xdr:col>10</xdr:col>
      <xdr:colOff>114300</xdr:colOff>
      <xdr:row>96</xdr:row>
      <xdr:rowOff>162637</xdr:rowOff>
    </xdr:to>
    <xdr:cxnSp macro="">
      <xdr:nvCxnSpPr>
        <xdr:cNvPr id="244" name="直線コネクタ 243"/>
        <xdr:cNvCxnSpPr/>
      </xdr:nvCxnSpPr>
      <xdr:spPr>
        <a:xfrm flipV="1">
          <a:off x="1130300" y="16520509"/>
          <a:ext cx="889000" cy="10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169920</xdr:rowOff>
    </xdr:from>
    <xdr:to>
      <xdr:col>10</xdr:col>
      <xdr:colOff>165100</xdr:colOff>
      <xdr:row>96</xdr:row>
      <xdr:rowOff>100070</xdr:rowOff>
    </xdr:to>
    <xdr:sp macro="" textlink="">
      <xdr:nvSpPr>
        <xdr:cNvPr id="245" name="フローチャート: 判断 244"/>
        <xdr:cNvSpPr/>
      </xdr:nvSpPr>
      <xdr:spPr>
        <a:xfrm>
          <a:off x="1968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116597</xdr:rowOff>
    </xdr:from>
    <xdr:ext cx="534377" cy="259045"/>
    <xdr:sp macro="" textlink="">
      <xdr:nvSpPr>
        <xdr:cNvPr id="246" name="テキスト ボックス 245"/>
        <xdr:cNvSpPr txBox="1"/>
      </xdr:nvSpPr>
      <xdr:spPr>
        <a:xfrm>
          <a:off x="1752111" y="162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76536</xdr:rowOff>
    </xdr:from>
    <xdr:to>
      <xdr:col>6</xdr:col>
      <xdr:colOff>38100</xdr:colOff>
      <xdr:row>97</xdr:row>
      <xdr:rowOff>6686</xdr:rowOff>
    </xdr:to>
    <xdr:sp macro="" textlink="">
      <xdr:nvSpPr>
        <xdr:cNvPr id="247" name="フローチャート: 判断 246"/>
        <xdr:cNvSpPr/>
      </xdr:nvSpPr>
      <xdr:spPr>
        <a:xfrm>
          <a:off x="1079500" y="165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23213</xdr:rowOff>
    </xdr:from>
    <xdr:ext cx="534377" cy="259045"/>
    <xdr:sp macro="" textlink="">
      <xdr:nvSpPr>
        <xdr:cNvPr id="248" name="テキスト ボックス 247"/>
        <xdr:cNvSpPr txBox="1"/>
      </xdr:nvSpPr>
      <xdr:spPr>
        <a:xfrm>
          <a:off x="863111" y="163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83680</xdr:rowOff>
    </xdr:from>
    <xdr:to>
      <xdr:col>24</xdr:col>
      <xdr:colOff>114300</xdr:colOff>
      <xdr:row>96</xdr:row>
      <xdr:rowOff>13830</xdr:rowOff>
    </xdr:to>
    <xdr:sp macro="" textlink="">
      <xdr:nvSpPr>
        <xdr:cNvPr id="254" name="楕円 253"/>
        <xdr:cNvSpPr/>
      </xdr:nvSpPr>
      <xdr:spPr>
        <a:xfrm>
          <a:off x="4584700" y="163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62107</xdr:rowOff>
    </xdr:from>
    <xdr:ext cx="534377" cy="259045"/>
    <xdr:sp macro="" textlink="">
      <xdr:nvSpPr>
        <xdr:cNvPr id="255" name="扶助費該当値テキスト"/>
        <xdr:cNvSpPr txBox="1"/>
      </xdr:nvSpPr>
      <xdr:spPr>
        <a:xfrm>
          <a:off x="4686300" y="1634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89052</xdr:rowOff>
    </xdr:from>
    <xdr:to>
      <xdr:col>20</xdr:col>
      <xdr:colOff>38100</xdr:colOff>
      <xdr:row>96</xdr:row>
      <xdr:rowOff>19202</xdr:rowOff>
    </xdr:to>
    <xdr:sp macro="" textlink="">
      <xdr:nvSpPr>
        <xdr:cNvPr id="256" name="楕円 255"/>
        <xdr:cNvSpPr/>
      </xdr:nvSpPr>
      <xdr:spPr>
        <a:xfrm>
          <a:off x="3746500" y="163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10329</xdr:rowOff>
    </xdr:from>
    <xdr:ext cx="534377" cy="259045"/>
    <xdr:sp macro="" textlink="">
      <xdr:nvSpPr>
        <xdr:cNvPr id="257" name="テキスト ボックス 256"/>
        <xdr:cNvSpPr txBox="1"/>
      </xdr:nvSpPr>
      <xdr:spPr>
        <a:xfrm>
          <a:off x="3530111" y="164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147441</xdr:rowOff>
    </xdr:from>
    <xdr:to>
      <xdr:col>15</xdr:col>
      <xdr:colOff>101600</xdr:colOff>
      <xdr:row>96</xdr:row>
      <xdr:rowOff>77591</xdr:rowOff>
    </xdr:to>
    <xdr:sp macro="" textlink="">
      <xdr:nvSpPr>
        <xdr:cNvPr id="258" name="楕円 257"/>
        <xdr:cNvSpPr/>
      </xdr:nvSpPr>
      <xdr:spPr>
        <a:xfrm>
          <a:off x="2857500" y="1643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68718</xdr:rowOff>
    </xdr:from>
    <xdr:ext cx="534377" cy="259045"/>
    <xdr:sp macro="" textlink="">
      <xdr:nvSpPr>
        <xdr:cNvPr id="259" name="テキスト ボックス 258"/>
        <xdr:cNvSpPr txBox="1"/>
      </xdr:nvSpPr>
      <xdr:spPr>
        <a:xfrm>
          <a:off x="2641111" y="1652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10509</xdr:rowOff>
    </xdr:from>
    <xdr:to>
      <xdr:col>10</xdr:col>
      <xdr:colOff>165100</xdr:colOff>
      <xdr:row>96</xdr:row>
      <xdr:rowOff>112109</xdr:rowOff>
    </xdr:to>
    <xdr:sp macro="" textlink="">
      <xdr:nvSpPr>
        <xdr:cNvPr id="260" name="楕円 259"/>
        <xdr:cNvSpPr/>
      </xdr:nvSpPr>
      <xdr:spPr>
        <a:xfrm>
          <a:off x="1968500" y="1646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103236</xdr:rowOff>
    </xdr:from>
    <xdr:ext cx="534377" cy="259045"/>
    <xdr:sp macro="" textlink="">
      <xdr:nvSpPr>
        <xdr:cNvPr id="261" name="テキスト ボックス 260"/>
        <xdr:cNvSpPr txBox="1"/>
      </xdr:nvSpPr>
      <xdr:spPr>
        <a:xfrm>
          <a:off x="1752111" y="165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111837</xdr:rowOff>
    </xdr:from>
    <xdr:to>
      <xdr:col>6</xdr:col>
      <xdr:colOff>38100</xdr:colOff>
      <xdr:row>97</xdr:row>
      <xdr:rowOff>41987</xdr:rowOff>
    </xdr:to>
    <xdr:sp macro="" textlink="">
      <xdr:nvSpPr>
        <xdr:cNvPr id="262" name="楕円 261"/>
        <xdr:cNvSpPr/>
      </xdr:nvSpPr>
      <xdr:spPr>
        <a:xfrm>
          <a:off x="1079500" y="1657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33114</xdr:rowOff>
    </xdr:from>
    <xdr:ext cx="534377" cy="259045"/>
    <xdr:sp macro="" textlink="">
      <xdr:nvSpPr>
        <xdr:cNvPr id="263" name="テキスト ボックス 262"/>
        <xdr:cNvSpPr txBox="1"/>
      </xdr:nvSpPr>
      <xdr:spPr>
        <a:xfrm>
          <a:off x="863111" y="1666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51224</xdr:rowOff>
    </xdr:from>
    <xdr:to>
      <xdr:col>55</xdr:col>
      <xdr:colOff>0</xdr:colOff>
      <xdr:row>36</xdr:row>
      <xdr:rowOff>47445</xdr:rowOff>
    </xdr:to>
    <xdr:cxnSp macro="">
      <xdr:nvCxnSpPr>
        <xdr:cNvPr id="292" name="直線コネクタ 291"/>
        <xdr:cNvCxnSpPr/>
      </xdr:nvCxnSpPr>
      <xdr:spPr>
        <a:xfrm>
          <a:off x="9639300" y="6051974"/>
          <a:ext cx="838200" cy="16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37327</xdr:rowOff>
    </xdr:from>
    <xdr:ext cx="534377" cy="259045"/>
    <xdr:sp macro="" textlink="">
      <xdr:nvSpPr>
        <xdr:cNvPr id="293" name="補助費等平均値テキスト"/>
        <xdr:cNvSpPr txBox="1"/>
      </xdr:nvSpPr>
      <xdr:spPr>
        <a:xfrm>
          <a:off x="10528300" y="6209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51224</xdr:rowOff>
    </xdr:from>
    <xdr:to>
      <xdr:col>50</xdr:col>
      <xdr:colOff>114300</xdr:colOff>
      <xdr:row>35</xdr:row>
      <xdr:rowOff>114173</xdr:rowOff>
    </xdr:to>
    <xdr:cxnSp macro="">
      <xdr:nvCxnSpPr>
        <xdr:cNvPr id="295" name="直線コネクタ 294"/>
        <xdr:cNvCxnSpPr/>
      </xdr:nvCxnSpPr>
      <xdr:spPr>
        <a:xfrm flipV="1">
          <a:off x="8750300" y="6051974"/>
          <a:ext cx="889000" cy="6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158508</xdr:rowOff>
    </xdr:from>
    <xdr:ext cx="534377" cy="259045"/>
    <xdr:sp macro="" textlink="">
      <xdr:nvSpPr>
        <xdr:cNvPr id="297" name="テキスト ボックス 296"/>
        <xdr:cNvSpPr txBox="1"/>
      </xdr:nvSpPr>
      <xdr:spPr>
        <a:xfrm>
          <a:off x="9372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114173</xdr:rowOff>
    </xdr:from>
    <xdr:to>
      <xdr:col>45</xdr:col>
      <xdr:colOff>177800</xdr:colOff>
      <xdr:row>36</xdr:row>
      <xdr:rowOff>1846</xdr:rowOff>
    </xdr:to>
    <xdr:cxnSp macro="">
      <xdr:nvCxnSpPr>
        <xdr:cNvPr id="298" name="直線コネクタ 297"/>
        <xdr:cNvCxnSpPr/>
      </xdr:nvCxnSpPr>
      <xdr:spPr>
        <a:xfrm flipV="1">
          <a:off x="7861300" y="6114923"/>
          <a:ext cx="889000" cy="5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167202</xdr:rowOff>
    </xdr:from>
    <xdr:ext cx="534377" cy="259045"/>
    <xdr:sp macro="" textlink="">
      <xdr:nvSpPr>
        <xdr:cNvPr id="300" name="テキスト ボックス 299"/>
        <xdr:cNvSpPr txBox="1"/>
      </xdr:nvSpPr>
      <xdr:spPr>
        <a:xfrm>
          <a:off x="8483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101112</xdr:rowOff>
    </xdr:from>
    <xdr:to>
      <xdr:col>41</xdr:col>
      <xdr:colOff>50800</xdr:colOff>
      <xdr:row>36</xdr:row>
      <xdr:rowOff>1846</xdr:rowOff>
    </xdr:to>
    <xdr:cxnSp macro="">
      <xdr:nvCxnSpPr>
        <xdr:cNvPr id="301" name="直線コネクタ 300"/>
        <xdr:cNvCxnSpPr/>
      </xdr:nvCxnSpPr>
      <xdr:spPr>
        <a:xfrm>
          <a:off x="6972300" y="6101862"/>
          <a:ext cx="889000" cy="7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135885</xdr:rowOff>
    </xdr:from>
    <xdr:to>
      <xdr:col>41</xdr:col>
      <xdr:colOff>101600</xdr:colOff>
      <xdr:row>37</xdr:row>
      <xdr:rowOff>66035</xdr:rowOff>
    </xdr:to>
    <xdr:sp macro="" textlink="">
      <xdr:nvSpPr>
        <xdr:cNvPr id="302" name="フローチャート: 判断 301"/>
        <xdr:cNvSpPr/>
      </xdr:nvSpPr>
      <xdr:spPr>
        <a:xfrm>
          <a:off x="7810500" y="630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57162</xdr:rowOff>
    </xdr:from>
    <xdr:ext cx="534377" cy="259045"/>
    <xdr:sp macro="" textlink="">
      <xdr:nvSpPr>
        <xdr:cNvPr id="303" name="テキスト ボックス 302"/>
        <xdr:cNvSpPr txBox="1"/>
      </xdr:nvSpPr>
      <xdr:spPr>
        <a:xfrm>
          <a:off x="7594111" y="640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115379</xdr:rowOff>
    </xdr:from>
    <xdr:to>
      <xdr:col>36</xdr:col>
      <xdr:colOff>165100</xdr:colOff>
      <xdr:row>36</xdr:row>
      <xdr:rowOff>45529</xdr:rowOff>
    </xdr:to>
    <xdr:sp macro="" textlink="">
      <xdr:nvSpPr>
        <xdr:cNvPr id="304" name="フローチャート: 判断 303"/>
        <xdr:cNvSpPr/>
      </xdr:nvSpPr>
      <xdr:spPr>
        <a:xfrm>
          <a:off x="6921500" y="61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36656</xdr:rowOff>
    </xdr:from>
    <xdr:ext cx="534377" cy="259045"/>
    <xdr:sp macro="" textlink="">
      <xdr:nvSpPr>
        <xdr:cNvPr id="305" name="テキスト ボックス 304"/>
        <xdr:cNvSpPr txBox="1"/>
      </xdr:nvSpPr>
      <xdr:spPr>
        <a:xfrm>
          <a:off x="6705111" y="620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168095</xdr:rowOff>
    </xdr:from>
    <xdr:to>
      <xdr:col>55</xdr:col>
      <xdr:colOff>50800</xdr:colOff>
      <xdr:row>36</xdr:row>
      <xdr:rowOff>98245</xdr:rowOff>
    </xdr:to>
    <xdr:sp macro="" textlink="">
      <xdr:nvSpPr>
        <xdr:cNvPr id="311" name="楕円 310"/>
        <xdr:cNvSpPr/>
      </xdr:nvSpPr>
      <xdr:spPr>
        <a:xfrm>
          <a:off x="10426700" y="616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19522</xdr:rowOff>
    </xdr:from>
    <xdr:ext cx="534377" cy="259045"/>
    <xdr:sp macro="" textlink="">
      <xdr:nvSpPr>
        <xdr:cNvPr id="312" name="補助費等該当値テキスト"/>
        <xdr:cNvSpPr txBox="1"/>
      </xdr:nvSpPr>
      <xdr:spPr>
        <a:xfrm>
          <a:off x="10528300" y="602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424</xdr:rowOff>
    </xdr:from>
    <xdr:to>
      <xdr:col>50</xdr:col>
      <xdr:colOff>165100</xdr:colOff>
      <xdr:row>35</xdr:row>
      <xdr:rowOff>102024</xdr:rowOff>
    </xdr:to>
    <xdr:sp macro="" textlink="">
      <xdr:nvSpPr>
        <xdr:cNvPr id="313" name="楕円 312"/>
        <xdr:cNvSpPr/>
      </xdr:nvSpPr>
      <xdr:spPr>
        <a:xfrm>
          <a:off x="9588500" y="600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118551</xdr:rowOff>
    </xdr:from>
    <xdr:ext cx="534377" cy="259045"/>
    <xdr:sp macro="" textlink="">
      <xdr:nvSpPr>
        <xdr:cNvPr id="314" name="テキスト ボックス 313"/>
        <xdr:cNvSpPr txBox="1"/>
      </xdr:nvSpPr>
      <xdr:spPr>
        <a:xfrm>
          <a:off x="9372111" y="577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63373</xdr:rowOff>
    </xdr:from>
    <xdr:to>
      <xdr:col>46</xdr:col>
      <xdr:colOff>38100</xdr:colOff>
      <xdr:row>35</xdr:row>
      <xdr:rowOff>164973</xdr:rowOff>
    </xdr:to>
    <xdr:sp macro="" textlink="">
      <xdr:nvSpPr>
        <xdr:cNvPr id="315" name="楕円 314"/>
        <xdr:cNvSpPr/>
      </xdr:nvSpPr>
      <xdr:spPr>
        <a:xfrm>
          <a:off x="8699500" y="606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10050</xdr:rowOff>
    </xdr:from>
    <xdr:ext cx="534377" cy="259045"/>
    <xdr:sp macro="" textlink="">
      <xdr:nvSpPr>
        <xdr:cNvPr id="316" name="テキスト ボックス 315"/>
        <xdr:cNvSpPr txBox="1"/>
      </xdr:nvSpPr>
      <xdr:spPr>
        <a:xfrm>
          <a:off x="8483111" y="58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122496</xdr:rowOff>
    </xdr:from>
    <xdr:to>
      <xdr:col>41</xdr:col>
      <xdr:colOff>101600</xdr:colOff>
      <xdr:row>36</xdr:row>
      <xdr:rowOff>52646</xdr:rowOff>
    </xdr:to>
    <xdr:sp macro="" textlink="">
      <xdr:nvSpPr>
        <xdr:cNvPr id="317" name="楕円 316"/>
        <xdr:cNvSpPr/>
      </xdr:nvSpPr>
      <xdr:spPr>
        <a:xfrm>
          <a:off x="7810500" y="612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69173</xdr:rowOff>
    </xdr:from>
    <xdr:ext cx="534377" cy="259045"/>
    <xdr:sp macro="" textlink="">
      <xdr:nvSpPr>
        <xdr:cNvPr id="318" name="テキスト ボックス 317"/>
        <xdr:cNvSpPr txBox="1"/>
      </xdr:nvSpPr>
      <xdr:spPr>
        <a:xfrm>
          <a:off x="7594111" y="589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50312</xdr:rowOff>
    </xdr:from>
    <xdr:to>
      <xdr:col>36</xdr:col>
      <xdr:colOff>165100</xdr:colOff>
      <xdr:row>35</xdr:row>
      <xdr:rowOff>151912</xdr:rowOff>
    </xdr:to>
    <xdr:sp macro="" textlink="">
      <xdr:nvSpPr>
        <xdr:cNvPr id="319" name="楕円 318"/>
        <xdr:cNvSpPr/>
      </xdr:nvSpPr>
      <xdr:spPr>
        <a:xfrm>
          <a:off x="6921500" y="60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168439</xdr:rowOff>
    </xdr:from>
    <xdr:ext cx="534377" cy="259045"/>
    <xdr:sp macro="" textlink="">
      <xdr:nvSpPr>
        <xdr:cNvPr id="320" name="テキスト ボックス 319"/>
        <xdr:cNvSpPr txBox="1"/>
      </xdr:nvSpPr>
      <xdr:spPr>
        <a:xfrm>
          <a:off x="6705111" y="582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118205</xdr:rowOff>
    </xdr:from>
    <xdr:to>
      <xdr:col>55</xdr:col>
      <xdr:colOff>0</xdr:colOff>
      <xdr:row>58</xdr:row>
      <xdr:rowOff>135450</xdr:rowOff>
    </xdr:to>
    <xdr:cxnSp macro="">
      <xdr:nvCxnSpPr>
        <xdr:cNvPr id="351" name="直線コネクタ 350"/>
        <xdr:cNvCxnSpPr/>
      </xdr:nvCxnSpPr>
      <xdr:spPr>
        <a:xfrm>
          <a:off x="9639300" y="10062305"/>
          <a:ext cx="838200" cy="1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86157</xdr:rowOff>
    </xdr:from>
    <xdr:ext cx="534377" cy="259045"/>
    <xdr:sp macro="" textlink="">
      <xdr:nvSpPr>
        <xdr:cNvPr id="352" name="普通建設事業費平均値テキスト"/>
        <xdr:cNvSpPr txBox="1"/>
      </xdr:nvSpPr>
      <xdr:spPr>
        <a:xfrm>
          <a:off x="10528300" y="100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80579</xdr:rowOff>
    </xdr:from>
    <xdr:to>
      <xdr:col>50</xdr:col>
      <xdr:colOff>114300</xdr:colOff>
      <xdr:row>58</xdr:row>
      <xdr:rowOff>118205</xdr:rowOff>
    </xdr:to>
    <xdr:cxnSp macro="">
      <xdr:nvCxnSpPr>
        <xdr:cNvPr id="354" name="直線コネクタ 353"/>
        <xdr:cNvCxnSpPr/>
      </xdr:nvCxnSpPr>
      <xdr:spPr>
        <a:xfrm>
          <a:off x="8750300" y="10024679"/>
          <a:ext cx="889000" cy="3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59628</xdr:rowOff>
    </xdr:from>
    <xdr:to>
      <xdr:col>45</xdr:col>
      <xdr:colOff>177800</xdr:colOff>
      <xdr:row>58</xdr:row>
      <xdr:rowOff>80579</xdr:rowOff>
    </xdr:to>
    <xdr:cxnSp macro="">
      <xdr:nvCxnSpPr>
        <xdr:cNvPr id="357" name="直線コネクタ 356"/>
        <xdr:cNvCxnSpPr/>
      </xdr:nvCxnSpPr>
      <xdr:spPr>
        <a:xfrm>
          <a:off x="7861300" y="10003728"/>
          <a:ext cx="889000" cy="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7290</xdr:rowOff>
    </xdr:from>
    <xdr:ext cx="534377" cy="259045"/>
    <xdr:sp macro="" textlink="">
      <xdr:nvSpPr>
        <xdr:cNvPr id="359" name="テキスト ボックス 358"/>
        <xdr:cNvSpPr txBox="1"/>
      </xdr:nvSpPr>
      <xdr:spPr>
        <a:xfrm>
          <a:off x="8483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59628</xdr:rowOff>
    </xdr:from>
    <xdr:to>
      <xdr:col>41</xdr:col>
      <xdr:colOff>50800</xdr:colOff>
      <xdr:row>58</xdr:row>
      <xdr:rowOff>60226</xdr:rowOff>
    </xdr:to>
    <xdr:cxnSp macro="">
      <xdr:nvCxnSpPr>
        <xdr:cNvPr id="360" name="直線コネクタ 359"/>
        <xdr:cNvCxnSpPr/>
      </xdr:nvCxnSpPr>
      <xdr:spPr>
        <a:xfrm flipV="1">
          <a:off x="6972300" y="10003728"/>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86769</xdr:rowOff>
    </xdr:from>
    <xdr:to>
      <xdr:col>41</xdr:col>
      <xdr:colOff>101600</xdr:colOff>
      <xdr:row>59</xdr:row>
      <xdr:rowOff>16919</xdr:rowOff>
    </xdr:to>
    <xdr:sp macro="" textlink="">
      <xdr:nvSpPr>
        <xdr:cNvPr id="361" name="フローチャート: 判断 360"/>
        <xdr:cNvSpPr/>
      </xdr:nvSpPr>
      <xdr:spPr>
        <a:xfrm>
          <a:off x="7810500" y="100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8046</xdr:rowOff>
    </xdr:from>
    <xdr:ext cx="534377" cy="259045"/>
    <xdr:sp macro="" textlink="">
      <xdr:nvSpPr>
        <xdr:cNvPr id="362" name="テキスト ボックス 361"/>
        <xdr:cNvSpPr txBox="1"/>
      </xdr:nvSpPr>
      <xdr:spPr>
        <a:xfrm>
          <a:off x="7594111" y="101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107864</xdr:rowOff>
    </xdr:from>
    <xdr:to>
      <xdr:col>36</xdr:col>
      <xdr:colOff>165100</xdr:colOff>
      <xdr:row>59</xdr:row>
      <xdr:rowOff>38014</xdr:rowOff>
    </xdr:to>
    <xdr:sp macro="" textlink="">
      <xdr:nvSpPr>
        <xdr:cNvPr id="363" name="フローチャート: 判断 362"/>
        <xdr:cNvSpPr/>
      </xdr:nvSpPr>
      <xdr:spPr>
        <a:xfrm>
          <a:off x="6921500" y="1005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29141</xdr:rowOff>
    </xdr:from>
    <xdr:ext cx="534377" cy="259045"/>
    <xdr:sp macro="" textlink="">
      <xdr:nvSpPr>
        <xdr:cNvPr id="364" name="テキスト ボックス 363"/>
        <xdr:cNvSpPr txBox="1"/>
      </xdr:nvSpPr>
      <xdr:spPr>
        <a:xfrm>
          <a:off x="6705111" y="1014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84650</xdr:rowOff>
    </xdr:from>
    <xdr:to>
      <xdr:col>55</xdr:col>
      <xdr:colOff>50800</xdr:colOff>
      <xdr:row>59</xdr:row>
      <xdr:rowOff>14800</xdr:rowOff>
    </xdr:to>
    <xdr:sp macro="" textlink="">
      <xdr:nvSpPr>
        <xdr:cNvPr id="370" name="楕円 369"/>
        <xdr:cNvSpPr/>
      </xdr:nvSpPr>
      <xdr:spPr>
        <a:xfrm>
          <a:off x="10426700" y="1002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44027</xdr:rowOff>
    </xdr:from>
    <xdr:ext cx="534377" cy="259045"/>
    <xdr:sp macro="" textlink="">
      <xdr:nvSpPr>
        <xdr:cNvPr id="371" name="普通建設事業費該当値テキスト"/>
        <xdr:cNvSpPr txBox="1"/>
      </xdr:nvSpPr>
      <xdr:spPr>
        <a:xfrm>
          <a:off x="10528300" y="981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67405</xdr:rowOff>
    </xdr:from>
    <xdr:to>
      <xdr:col>50</xdr:col>
      <xdr:colOff>165100</xdr:colOff>
      <xdr:row>58</xdr:row>
      <xdr:rowOff>169005</xdr:rowOff>
    </xdr:to>
    <xdr:sp macro="" textlink="">
      <xdr:nvSpPr>
        <xdr:cNvPr id="372" name="楕円 371"/>
        <xdr:cNvSpPr/>
      </xdr:nvSpPr>
      <xdr:spPr>
        <a:xfrm>
          <a:off x="9588500" y="1001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14082</xdr:rowOff>
    </xdr:from>
    <xdr:ext cx="534377" cy="259045"/>
    <xdr:sp macro="" textlink="">
      <xdr:nvSpPr>
        <xdr:cNvPr id="373" name="テキスト ボックス 372"/>
        <xdr:cNvSpPr txBox="1"/>
      </xdr:nvSpPr>
      <xdr:spPr>
        <a:xfrm>
          <a:off x="9372111" y="97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29779</xdr:rowOff>
    </xdr:from>
    <xdr:to>
      <xdr:col>46</xdr:col>
      <xdr:colOff>38100</xdr:colOff>
      <xdr:row>58</xdr:row>
      <xdr:rowOff>131379</xdr:rowOff>
    </xdr:to>
    <xdr:sp macro="" textlink="">
      <xdr:nvSpPr>
        <xdr:cNvPr id="374" name="楕円 373"/>
        <xdr:cNvSpPr/>
      </xdr:nvSpPr>
      <xdr:spPr>
        <a:xfrm>
          <a:off x="8699500" y="997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147906</xdr:rowOff>
    </xdr:from>
    <xdr:ext cx="599010" cy="259045"/>
    <xdr:sp macro="" textlink="">
      <xdr:nvSpPr>
        <xdr:cNvPr id="375" name="テキスト ボックス 374"/>
        <xdr:cNvSpPr txBox="1"/>
      </xdr:nvSpPr>
      <xdr:spPr>
        <a:xfrm>
          <a:off x="8450795" y="974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8828</xdr:rowOff>
    </xdr:from>
    <xdr:to>
      <xdr:col>41</xdr:col>
      <xdr:colOff>101600</xdr:colOff>
      <xdr:row>58</xdr:row>
      <xdr:rowOff>110428</xdr:rowOff>
    </xdr:to>
    <xdr:sp macro="" textlink="">
      <xdr:nvSpPr>
        <xdr:cNvPr id="376" name="楕円 375"/>
        <xdr:cNvSpPr/>
      </xdr:nvSpPr>
      <xdr:spPr>
        <a:xfrm>
          <a:off x="7810500" y="995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126955</xdr:rowOff>
    </xdr:from>
    <xdr:ext cx="599010" cy="259045"/>
    <xdr:sp macro="" textlink="">
      <xdr:nvSpPr>
        <xdr:cNvPr id="377" name="テキスト ボックス 376"/>
        <xdr:cNvSpPr txBox="1"/>
      </xdr:nvSpPr>
      <xdr:spPr>
        <a:xfrm>
          <a:off x="7561795" y="972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9426</xdr:rowOff>
    </xdr:from>
    <xdr:to>
      <xdr:col>36</xdr:col>
      <xdr:colOff>165100</xdr:colOff>
      <xdr:row>58</xdr:row>
      <xdr:rowOff>111026</xdr:rowOff>
    </xdr:to>
    <xdr:sp macro="" textlink="">
      <xdr:nvSpPr>
        <xdr:cNvPr id="378" name="楕円 377"/>
        <xdr:cNvSpPr/>
      </xdr:nvSpPr>
      <xdr:spPr>
        <a:xfrm>
          <a:off x="6921500" y="995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127553</xdr:rowOff>
    </xdr:from>
    <xdr:ext cx="599010" cy="259045"/>
    <xdr:sp macro="" textlink="">
      <xdr:nvSpPr>
        <xdr:cNvPr id="379" name="テキスト ボックス 378"/>
        <xdr:cNvSpPr txBox="1"/>
      </xdr:nvSpPr>
      <xdr:spPr>
        <a:xfrm>
          <a:off x="6672795" y="97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78532</xdr:rowOff>
    </xdr:from>
    <xdr:to>
      <xdr:col>55</xdr:col>
      <xdr:colOff>0</xdr:colOff>
      <xdr:row>78</xdr:row>
      <xdr:rowOff>137195</xdr:rowOff>
    </xdr:to>
    <xdr:cxnSp macro="">
      <xdr:nvCxnSpPr>
        <xdr:cNvPr id="408" name="直線コネクタ 407"/>
        <xdr:cNvCxnSpPr/>
      </xdr:nvCxnSpPr>
      <xdr:spPr>
        <a:xfrm>
          <a:off x="9639300" y="13451632"/>
          <a:ext cx="838200" cy="5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97860</xdr:rowOff>
    </xdr:from>
    <xdr:ext cx="534377" cy="259045"/>
    <xdr:sp macro="" textlink="">
      <xdr:nvSpPr>
        <xdr:cNvPr id="409" name="普通建設事業費 （ うち新規整備　）平均値テキスト"/>
        <xdr:cNvSpPr txBox="1"/>
      </xdr:nvSpPr>
      <xdr:spPr>
        <a:xfrm>
          <a:off x="10528300" y="1347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78532</xdr:rowOff>
    </xdr:from>
    <xdr:to>
      <xdr:col>50</xdr:col>
      <xdr:colOff>114300</xdr:colOff>
      <xdr:row>78</xdr:row>
      <xdr:rowOff>79856</xdr:rowOff>
    </xdr:to>
    <xdr:cxnSp macro="">
      <xdr:nvCxnSpPr>
        <xdr:cNvPr id="411" name="直線コネクタ 410"/>
        <xdr:cNvCxnSpPr/>
      </xdr:nvCxnSpPr>
      <xdr:spPr>
        <a:xfrm flipV="1">
          <a:off x="8750300" y="13451632"/>
          <a:ext cx="8890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45012</xdr:rowOff>
    </xdr:from>
    <xdr:ext cx="534377" cy="259045"/>
    <xdr:sp macro="" textlink="">
      <xdr:nvSpPr>
        <xdr:cNvPr id="413" name="テキスト ボックス 412"/>
        <xdr:cNvSpPr txBox="1"/>
      </xdr:nvSpPr>
      <xdr:spPr>
        <a:xfrm>
          <a:off x="9372111" y="13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31978</xdr:rowOff>
    </xdr:from>
    <xdr:to>
      <xdr:col>45</xdr:col>
      <xdr:colOff>177800</xdr:colOff>
      <xdr:row>78</xdr:row>
      <xdr:rowOff>79856</xdr:rowOff>
    </xdr:to>
    <xdr:cxnSp macro="">
      <xdr:nvCxnSpPr>
        <xdr:cNvPr id="414" name="直線コネクタ 413"/>
        <xdr:cNvCxnSpPr/>
      </xdr:nvCxnSpPr>
      <xdr:spPr>
        <a:xfrm>
          <a:off x="7861300" y="13405078"/>
          <a:ext cx="889000" cy="4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8464</xdr:rowOff>
    </xdr:from>
    <xdr:ext cx="534377" cy="259045"/>
    <xdr:sp macro="" textlink="">
      <xdr:nvSpPr>
        <xdr:cNvPr id="416" name="テキスト ボックス 415"/>
        <xdr:cNvSpPr txBox="1"/>
      </xdr:nvSpPr>
      <xdr:spPr>
        <a:xfrm>
          <a:off x="8483111" y="135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94672</xdr:rowOff>
    </xdr:from>
    <xdr:to>
      <xdr:col>41</xdr:col>
      <xdr:colOff>101600</xdr:colOff>
      <xdr:row>79</xdr:row>
      <xdr:rowOff>24822</xdr:rowOff>
    </xdr:to>
    <xdr:sp macro="" textlink="">
      <xdr:nvSpPr>
        <xdr:cNvPr id="417" name="フローチャート: 判断 416"/>
        <xdr:cNvSpPr/>
      </xdr:nvSpPr>
      <xdr:spPr>
        <a:xfrm>
          <a:off x="7810500" y="134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15949</xdr:rowOff>
    </xdr:from>
    <xdr:ext cx="534377" cy="259045"/>
    <xdr:sp macro="" textlink="">
      <xdr:nvSpPr>
        <xdr:cNvPr id="418" name="テキスト ボックス 417"/>
        <xdr:cNvSpPr txBox="1"/>
      </xdr:nvSpPr>
      <xdr:spPr>
        <a:xfrm>
          <a:off x="7594111" y="1356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86395</xdr:rowOff>
    </xdr:from>
    <xdr:to>
      <xdr:col>55</xdr:col>
      <xdr:colOff>50800</xdr:colOff>
      <xdr:row>79</xdr:row>
      <xdr:rowOff>16545</xdr:rowOff>
    </xdr:to>
    <xdr:sp macro="" textlink="">
      <xdr:nvSpPr>
        <xdr:cNvPr id="424" name="楕円 423"/>
        <xdr:cNvSpPr/>
      </xdr:nvSpPr>
      <xdr:spPr>
        <a:xfrm>
          <a:off x="10426700" y="1345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45772</xdr:rowOff>
    </xdr:from>
    <xdr:ext cx="534377" cy="259045"/>
    <xdr:sp macro="" textlink="">
      <xdr:nvSpPr>
        <xdr:cNvPr id="425" name="普通建設事業費 （ うち新規整備　）該当値テキスト"/>
        <xdr:cNvSpPr txBox="1"/>
      </xdr:nvSpPr>
      <xdr:spPr>
        <a:xfrm>
          <a:off x="10528300" y="1324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27732</xdr:rowOff>
    </xdr:from>
    <xdr:to>
      <xdr:col>50</xdr:col>
      <xdr:colOff>165100</xdr:colOff>
      <xdr:row>78</xdr:row>
      <xdr:rowOff>129332</xdr:rowOff>
    </xdr:to>
    <xdr:sp macro="" textlink="">
      <xdr:nvSpPr>
        <xdr:cNvPr id="426" name="楕円 425"/>
        <xdr:cNvSpPr/>
      </xdr:nvSpPr>
      <xdr:spPr>
        <a:xfrm>
          <a:off x="9588500" y="1340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145859</xdr:rowOff>
    </xdr:from>
    <xdr:ext cx="534377" cy="259045"/>
    <xdr:sp macro="" textlink="">
      <xdr:nvSpPr>
        <xdr:cNvPr id="427" name="テキスト ボックス 426"/>
        <xdr:cNvSpPr txBox="1"/>
      </xdr:nvSpPr>
      <xdr:spPr>
        <a:xfrm>
          <a:off x="9372111" y="131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29056</xdr:rowOff>
    </xdr:from>
    <xdr:to>
      <xdr:col>46</xdr:col>
      <xdr:colOff>38100</xdr:colOff>
      <xdr:row>78</xdr:row>
      <xdr:rowOff>130656</xdr:rowOff>
    </xdr:to>
    <xdr:sp macro="" textlink="">
      <xdr:nvSpPr>
        <xdr:cNvPr id="428" name="楕円 427"/>
        <xdr:cNvSpPr/>
      </xdr:nvSpPr>
      <xdr:spPr>
        <a:xfrm>
          <a:off x="8699500" y="1340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147183</xdr:rowOff>
    </xdr:from>
    <xdr:ext cx="534377" cy="259045"/>
    <xdr:sp macro="" textlink="">
      <xdr:nvSpPr>
        <xdr:cNvPr id="429" name="テキスト ボックス 428"/>
        <xdr:cNvSpPr txBox="1"/>
      </xdr:nvSpPr>
      <xdr:spPr>
        <a:xfrm>
          <a:off x="8483111" y="1317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152628</xdr:rowOff>
    </xdr:from>
    <xdr:to>
      <xdr:col>41</xdr:col>
      <xdr:colOff>101600</xdr:colOff>
      <xdr:row>78</xdr:row>
      <xdr:rowOff>82778</xdr:rowOff>
    </xdr:to>
    <xdr:sp macro="" textlink="">
      <xdr:nvSpPr>
        <xdr:cNvPr id="430" name="楕円 429"/>
        <xdr:cNvSpPr/>
      </xdr:nvSpPr>
      <xdr:spPr>
        <a:xfrm>
          <a:off x="7810500" y="1335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99305</xdr:rowOff>
    </xdr:from>
    <xdr:ext cx="534377" cy="259045"/>
    <xdr:sp macro="" textlink="">
      <xdr:nvSpPr>
        <xdr:cNvPr id="431" name="テキスト ボックス 430"/>
        <xdr:cNvSpPr txBox="1"/>
      </xdr:nvSpPr>
      <xdr:spPr>
        <a:xfrm>
          <a:off x="7594111" y="1312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14567</xdr:rowOff>
    </xdr:from>
    <xdr:to>
      <xdr:col>55</xdr:col>
      <xdr:colOff>0</xdr:colOff>
      <xdr:row>98</xdr:row>
      <xdr:rowOff>18059</xdr:rowOff>
    </xdr:to>
    <xdr:cxnSp macro="">
      <xdr:nvCxnSpPr>
        <xdr:cNvPr id="460" name="直線コネクタ 459"/>
        <xdr:cNvCxnSpPr/>
      </xdr:nvCxnSpPr>
      <xdr:spPr>
        <a:xfrm flipV="1">
          <a:off x="9639300" y="16645217"/>
          <a:ext cx="8382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135674</xdr:rowOff>
    </xdr:from>
    <xdr:to>
      <xdr:col>50</xdr:col>
      <xdr:colOff>114300</xdr:colOff>
      <xdr:row>98</xdr:row>
      <xdr:rowOff>18059</xdr:rowOff>
    </xdr:to>
    <xdr:cxnSp macro="">
      <xdr:nvCxnSpPr>
        <xdr:cNvPr id="463" name="直線コネクタ 462"/>
        <xdr:cNvCxnSpPr/>
      </xdr:nvCxnSpPr>
      <xdr:spPr>
        <a:xfrm>
          <a:off x="8750300" y="16594874"/>
          <a:ext cx="889000" cy="22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135674</xdr:rowOff>
    </xdr:from>
    <xdr:to>
      <xdr:col>45</xdr:col>
      <xdr:colOff>177800</xdr:colOff>
      <xdr:row>97</xdr:row>
      <xdr:rowOff>118427</xdr:rowOff>
    </xdr:to>
    <xdr:cxnSp macro="">
      <xdr:nvCxnSpPr>
        <xdr:cNvPr id="466" name="直線コネクタ 465"/>
        <xdr:cNvCxnSpPr/>
      </xdr:nvCxnSpPr>
      <xdr:spPr>
        <a:xfrm flipV="1">
          <a:off x="7861300" y="16594874"/>
          <a:ext cx="889000" cy="15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68978</xdr:rowOff>
    </xdr:from>
    <xdr:ext cx="534377" cy="259045"/>
    <xdr:sp macro="" textlink="">
      <xdr:nvSpPr>
        <xdr:cNvPr id="468" name="テキスト ボックス 467"/>
        <xdr:cNvSpPr txBox="1"/>
      </xdr:nvSpPr>
      <xdr:spPr>
        <a:xfrm>
          <a:off x="8483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157442</xdr:rowOff>
    </xdr:from>
    <xdr:to>
      <xdr:col>41</xdr:col>
      <xdr:colOff>101600</xdr:colOff>
      <xdr:row>97</xdr:row>
      <xdr:rowOff>87592</xdr:rowOff>
    </xdr:to>
    <xdr:sp macro="" textlink="">
      <xdr:nvSpPr>
        <xdr:cNvPr id="469" name="フローチャート: 判断 468"/>
        <xdr:cNvSpPr/>
      </xdr:nvSpPr>
      <xdr:spPr>
        <a:xfrm>
          <a:off x="7810500" y="1661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104119</xdr:rowOff>
    </xdr:from>
    <xdr:ext cx="534377" cy="259045"/>
    <xdr:sp macro="" textlink="">
      <xdr:nvSpPr>
        <xdr:cNvPr id="470" name="テキスト ボックス 469"/>
        <xdr:cNvSpPr txBox="1"/>
      </xdr:nvSpPr>
      <xdr:spPr>
        <a:xfrm>
          <a:off x="7594111" y="1639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135217</xdr:rowOff>
    </xdr:from>
    <xdr:to>
      <xdr:col>55</xdr:col>
      <xdr:colOff>50800</xdr:colOff>
      <xdr:row>97</xdr:row>
      <xdr:rowOff>65367</xdr:rowOff>
    </xdr:to>
    <xdr:sp macro="" textlink="">
      <xdr:nvSpPr>
        <xdr:cNvPr id="476" name="楕円 475"/>
        <xdr:cNvSpPr/>
      </xdr:nvSpPr>
      <xdr:spPr>
        <a:xfrm>
          <a:off x="10426700" y="1659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113644</xdr:rowOff>
    </xdr:from>
    <xdr:ext cx="534377" cy="259045"/>
    <xdr:sp macro="" textlink="">
      <xdr:nvSpPr>
        <xdr:cNvPr id="477" name="普通建設事業費 （ うち更新整備　）該当値テキスト"/>
        <xdr:cNvSpPr txBox="1"/>
      </xdr:nvSpPr>
      <xdr:spPr>
        <a:xfrm>
          <a:off x="10528300" y="1657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138709</xdr:rowOff>
    </xdr:from>
    <xdr:to>
      <xdr:col>50</xdr:col>
      <xdr:colOff>165100</xdr:colOff>
      <xdr:row>98</xdr:row>
      <xdr:rowOff>68859</xdr:rowOff>
    </xdr:to>
    <xdr:sp macro="" textlink="">
      <xdr:nvSpPr>
        <xdr:cNvPr id="478" name="楕円 477"/>
        <xdr:cNvSpPr/>
      </xdr:nvSpPr>
      <xdr:spPr>
        <a:xfrm>
          <a:off x="9588500" y="167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59986</xdr:rowOff>
    </xdr:from>
    <xdr:ext cx="534377" cy="259045"/>
    <xdr:sp macro="" textlink="">
      <xdr:nvSpPr>
        <xdr:cNvPr id="479" name="テキスト ボックス 478"/>
        <xdr:cNvSpPr txBox="1"/>
      </xdr:nvSpPr>
      <xdr:spPr>
        <a:xfrm>
          <a:off x="9372111" y="168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84874</xdr:rowOff>
    </xdr:from>
    <xdr:to>
      <xdr:col>46</xdr:col>
      <xdr:colOff>38100</xdr:colOff>
      <xdr:row>97</xdr:row>
      <xdr:rowOff>15024</xdr:rowOff>
    </xdr:to>
    <xdr:sp macro="" textlink="">
      <xdr:nvSpPr>
        <xdr:cNvPr id="480" name="楕円 479"/>
        <xdr:cNvSpPr/>
      </xdr:nvSpPr>
      <xdr:spPr>
        <a:xfrm>
          <a:off x="8699500" y="165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31551</xdr:rowOff>
    </xdr:from>
    <xdr:ext cx="534377" cy="259045"/>
    <xdr:sp macro="" textlink="">
      <xdr:nvSpPr>
        <xdr:cNvPr id="481" name="テキスト ボックス 480"/>
        <xdr:cNvSpPr txBox="1"/>
      </xdr:nvSpPr>
      <xdr:spPr>
        <a:xfrm>
          <a:off x="8483111" y="1631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67627</xdr:rowOff>
    </xdr:from>
    <xdr:to>
      <xdr:col>41</xdr:col>
      <xdr:colOff>101600</xdr:colOff>
      <xdr:row>97</xdr:row>
      <xdr:rowOff>169227</xdr:rowOff>
    </xdr:to>
    <xdr:sp macro="" textlink="">
      <xdr:nvSpPr>
        <xdr:cNvPr id="482" name="楕円 481"/>
        <xdr:cNvSpPr/>
      </xdr:nvSpPr>
      <xdr:spPr>
        <a:xfrm>
          <a:off x="7810500" y="166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160354</xdr:rowOff>
    </xdr:from>
    <xdr:ext cx="534377" cy="259045"/>
    <xdr:sp macro="" textlink="">
      <xdr:nvSpPr>
        <xdr:cNvPr id="483" name="テキスト ボックス 482"/>
        <xdr:cNvSpPr txBox="1"/>
      </xdr:nvSpPr>
      <xdr:spPr>
        <a:xfrm>
          <a:off x="7594111" y="1679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23537</xdr:rowOff>
    </xdr:from>
    <xdr:to>
      <xdr:col>85</xdr:col>
      <xdr:colOff>127000</xdr:colOff>
      <xdr:row>38</xdr:row>
      <xdr:rowOff>25160</xdr:rowOff>
    </xdr:to>
    <xdr:cxnSp macro="">
      <xdr:nvCxnSpPr>
        <xdr:cNvPr id="508" name="直線コネクタ 507"/>
        <xdr:cNvCxnSpPr/>
      </xdr:nvCxnSpPr>
      <xdr:spPr>
        <a:xfrm flipV="1">
          <a:off x="15481300" y="6538637"/>
          <a:ext cx="8382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25160</xdr:rowOff>
    </xdr:from>
    <xdr:to>
      <xdr:col>81</xdr:col>
      <xdr:colOff>50800</xdr:colOff>
      <xdr:row>38</xdr:row>
      <xdr:rowOff>25383</xdr:rowOff>
    </xdr:to>
    <xdr:cxnSp macro="">
      <xdr:nvCxnSpPr>
        <xdr:cNvPr id="511" name="直線コネクタ 510"/>
        <xdr:cNvCxnSpPr/>
      </xdr:nvCxnSpPr>
      <xdr:spPr>
        <a:xfrm flipV="1">
          <a:off x="14592300" y="6540260"/>
          <a:ext cx="8890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25383</xdr:rowOff>
    </xdr:from>
    <xdr:to>
      <xdr:col>76</xdr:col>
      <xdr:colOff>114300</xdr:colOff>
      <xdr:row>38</xdr:row>
      <xdr:rowOff>25400</xdr:rowOff>
    </xdr:to>
    <xdr:cxnSp macro="">
      <xdr:nvCxnSpPr>
        <xdr:cNvPr id="514" name="直線コネクタ 513"/>
        <xdr:cNvCxnSpPr/>
      </xdr:nvCxnSpPr>
      <xdr:spPr>
        <a:xfrm flipV="1">
          <a:off x="13703300" y="6540483"/>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23994</xdr:rowOff>
    </xdr:from>
    <xdr:to>
      <xdr:col>71</xdr:col>
      <xdr:colOff>177800</xdr:colOff>
      <xdr:row>38</xdr:row>
      <xdr:rowOff>25400</xdr:rowOff>
    </xdr:to>
    <xdr:cxnSp macro="">
      <xdr:nvCxnSpPr>
        <xdr:cNvPr id="517" name="直線コネクタ 516"/>
        <xdr:cNvCxnSpPr/>
      </xdr:nvCxnSpPr>
      <xdr:spPr>
        <a:xfrm>
          <a:off x="12814300" y="6539094"/>
          <a:ext cx="8890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139158</xdr:rowOff>
    </xdr:from>
    <xdr:to>
      <xdr:col>72</xdr:col>
      <xdr:colOff>38100</xdr:colOff>
      <xdr:row>38</xdr:row>
      <xdr:rowOff>69307</xdr:rowOff>
    </xdr:to>
    <xdr:sp macro="" textlink="">
      <xdr:nvSpPr>
        <xdr:cNvPr id="518" name="フローチャート: 判断 517"/>
        <xdr:cNvSpPr/>
      </xdr:nvSpPr>
      <xdr:spPr>
        <a:xfrm>
          <a:off x="13652500" y="6482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85835</xdr:rowOff>
    </xdr:from>
    <xdr:ext cx="469744" cy="259045"/>
    <xdr:sp macro="" textlink="">
      <xdr:nvSpPr>
        <xdr:cNvPr id="519" name="テキスト ボックス 518"/>
        <xdr:cNvSpPr txBox="1"/>
      </xdr:nvSpPr>
      <xdr:spPr>
        <a:xfrm>
          <a:off x="13468428" y="625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143775</xdr:rowOff>
    </xdr:from>
    <xdr:to>
      <xdr:col>67</xdr:col>
      <xdr:colOff>101600</xdr:colOff>
      <xdr:row>38</xdr:row>
      <xdr:rowOff>73926</xdr:rowOff>
    </xdr:to>
    <xdr:sp macro="" textlink="">
      <xdr:nvSpPr>
        <xdr:cNvPr id="520" name="フローチャート: 判断 519"/>
        <xdr:cNvSpPr/>
      </xdr:nvSpPr>
      <xdr:spPr>
        <a:xfrm>
          <a:off x="12763500" y="64874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90452</xdr:rowOff>
    </xdr:from>
    <xdr:ext cx="378565" cy="259045"/>
    <xdr:sp macro="" textlink="">
      <xdr:nvSpPr>
        <xdr:cNvPr id="521" name="テキスト ボックス 520"/>
        <xdr:cNvSpPr txBox="1"/>
      </xdr:nvSpPr>
      <xdr:spPr>
        <a:xfrm>
          <a:off x="12625017" y="6262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144187</xdr:rowOff>
    </xdr:from>
    <xdr:to>
      <xdr:col>85</xdr:col>
      <xdr:colOff>177800</xdr:colOff>
      <xdr:row>38</xdr:row>
      <xdr:rowOff>74337</xdr:rowOff>
    </xdr:to>
    <xdr:sp macro="" textlink="">
      <xdr:nvSpPr>
        <xdr:cNvPr id="527" name="楕円 526"/>
        <xdr:cNvSpPr/>
      </xdr:nvSpPr>
      <xdr:spPr>
        <a:xfrm>
          <a:off x="16268700" y="648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378565" cy="259045"/>
    <xdr:sp macro="" textlink="">
      <xdr:nvSpPr>
        <xdr:cNvPr id="528" name="災害復旧事業費該当値テキスト"/>
        <xdr:cNvSpPr txBox="1"/>
      </xdr:nvSpPr>
      <xdr:spPr>
        <a:xfrm>
          <a:off x="16370300" y="6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145810</xdr:rowOff>
    </xdr:from>
    <xdr:to>
      <xdr:col>81</xdr:col>
      <xdr:colOff>101600</xdr:colOff>
      <xdr:row>38</xdr:row>
      <xdr:rowOff>75960</xdr:rowOff>
    </xdr:to>
    <xdr:sp macro="" textlink="">
      <xdr:nvSpPr>
        <xdr:cNvPr id="529" name="楕円 528"/>
        <xdr:cNvSpPr/>
      </xdr:nvSpPr>
      <xdr:spPr>
        <a:xfrm>
          <a:off x="15430500" y="64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67087</xdr:rowOff>
    </xdr:from>
    <xdr:ext cx="313932" cy="259045"/>
    <xdr:sp macro="" textlink="">
      <xdr:nvSpPr>
        <xdr:cNvPr id="530" name="テキスト ボックス 529"/>
        <xdr:cNvSpPr txBox="1"/>
      </xdr:nvSpPr>
      <xdr:spPr>
        <a:xfrm>
          <a:off x="15324333" y="6582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146033</xdr:rowOff>
    </xdr:from>
    <xdr:to>
      <xdr:col>76</xdr:col>
      <xdr:colOff>165100</xdr:colOff>
      <xdr:row>38</xdr:row>
      <xdr:rowOff>76183</xdr:rowOff>
    </xdr:to>
    <xdr:sp macro="" textlink="">
      <xdr:nvSpPr>
        <xdr:cNvPr id="531" name="楕円 530"/>
        <xdr:cNvSpPr/>
      </xdr:nvSpPr>
      <xdr:spPr>
        <a:xfrm>
          <a:off x="14541500" y="648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67310</xdr:rowOff>
    </xdr:from>
    <xdr:ext cx="249299" cy="259045"/>
    <xdr:sp macro="" textlink="">
      <xdr:nvSpPr>
        <xdr:cNvPr id="532" name="テキスト ボックス 531"/>
        <xdr:cNvSpPr txBox="1"/>
      </xdr:nvSpPr>
      <xdr:spPr>
        <a:xfrm>
          <a:off x="14467650" y="65824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3" name="楕円 53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4" name="テキスト ボックス 53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144644</xdr:rowOff>
    </xdr:from>
    <xdr:to>
      <xdr:col>67</xdr:col>
      <xdr:colOff>101600</xdr:colOff>
      <xdr:row>38</xdr:row>
      <xdr:rowOff>74794</xdr:rowOff>
    </xdr:to>
    <xdr:sp macro="" textlink="">
      <xdr:nvSpPr>
        <xdr:cNvPr id="535" name="楕円 534"/>
        <xdr:cNvSpPr/>
      </xdr:nvSpPr>
      <xdr:spPr>
        <a:xfrm>
          <a:off x="12763500" y="648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65921</xdr:rowOff>
    </xdr:from>
    <xdr:ext cx="378565" cy="259045"/>
    <xdr:sp macro="" textlink="">
      <xdr:nvSpPr>
        <xdr:cNvPr id="536" name="テキスト ボックス 535"/>
        <xdr:cNvSpPr txBox="1"/>
      </xdr:nvSpPr>
      <xdr:spPr>
        <a:xfrm>
          <a:off x="12625017" y="6581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130784</xdr:rowOff>
    </xdr:from>
    <xdr:to>
      <xdr:col>85</xdr:col>
      <xdr:colOff>127000</xdr:colOff>
      <xdr:row>74</xdr:row>
      <xdr:rowOff>162141</xdr:rowOff>
    </xdr:to>
    <xdr:cxnSp macro="">
      <xdr:nvCxnSpPr>
        <xdr:cNvPr id="614" name="直線コネクタ 613"/>
        <xdr:cNvCxnSpPr/>
      </xdr:nvCxnSpPr>
      <xdr:spPr>
        <a:xfrm flipV="1">
          <a:off x="15481300" y="12818084"/>
          <a:ext cx="838200" cy="3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11168</xdr:rowOff>
    </xdr:from>
    <xdr:ext cx="534377" cy="259045"/>
    <xdr:sp macro="" textlink="">
      <xdr:nvSpPr>
        <xdr:cNvPr id="615" name="公債費平均値テキスト"/>
        <xdr:cNvSpPr txBox="1"/>
      </xdr:nvSpPr>
      <xdr:spPr>
        <a:xfrm>
          <a:off x="16370300" y="128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73952</xdr:rowOff>
    </xdr:from>
    <xdr:to>
      <xdr:col>81</xdr:col>
      <xdr:colOff>50800</xdr:colOff>
      <xdr:row>74</xdr:row>
      <xdr:rowOff>162141</xdr:rowOff>
    </xdr:to>
    <xdr:cxnSp macro="">
      <xdr:nvCxnSpPr>
        <xdr:cNvPr id="617" name="直線コネクタ 616"/>
        <xdr:cNvCxnSpPr/>
      </xdr:nvCxnSpPr>
      <xdr:spPr>
        <a:xfrm>
          <a:off x="14592300" y="12761252"/>
          <a:ext cx="889000" cy="8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103802</xdr:rowOff>
    </xdr:from>
    <xdr:ext cx="534377" cy="259045"/>
    <xdr:sp macro="" textlink="">
      <xdr:nvSpPr>
        <xdr:cNvPr id="619" name="テキスト ボックス 618"/>
        <xdr:cNvSpPr txBox="1"/>
      </xdr:nvSpPr>
      <xdr:spPr>
        <a:xfrm>
          <a:off x="15214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42900</xdr:rowOff>
    </xdr:from>
    <xdr:to>
      <xdr:col>76</xdr:col>
      <xdr:colOff>114300</xdr:colOff>
      <xdr:row>74</xdr:row>
      <xdr:rowOff>73952</xdr:rowOff>
    </xdr:to>
    <xdr:cxnSp macro="">
      <xdr:nvCxnSpPr>
        <xdr:cNvPr id="620" name="直線コネクタ 619"/>
        <xdr:cNvCxnSpPr/>
      </xdr:nvCxnSpPr>
      <xdr:spPr>
        <a:xfrm>
          <a:off x="13703300" y="12730200"/>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1" name="フローチャート: 判断 620"/>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72267</xdr:rowOff>
    </xdr:from>
    <xdr:ext cx="534377" cy="259045"/>
    <xdr:sp macro="" textlink="">
      <xdr:nvSpPr>
        <xdr:cNvPr id="622" name="テキスト ボックス 621"/>
        <xdr:cNvSpPr txBox="1"/>
      </xdr:nvSpPr>
      <xdr:spPr>
        <a:xfrm>
          <a:off x="14325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170320</xdr:rowOff>
    </xdr:from>
    <xdr:to>
      <xdr:col>71</xdr:col>
      <xdr:colOff>177800</xdr:colOff>
      <xdr:row>74</xdr:row>
      <xdr:rowOff>42900</xdr:rowOff>
    </xdr:to>
    <xdr:cxnSp macro="">
      <xdr:nvCxnSpPr>
        <xdr:cNvPr id="623" name="直線コネクタ 622"/>
        <xdr:cNvCxnSpPr/>
      </xdr:nvCxnSpPr>
      <xdr:spPr>
        <a:xfrm>
          <a:off x="12814300" y="12686170"/>
          <a:ext cx="889000" cy="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13436</xdr:rowOff>
    </xdr:from>
    <xdr:to>
      <xdr:col>72</xdr:col>
      <xdr:colOff>38100</xdr:colOff>
      <xdr:row>75</xdr:row>
      <xdr:rowOff>115036</xdr:rowOff>
    </xdr:to>
    <xdr:sp macro="" textlink="">
      <xdr:nvSpPr>
        <xdr:cNvPr id="624" name="フローチャート: 判断 623"/>
        <xdr:cNvSpPr/>
      </xdr:nvSpPr>
      <xdr:spPr>
        <a:xfrm>
          <a:off x="13652500" y="128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106163</xdr:rowOff>
    </xdr:from>
    <xdr:ext cx="534377" cy="259045"/>
    <xdr:sp macro="" textlink="">
      <xdr:nvSpPr>
        <xdr:cNvPr id="625" name="テキスト ボックス 624"/>
        <xdr:cNvSpPr txBox="1"/>
      </xdr:nvSpPr>
      <xdr:spPr>
        <a:xfrm>
          <a:off x="13436111" y="1296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12700</xdr:rowOff>
    </xdr:from>
    <xdr:to>
      <xdr:col>67</xdr:col>
      <xdr:colOff>101600</xdr:colOff>
      <xdr:row>75</xdr:row>
      <xdr:rowOff>114300</xdr:rowOff>
    </xdr:to>
    <xdr:sp macro="" textlink="">
      <xdr:nvSpPr>
        <xdr:cNvPr id="626" name="フローチャート: 判断 625"/>
        <xdr:cNvSpPr/>
      </xdr:nvSpPr>
      <xdr:spPr>
        <a:xfrm>
          <a:off x="12763500" y="1287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105427</xdr:rowOff>
    </xdr:from>
    <xdr:ext cx="534377" cy="259045"/>
    <xdr:sp macro="" textlink="">
      <xdr:nvSpPr>
        <xdr:cNvPr id="627" name="テキスト ボックス 626"/>
        <xdr:cNvSpPr txBox="1"/>
      </xdr:nvSpPr>
      <xdr:spPr>
        <a:xfrm>
          <a:off x="12547111" y="1296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79984</xdr:rowOff>
    </xdr:from>
    <xdr:to>
      <xdr:col>85</xdr:col>
      <xdr:colOff>177800</xdr:colOff>
      <xdr:row>75</xdr:row>
      <xdr:rowOff>10134</xdr:rowOff>
    </xdr:to>
    <xdr:sp macro="" textlink="">
      <xdr:nvSpPr>
        <xdr:cNvPr id="633" name="楕円 632"/>
        <xdr:cNvSpPr/>
      </xdr:nvSpPr>
      <xdr:spPr>
        <a:xfrm>
          <a:off x="16268700" y="127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102861</xdr:rowOff>
    </xdr:from>
    <xdr:ext cx="534377" cy="259045"/>
    <xdr:sp macro="" textlink="">
      <xdr:nvSpPr>
        <xdr:cNvPr id="634" name="公債費該当値テキスト"/>
        <xdr:cNvSpPr txBox="1"/>
      </xdr:nvSpPr>
      <xdr:spPr>
        <a:xfrm>
          <a:off x="16370300" y="1261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111341</xdr:rowOff>
    </xdr:from>
    <xdr:to>
      <xdr:col>81</xdr:col>
      <xdr:colOff>101600</xdr:colOff>
      <xdr:row>75</xdr:row>
      <xdr:rowOff>41491</xdr:rowOff>
    </xdr:to>
    <xdr:sp macro="" textlink="">
      <xdr:nvSpPr>
        <xdr:cNvPr id="635" name="楕円 634"/>
        <xdr:cNvSpPr/>
      </xdr:nvSpPr>
      <xdr:spPr>
        <a:xfrm>
          <a:off x="15430500" y="127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58018</xdr:rowOff>
    </xdr:from>
    <xdr:ext cx="534377" cy="259045"/>
    <xdr:sp macro="" textlink="">
      <xdr:nvSpPr>
        <xdr:cNvPr id="636" name="テキスト ボックス 635"/>
        <xdr:cNvSpPr txBox="1"/>
      </xdr:nvSpPr>
      <xdr:spPr>
        <a:xfrm>
          <a:off x="15214111" y="125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23152</xdr:rowOff>
    </xdr:from>
    <xdr:to>
      <xdr:col>76</xdr:col>
      <xdr:colOff>165100</xdr:colOff>
      <xdr:row>74</xdr:row>
      <xdr:rowOff>124752</xdr:rowOff>
    </xdr:to>
    <xdr:sp macro="" textlink="">
      <xdr:nvSpPr>
        <xdr:cNvPr id="637" name="楕円 636"/>
        <xdr:cNvSpPr/>
      </xdr:nvSpPr>
      <xdr:spPr>
        <a:xfrm>
          <a:off x="14541500" y="1271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141279</xdr:rowOff>
    </xdr:from>
    <xdr:ext cx="534377" cy="259045"/>
    <xdr:sp macro="" textlink="">
      <xdr:nvSpPr>
        <xdr:cNvPr id="638" name="テキスト ボックス 637"/>
        <xdr:cNvSpPr txBox="1"/>
      </xdr:nvSpPr>
      <xdr:spPr>
        <a:xfrm>
          <a:off x="14325111" y="124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163550</xdr:rowOff>
    </xdr:from>
    <xdr:to>
      <xdr:col>72</xdr:col>
      <xdr:colOff>38100</xdr:colOff>
      <xdr:row>74</xdr:row>
      <xdr:rowOff>93700</xdr:rowOff>
    </xdr:to>
    <xdr:sp macro="" textlink="">
      <xdr:nvSpPr>
        <xdr:cNvPr id="639" name="楕円 638"/>
        <xdr:cNvSpPr/>
      </xdr:nvSpPr>
      <xdr:spPr>
        <a:xfrm>
          <a:off x="13652500" y="12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110227</xdr:rowOff>
    </xdr:from>
    <xdr:ext cx="534377" cy="259045"/>
    <xdr:sp macro="" textlink="">
      <xdr:nvSpPr>
        <xdr:cNvPr id="640" name="テキスト ボックス 639"/>
        <xdr:cNvSpPr txBox="1"/>
      </xdr:nvSpPr>
      <xdr:spPr>
        <a:xfrm>
          <a:off x="13436111" y="1245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119520</xdr:rowOff>
    </xdr:from>
    <xdr:to>
      <xdr:col>67</xdr:col>
      <xdr:colOff>101600</xdr:colOff>
      <xdr:row>74</xdr:row>
      <xdr:rowOff>49670</xdr:rowOff>
    </xdr:to>
    <xdr:sp macro="" textlink="">
      <xdr:nvSpPr>
        <xdr:cNvPr id="641" name="楕円 640"/>
        <xdr:cNvSpPr/>
      </xdr:nvSpPr>
      <xdr:spPr>
        <a:xfrm>
          <a:off x="12763500" y="126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66197</xdr:rowOff>
    </xdr:from>
    <xdr:ext cx="534377" cy="259045"/>
    <xdr:sp macro="" textlink="">
      <xdr:nvSpPr>
        <xdr:cNvPr id="642" name="テキスト ボックス 641"/>
        <xdr:cNvSpPr txBox="1"/>
      </xdr:nvSpPr>
      <xdr:spPr>
        <a:xfrm>
          <a:off x="12547111" y="1241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161936</xdr:rowOff>
    </xdr:from>
    <xdr:to>
      <xdr:col>85</xdr:col>
      <xdr:colOff>127000</xdr:colOff>
      <xdr:row>99</xdr:row>
      <xdr:rowOff>33531</xdr:rowOff>
    </xdr:to>
    <xdr:cxnSp macro="">
      <xdr:nvCxnSpPr>
        <xdr:cNvPr id="671" name="直線コネクタ 670"/>
        <xdr:cNvCxnSpPr/>
      </xdr:nvCxnSpPr>
      <xdr:spPr>
        <a:xfrm flipV="1">
          <a:off x="15481300" y="16964036"/>
          <a:ext cx="838200" cy="4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2"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170659</xdr:rowOff>
    </xdr:from>
    <xdr:to>
      <xdr:col>81</xdr:col>
      <xdr:colOff>50800</xdr:colOff>
      <xdr:row>99</xdr:row>
      <xdr:rowOff>33531</xdr:rowOff>
    </xdr:to>
    <xdr:cxnSp macro="">
      <xdr:nvCxnSpPr>
        <xdr:cNvPr id="674" name="直線コネクタ 673"/>
        <xdr:cNvCxnSpPr/>
      </xdr:nvCxnSpPr>
      <xdr:spPr>
        <a:xfrm>
          <a:off x="14592300" y="16972759"/>
          <a:ext cx="889000" cy="3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76" name="テキスト ボックス 675"/>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132538</xdr:rowOff>
    </xdr:from>
    <xdr:to>
      <xdr:col>76</xdr:col>
      <xdr:colOff>114300</xdr:colOff>
      <xdr:row>98</xdr:row>
      <xdr:rowOff>170659</xdr:rowOff>
    </xdr:to>
    <xdr:cxnSp macro="">
      <xdr:nvCxnSpPr>
        <xdr:cNvPr id="677" name="直線コネクタ 676"/>
        <xdr:cNvCxnSpPr/>
      </xdr:nvCxnSpPr>
      <xdr:spPr>
        <a:xfrm>
          <a:off x="13703300" y="16934638"/>
          <a:ext cx="889000" cy="3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78" name="フローチャート: 判断 677"/>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79" name="テキスト ボックス 678"/>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129969</xdr:rowOff>
    </xdr:from>
    <xdr:to>
      <xdr:col>71</xdr:col>
      <xdr:colOff>177800</xdr:colOff>
      <xdr:row>98</xdr:row>
      <xdr:rowOff>132538</xdr:rowOff>
    </xdr:to>
    <xdr:cxnSp macro="">
      <xdr:nvCxnSpPr>
        <xdr:cNvPr id="680" name="直線コネクタ 679"/>
        <xdr:cNvCxnSpPr/>
      </xdr:nvCxnSpPr>
      <xdr:spPr>
        <a:xfrm>
          <a:off x="12814300" y="16932069"/>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57651</xdr:rowOff>
    </xdr:from>
    <xdr:to>
      <xdr:col>72</xdr:col>
      <xdr:colOff>38100</xdr:colOff>
      <xdr:row>98</xdr:row>
      <xdr:rowOff>159251</xdr:rowOff>
    </xdr:to>
    <xdr:sp macro="" textlink="">
      <xdr:nvSpPr>
        <xdr:cNvPr id="681" name="フローチャート: 判断 680"/>
        <xdr:cNvSpPr/>
      </xdr:nvSpPr>
      <xdr:spPr>
        <a:xfrm>
          <a:off x="13652500" y="168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4328</xdr:rowOff>
    </xdr:from>
    <xdr:ext cx="534377" cy="259045"/>
    <xdr:sp macro="" textlink="">
      <xdr:nvSpPr>
        <xdr:cNvPr id="682" name="テキスト ボックス 681"/>
        <xdr:cNvSpPr txBox="1"/>
      </xdr:nvSpPr>
      <xdr:spPr>
        <a:xfrm>
          <a:off x="13436111" y="1663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16357</xdr:rowOff>
    </xdr:from>
    <xdr:to>
      <xdr:col>67</xdr:col>
      <xdr:colOff>101600</xdr:colOff>
      <xdr:row>98</xdr:row>
      <xdr:rowOff>117957</xdr:rowOff>
    </xdr:to>
    <xdr:sp macro="" textlink="">
      <xdr:nvSpPr>
        <xdr:cNvPr id="683" name="フローチャート: 判断 682"/>
        <xdr:cNvSpPr/>
      </xdr:nvSpPr>
      <xdr:spPr>
        <a:xfrm>
          <a:off x="12763500" y="1681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134484</xdr:rowOff>
    </xdr:from>
    <xdr:ext cx="534377" cy="259045"/>
    <xdr:sp macro="" textlink="">
      <xdr:nvSpPr>
        <xdr:cNvPr id="684" name="テキスト ボックス 683"/>
        <xdr:cNvSpPr txBox="1"/>
      </xdr:nvSpPr>
      <xdr:spPr>
        <a:xfrm>
          <a:off x="12547111" y="1659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111136</xdr:rowOff>
    </xdr:from>
    <xdr:to>
      <xdr:col>85</xdr:col>
      <xdr:colOff>177800</xdr:colOff>
      <xdr:row>99</xdr:row>
      <xdr:rowOff>41286</xdr:rowOff>
    </xdr:to>
    <xdr:sp macro="" textlink="">
      <xdr:nvSpPr>
        <xdr:cNvPr id="690" name="楕円 689"/>
        <xdr:cNvSpPr/>
      </xdr:nvSpPr>
      <xdr:spPr>
        <a:xfrm>
          <a:off x="16268700" y="1691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40208</xdr:rowOff>
    </xdr:from>
    <xdr:ext cx="469744" cy="259045"/>
    <xdr:sp macro="" textlink="">
      <xdr:nvSpPr>
        <xdr:cNvPr id="691" name="積立金該当値テキスト"/>
        <xdr:cNvSpPr txBox="1"/>
      </xdr:nvSpPr>
      <xdr:spPr>
        <a:xfrm>
          <a:off x="16370300" y="1684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154181</xdr:rowOff>
    </xdr:from>
    <xdr:to>
      <xdr:col>81</xdr:col>
      <xdr:colOff>101600</xdr:colOff>
      <xdr:row>99</xdr:row>
      <xdr:rowOff>84331</xdr:rowOff>
    </xdr:to>
    <xdr:sp macro="" textlink="">
      <xdr:nvSpPr>
        <xdr:cNvPr id="692" name="楕円 691"/>
        <xdr:cNvSpPr/>
      </xdr:nvSpPr>
      <xdr:spPr>
        <a:xfrm>
          <a:off x="15430500" y="169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75458</xdr:rowOff>
    </xdr:from>
    <xdr:ext cx="469744" cy="259045"/>
    <xdr:sp macro="" textlink="">
      <xdr:nvSpPr>
        <xdr:cNvPr id="693" name="テキスト ボックス 692"/>
        <xdr:cNvSpPr txBox="1"/>
      </xdr:nvSpPr>
      <xdr:spPr>
        <a:xfrm>
          <a:off x="15246428" y="170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119859</xdr:rowOff>
    </xdr:from>
    <xdr:to>
      <xdr:col>76</xdr:col>
      <xdr:colOff>165100</xdr:colOff>
      <xdr:row>99</xdr:row>
      <xdr:rowOff>50009</xdr:rowOff>
    </xdr:to>
    <xdr:sp macro="" textlink="">
      <xdr:nvSpPr>
        <xdr:cNvPr id="694" name="楕円 693"/>
        <xdr:cNvSpPr/>
      </xdr:nvSpPr>
      <xdr:spPr>
        <a:xfrm>
          <a:off x="14541500" y="1692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41136</xdr:rowOff>
    </xdr:from>
    <xdr:ext cx="469744" cy="259045"/>
    <xdr:sp macro="" textlink="">
      <xdr:nvSpPr>
        <xdr:cNvPr id="695" name="テキスト ボックス 694"/>
        <xdr:cNvSpPr txBox="1"/>
      </xdr:nvSpPr>
      <xdr:spPr>
        <a:xfrm>
          <a:off x="14357428" y="1701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81738</xdr:rowOff>
    </xdr:from>
    <xdr:to>
      <xdr:col>72</xdr:col>
      <xdr:colOff>38100</xdr:colOff>
      <xdr:row>99</xdr:row>
      <xdr:rowOff>11888</xdr:rowOff>
    </xdr:to>
    <xdr:sp macro="" textlink="">
      <xdr:nvSpPr>
        <xdr:cNvPr id="696" name="楕円 695"/>
        <xdr:cNvSpPr/>
      </xdr:nvSpPr>
      <xdr:spPr>
        <a:xfrm>
          <a:off x="13652500" y="1688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3015</xdr:rowOff>
    </xdr:from>
    <xdr:ext cx="534377" cy="259045"/>
    <xdr:sp macro="" textlink="">
      <xdr:nvSpPr>
        <xdr:cNvPr id="697" name="テキスト ボックス 696"/>
        <xdr:cNvSpPr txBox="1"/>
      </xdr:nvSpPr>
      <xdr:spPr>
        <a:xfrm>
          <a:off x="13436111" y="1697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79169</xdr:rowOff>
    </xdr:from>
    <xdr:to>
      <xdr:col>67</xdr:col>
      <xdr:colOff>101600</xdr:colOff>
      <xdr:row>99</xdr:row>
      <xdr:rowOff>9319</xdr:rowOff>
    </xdr:to>
    <xdr:sp macro="" textlink="">
      <xdr:nvSpPr>
        <xdr:cNvPr id="698" name="楕円 697"/>
        <xdr:cNvSpPr/>
      </xdr:nvSpPr>
      <xdr:spPr>
        <a:xfrm>
          <a:off x="12763500" y="1688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446</xdr:rowOff>
    </xdr:from>
    <xdr:ext cx="534377" cy="259045"/>
    <xdr:sp macro="" textlink="">
      <xdr:nvSpPr>
        <xdr:cNvPr id="699" name="テキスト ボックス 698"/>
        <xdr:cNvSpPr txBox="1"/>
      </xdr:nvSpPr>
      <xdr:spPr>
        <a:xfrm>
          <a:off x="12547111" y="1697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0" name="直線コネクタ 72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1"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3" name="直線コネクタ 73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35" name="テキスト ボックス 734"/>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98552</xdr:rowOff>
    </xdr:from>
    <xdr:to>
      <xdr:col>107</xdr:col>
      <xdr:colOff>50800</xdr:colOff>
      <xdr:row>39</xdr:row>
      <xdr:rowOff>98878</xdr:rowOff>
    </xdr:to>
    <xdr:cxnSp macro="">
      <xdr:nvCxnSpPr>
        <xdr:cNvPr id="736" name="直線コネクタ 735"/>
        <xdr:cNvCxnSpPr/>
      </xdr:nvCxnSpPr>
      <xdr:spPr>
        <a:xfrm>
          <a:off x="19545300" y="678510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37" name="フローチャート: 判断 736"/>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38" name="テキスト ボックス 737"/>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98226</xdr:rowOff>
    </xdr:from>
    <xdr:to>
      <xdr:col>102</xdr:col>
      <xdr:colOff>114300</xdr:colOff>
      <xdr:row>39</xdr:row>
      <xdr:rowOff>98552</xdr:rowOff>
    </xdr:to>
    <xdr:cxnSp macro="">
      <xdr:nvCxnSpPr>
        <xdr:cNvPr id="739" name="直線コネクタ 738"/>
        <xdr:cNvCxnSpPr/>
      </xdr:nvCxnSpPr>
      <xdr:spPr>
        <a:xfrm>
          <a:off x="18656300" y="678477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158264</xdr:rowOff>
    </xdr:from>
    <xdr:to>
      <xdr:col>102</xdr:col>
      <xdr:colOff>165100</xdr:colOff>
      <xdr:row>39</xdr:row>
      <xdr:rowOff>88414</xdr:rowOff>
    </xdr:to>
    <xdr:sp macro="" textlink="">
      <xdr:nvSpPr>
        <xdr:cNvPr id="740" name="フローチャート: 判断 739"/>
        <xdr:cNvSpPr/>
      </xdr:nvSpPr>
      <xdr:spPr>
        <a:xfrm>
          <a:off x="19494500" y="667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104941</xdr:rowOff>
    </xdr:from>
    <xdr:ext cx="469744" cy="259045"/>
    <xdr:sp macro="" textlink="">
      <xdr:nvSpPr>
        <xdr:cNvPr id="741" name="テキスト ボックス 740"/>
        <xdr:cNvSpPr txBox="1"/>
      </xdr:nvSpPr>
      <xdr:spPr>
        <a:xfrm>
          <a:off x="19310428" y="644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7779</xdr:rowOff>
    </xdr:from>
    <xdr:to>
      <xdr:col>98</xdr:col>
      <xdr:colOff>38100</xdr:colOff>
      <xdr:row>39</xdr:row>
      <xdr:rowOff>109379</xdr:rowOff>
    </xdr:to>
    <xdr:sp macro="" textlink="">
      <xdr:nvSpPr>
        <xdr:cNvPr id="742" name="フローチャート: 判断 741"/>
        <xdr:cNvSpPr/>
      </xdr:nvSpPr>
      <xdr:spPr>
        <a:xfrm>
          <a:off x="18605500" y="669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125906</xdr:rowOff>
    </xdr:from>
    <xdr:ext cx="469744" cy="259045"/>
    <xdr:sp macro="" textlink="">
      <xdr:nvSpPr>
        <xdr:cNvPr id="743" name="テキスト ボックス 742"/>
        <xdr:cNvSpPr txBox="1"/>
      </xdr:nvSpPr>
      <xdr:spPr>
        <a:xfrm>
          <a:off x="18421428" y="64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9" name="楕円 74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1" name="楕円 75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2" name="テキスト ボックス 75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3" name="楕円 75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4" name="テキスト ボックス 75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47752</xdr:rowOff>
    </xdr:from>
    <xdr:to>
      <xdr:col>102</xdr:col>
      <xdr:colOff>165100</xdr:colOff>
      <xdr:row>39</xdr:row>
      <xdr:rowOff>149352</xdr:rowOff>
    </xdr:to>
    <xdr:sp macro="" textlink="">
      <xdr:nvSpPr>
        <xdr:cNvPr id="755" name="楕円 754"/>
        <xdr:cNvSpPr/>
      </xdr:nvSpPr>
      <xdr:spPr>
        <a:xfrm>
          <a:off x="19494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140479</xdr:rowOff>
    </xdr:from>
    <xdr:ext cx="313932" cy="259045"/>
    <xdr:sp macro="" textlink="">
      <xdr:nvSpPr>
        <xdr:cNvPr id="756" name="テキスト ボックス 755"/>
        <xdr:cNvSpPr txBox="1"/>
      </xdr:nvSpPr>
      <xdr:spPr>
        <a:xfrm>
          <a:off x="19388333" y="6827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47426</xdr:rowOff>
    </xdr:from>
    <xdr:to>
      <xdr:col>98</xdr:col>
      <xdr:colOff>38100</xdr:colOff>
      <xdr:row>39</xdr:row>
      <xdr:rowOff>149026</xdr:rowOff>
    </xdr:to>
    <xdr:sp macro="" textlink="">
      <xdr:nvSpPr>
        <xdr:cNvPr id="757" name="楕円 756"/>
        <xdr:cNvSpPr/>
      </xdr:nvSpPr>
      <xdr:spPr>
        <a:xfrm>
          <a:off x="18605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140153</xdr:rowOff>
    </xdr:from>
    <xdr:ext cx="313932" cy="259045"/>
    <xdr:sp macro="" textlink="">
      <xdr:nvSpPr>
        <xdr:cNvPr id="758" name="テキスト ボックス 757"/>
        <xdr:cNvSpPr txBox="1"/>
      </xdr:nvSpPr>
      <xdr:spPr>
        <a:xfrm>
          <a:off x="18499333" y="68267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75921</xdr:rowOff>
    </xdr:from>
    <xdr:to>
      <xdr:col>116</xdr:col>
      <xdr:colOff>63500</xdr:colOff>
      <xdr:row>58</xdr:row>
      <xdr:rowOff>139151</xdr:rowOff>
    </xdr:to>
    <xdr:cxnSp macro="">
      <xdr:nvCxnSpPr>
        <xdr:cNvPr id="785" name="直線コネクタ 784"/>
        <xdr:cNvCxnSpPr/>
      </xdr:nvCxnSpPr>
      <xdr:spPr>
        <a:xfrm>
          <a:off x="21323300" y="9848571"/>
          <a:ext cx="838200" cy="23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86"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75921</xdr:rowOff>
    </xdr:from>
    <xdr:to>
      <xdr:col>111</xdr:col>
      <xdr:colOff>177800</xdr:colOff>
      <xdr:row>58</xdr:row>
      <xdr:rowOff>128498</xdr:rowOff>
    </xdr:to>
    <xdr:cxnSp macro="">
      <xdr:nvCxnSpPr>
        <xdr:cNvPr id="788" name="直線コネクタ 787"/>
        <xdr:cNvCxnSpPr/>
      </xdr:nvCxnSpPr>
      <xdr:spPr>
        <a:xfrm flipV="1">
          <a:off x="20434300" y="9848571"/>
          <a:ext cx="889000" cy="22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0" name="テキスト ボックス 789"/>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117297</xdr:rowOff>
    </xdr:from>
    <xdr:to>
      <xdr:col>107</xdr:col>
      <xdr:colOff>50800</xdr:colOff>
      <xdr:row>58</xdr:row>
      <xdr:rowOff>128498</xdr:rowOff>
    </xdr:to>
    <xdr:cxnSp macro="">
      <xdr:nvCxnSpPr>
        <xdr:cNvPr id="791" name="直線コネクタ 790"/>
        <xdr:cNvCxnSpPr/>
      </xdr:nvCxnSpPr>
      <xdr:spPr>
        <a:xfrm>
          <a:off x="19545300" y="10061397"/>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2" name="フローチャート: 判断 791"/>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3" name="テキスト ボックス 792"/>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44466</xdr:rowOff>
    </xdr:from>
    <xdr:to>
      <xdr:col>102</xdr:col>
      <xdr:colOff>114300</xdr:colOff>
      <xdr:row>58</xdr:row>
      <xdr:rowOff>117297</xdr:rowOff>
    </xdr:to>
    <xdr:cxnSp macro="">
      <xdr:nvCxnSpPr>
        <xdr:cNvPr id="794" name="直線コネクタ 793"/>
        <xdr:cNvCxnSpPr/>
      </xdr:nvCxnSpPr>
      <xdr:spPr>
        <a:xfrm>
          <a:off x="18656300" y="9988566"/>
          <a:ext cx="889000" cy="7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81722</xdr:rowOff>
    </xdr:from>
    <xdr:to>
      <xdr:col>102</xdr:col>
      <xdr:colOff>165100</xdr:colOff>
      <xdr:row>58</xdr:row>
      <xdr:rowOff>11872</xdr:rowOff>
    </xdr:to>
    <xdr:sp macro="" textlink="">
      <xdr:nvSpPr>
        <xdr:cNvPr id="795" name="フローチャート: 判断 794"/>
        <xdr:cNvSpPr/>
      </xdr:nvSpPr>
      <xdr:spPr>
        <a:xfrm>
          <a:off x="19494500" y="98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28399</xdr:rowOff>
    </xdr:from>
    <xdr:ext cx="469744" cy="259045"/>
    <xdr:sp macro="" textlink="">
      <xdr:nvSpPr>
        <xdr:cNvPr id="796" name="テキスト ボックス 795"/>
        <xdr:cNvSpPr txBox="1"/>
      </xdr:nvSpPr>
      <xdr:spPr>
        <a:xfrm>
          <a:off x="19310428" y="96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72303</xdr:rowOff>
    </xdr:from>
    <xdr:to>
      <xdr:col>98</xdr:col>
      <xdr:colOff>38100</xdr:colOff>
      <xdr:row>58</xdr:row>
      <xdr:rowOff>2453</xdr:rowOff>
    </xdr:to>
    <xdr:sp macro="" textlink="">
      <xdr:nvSpPr>
        <xdr:cNvPr id="797" name="フローチャート: 判断 796"/>
        <xdr:cNvSpPr/>
      </xdr:nvSpPr>
      <xdr:spPr>
        <a:xfrm>
          <a:off x="18605500" y="98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18980</xdr:rowOff>
    </xdr:from>
    <xdr:ext cx="469744" cy="259045"/>
    <xdr:sp macro="" textlink="">
      <xdr:nvSpPr>
        <xdr:cNvPr id="798" name="テキスト ボックス 797"/>
        <xdr:cNvSpPr txBox="1"/>
      </xdr:nvSpPr>
      <xdr:spPr>
        <a:xfrm>
          <a:off x="18421428" y="962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88351</xdr:rowOff>
    </xdr:from>
    <xdr:to>
      <xdr:col>116</xdr:col>
      <xdr:colOff>114300</xdr:colOff>
      <xdr:row>59</xdr:row>
      <xdr:rowOff>18501</xdr:rowOff>
    </xdr:to>
    <xdr:sp macro="" textlink="">
      <xdr:nvSpPr>
        <xdr:cNvPr id="804" name="楕円 803"/>
        <xdr:cNvSpPr/>
      </xdr:nvSpPr>
      <xdr:spPr>
        <a:xfrm>
          <a:off x="22110700" y="100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3278</xdr:rowOff>
    </xdr:from>
    <xdr:ext cx="313932" cy="259045"/>
    <xdr:sp macro="" textlink="">
      <xdr:nvSpPr>
        <xdr:cNvPr id="805" name="貸付金該当値テキスト"/>
        <xdr:cNvSpPr txBox="1"/>
      </xdr:nvSpPr>
      <xdr:spPr>
        <a:xfrm>
          <a:off x="22212300" y="9947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25121</xdr:rowOff>
    </xdr:from>
    <xdr:to>
      <xdr:col>112</xdr:col>
      <xdr:colOff>38100</xdr:colOff>
      <xdr:row>57</xdr:row>
      <xdr:rowOff>126721</xdr:rowOff>
    </xdr:to>
    <xdr:sp macro="" textlink="">
      <xdr:nvSpPr>
        <xdr:cNvPr id="806" name="楕円 805"/>
        <xdr:cNvSpPr/>
      </xdr:nvSpPr>
      <xdr:spPr>
        <a:xfrm>
          <a:off x="21272500" y="979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117848</xdr:rowOff>
    </xdr:from>
    <xdr:ext cx="469744" cy="259045"/>
    <xdr:sp macro="" textlink="">
      <xdr:nvSpPr>
        <xdr:cNvPr id="807" name="テキスト ボックス 806"/>
        <xdr:cNvSpPr txBox="1"/>
      </xdr:nvSpPr>
      <xdr:spPr>
        <a:xfrm>
          <a:off x="21088428" y="989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77698</xdr:rowOff>
    </xdr:from>
    <xdr:to>
      <xdr:col>107</xdr:col>
      <xdr:colOff>101600</xdr:colOff>
      <xdr:row>59</xdr:row>
      <xdr:rowOff>7848</xdr:rowOff>
    </xdr:to>
    <xdr:sp macro="" textlink="">
      <xdr:nvSpPr>
        <xdr:cNvPr id="808" name="楕円 807"/>
        <xdr:cNvSpPr/>
      </xdr:nvSpPr>
      <xdr:spPr>
        <a:xfrm>
          <a:off x="20383500" y="100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170425</xdr:rowOff>
    </xdr:from>
    <xdr:ext cx="378565" cy="259045"/>
    <xdr:sp macro="" textlink="">
      <xdr:nvSpPr>
        <xdr:cNvPr id="809" name="テキスト ボックス 808"/>
        <xdr:cNvSpPr txBox="1"/>
      </xdr:nvSpPr>
      <xdr:spPr>
        <a:xfrm>
          <a:off x="20245017" y="1011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66497</xdr:rowOff>
    </xdr:from>
    <xdr:to>
      <xdr:col>102</xdr:col>
      <xdr:colOff>165100</xdr:colOff>
      <xdr:row>58</xdr:row>
      <xdr:rowOff>168097</xdr:rowOff>
    </xdr:to>
    <xdr:sp macro="" textlink="">
      <xdr:nvSpPr>
        <xdr:cNvPr id="810" name="楕円 809"/>
        <xdr:cNvSpPr/>
      </xdr:nvSpPr>
      <xdr:spPr>
        <a:xfrm>
          <a:off x="19494500" y="100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159224</xdr:rowOff>
    </xdr:from>
    <xdr:ext cx="378565" cy="259045"/>
    <xdr:sp macro="" textlink="">
      <xdr:nvSpPr>
        <xdr:cNvPr id="811" name="テキスト ボックス 810"/>
        <xdr:cNvSpPr txBox="1"/>
      </xdr:nvSpPr>
      <xdr:spPr>
        <a:xfrm>
          <a:off x="19356017" y="1010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165116</xdr:rowOff>
    </xdr:from>
    <xdr:to>
      <xdr:col>98</xdr:col>
      <xdr:colOff>38100</xdr:colOff>
      <xdr:row>58</xdr:row>
      <xdr:rowOff>95266</xdr:rowOff>
    </xdr:to>
    <xdr:sp macro="" textlink="">
      <xdr:nvSpPr>
        <xdr:cNvPr id="812" name="楕円 811"/>
        <xdr:cNvSpPr/>
      </xdr:nvSpPr>
      <xdr:spPr>
        <a:xfrm>
          <a:off x="18605500" y="993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86393</xdr:rowOff>
    </xdr:from>
    <xdr:ext cx="469744" cy="259045"/>
    <xdr:sp macro="" textlink="">
      <xdr:nvSpPr>
        <xdr:cNvPr id="813" name="テキスト ボックス 812"/>
        <xdr:cNvSpPr txBox="1"/>
      </xdr:nvSpPr>
      <xdr:spPr>
        <a:xfrm>
          <a:off x="18421428" y="1003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11303</xdr:rowOff>
    </xdr:from>
    <xdr:to>
      <xdr:col>116</xdr:col>
      <xdr:colOff>63500</xdr:colOff>
      <xdr:row>79</xdr:row>
      <xdr:rowOff>15875</xdr:rowOff>
    </xdr:to>
    <xdr:cxnSp macro="">
      <xdr:nvCxnSpPr>
        <xdr:cNvPr id="843" name="直線コネクタ 842"/>
        <xdr:cNvCxnSpPr/>
      </xdr:nvCxnSpPr>
      <xdr:spPr>
        <a:xfrm flipV="1">
          <a:off x="21323300" y="1355585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44" name="繰出金平均値テキスト"/>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8713</xdr:rowOff>
    </xdr:from>
    <xdr:to>
      <xdr:col>111</xdr:col>
      <xdr:colOff>177800</xdr:colOff>
      <xdr:row>79</xdr:row>
      <xdr:rowOff>15875</xdr:rowOff>
    </xdr:to>
    <xdr:cxnSp macro="">
      <xdr:nvCxnSpPr>
        <xdr:cNvPr id="846" name="直線コネクタ 845"/>
        <xdr:cNvCxnSpPr/>
      </xdr:nvCxnSpPr>
      <xdr:spPr>
        <a:xfrm>
          <a:off x="20434300" y="13553263"/>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48" name="テキスト ボックス 847"/>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8713</xdr:rowOff>
    </xdr:from>
    <xdr:to>
      <xdr:col>107</xdr:col>
      <xdr:colOff>50800</xdr:colOff>
      <xdr:row>79</xdr:row>
      <xdr:rowOff>30087</xdr:rowOff>
    </xdr:to>
    <xdr:cxnSp macro="">
      <xdr:nvCxnSpPr>
        <xdr:cNvPr id="849" name="直線コネクタ 848"/>
        <xdr:cNvCxnSpPr/>
      </xdr:nvCxnSpPr>
      <xdr:spPr>
        <a:xfrm flipV="1">
          <a:off x="19545300" y="13553263"/>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0" name="フローチャート: 判断 849"/>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1" name="テキスト ボックス 850"/>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30087</xdr:rowOff>
    </xdr:from>
    <xdr:to>
      <xdr:col>102</xdr:col>
      <xdr:colOff>114300</xdr:colOff>
      <xdr:row>79</xdr:row>
      <xdr:rowOff>46165</xdr:rowOff>
    </xdr:to>
    <xdr:cxnSp macro="">
      <xdr:nvCxnSpPr>
        <xdr:cNvPr id="852" name="直線コネクタ 851"/>
        <xdr:cNvCxnSpPr/>
      </xdr:nvCxnSpPr>
      <xdr:spPr>
        <a:xfrm flipV="1">
          <a:off x="18656300" y="13574637"/>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28435</xdr:rowOff>
    </xdr:from>
    <xdr:to>
      <xdr:col>102</xdr:col>
      <xdr:colOff>165100</xdr:colOff>
      <xdr:row>76</xdr:row>
      <xdr:rowOff>130035</xdr:rowOff>
    </xdr:to>
    <xdr:sp macro="" textlink="">
      <xdr:nvSpPr>
        <xdr:cNvPr id="853" name="フローチャート: 判断 852"/>
        <xdr:cNvSpPr/>
      </xdr:nvSpPr>
      <xdr:spPr>
        <a:xfrm>
          <a:off x="19494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146562</xdr:rowOff>
    </xdr:from>
    <xdr:ext cx="534377" cy="259045"/>
    <xdr:sp macro="" textlink="">
      <xdr:nvSpPr>
        <xdr:cNvPr id="854" name="テキスト ボックス 853"/>
        <xdr:cNvSpPr txBox="1"/>
      </xdr:nvSpPr>
      <xdr:spPr>
        <a:xfrm>
          <a:off x="19278111" y="1283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77260</xdr:rowOff>
    </xdr:from>
    <xdr:to>
      <xdr:col>98</xdr:col>
      <xdr:colOff>38100</xdr:colOff>
      <xdr:row>77</xdr:row>
      <xdr:rowOff>7410</xdr:rowOff>
    </xdr:to>
    <xdr:sp macro="" textlink="">
      <xdr:nvSpPr>
        <xdr:cNvPr id="855" name="フローチャート: 判断 854"/>
        <xdr:cNvSpPr/>
      </xdr:nvSpPr>
      <xdr:spPr>
        <a:xfrm>
          <a:off x="18605500" y="131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23937</xdr:rowOff>
    </xdr:from>
    <xdr:ext cx="534377" cy="259045"/>
    <xdr:sp macro="" textlink="">
      <xdr:nvSpPr>
        <xdr:cNvPr id="856" name="テキスト ボックス 855"/>
        <xdr:cNvSpPr txBox="1"/>
      </xdr:nvSpPr>
      <xdr:spPr>
        <a:xfrm>
          <a:off x="18389111" y="128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131953</xdr:rowOff>
    </xdr:from>
    <xdr:to>
      <xdr:col>116</xdr:col>
      <xdr:colOff>114300</xdr:colOff>
      <xdr:row>79</xdr:row>
      <xdr:rowOff>62103</xdr:rowOff>
    </xdr:to>
    <xdr:sp macro="" textlink="">
      <xdr:nvSpPr>
        <xdr:cNvPr id="862" name="楕円 861"/>
        <xdr:cNvSpPr/>
      </xdr:nvSpPr>
      <xdr:spPr>
        <a:xfrm>
          <a:off x="22110700" y="1350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46880</xdr:rowOff>
    </xdr:from>
    <xdr:ext cx="534377" cy="259045"/>
    <xdr:sp macro="" textlink="">
      <xdr:nvSpPr>
        <xdr:cNvPr id="863" name="繰出金該当値テキスト"/>
        <xdr:cNvSpPr txBox="1"/>
      </xdr:nvSpPr>
      <xdr:spPr>
        <a:xfrm>
          <a:off x="22212300" y="1341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136525</xdr:rowOff>
    </xdr:from>
    <xdr:to>
      <xdr:col>112</xdr:col>
      <xdr:colOff>38100</xdr:colOff>
      <xdr:row>79</xdr:row>
      <xdr:rowOff>66675</xdr:rowOff>
    </xdr:to>
    <xdr:sp macro="" textlink="">
      <xdr:nvSpPr>
        <xdr:cNvPr id="864" name="楕円 863"/>
        <xdr:cNvSpPr/>
      </xdr:nvSpPr>
      <xdr:spPr>
        <a:xfrm>
          <a:off x="21272500"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57802</xdr:rowOff>
    </xdr:from>
    <xdr:ext cx="534377" cy="259045"/>
    <xdr:sp macro="" textlink="">
      <xdr:nvSpPr>
        <xdr:cNvPr id="865" name="テキスト ボックス 864"/>
        <xdr:cNvSpPr txBox="1"/>
      </xdr:nvSpPr>
      <xdr:spPr>
        <a:xfrm>
          <a:off x="21056111" y="1360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129363</xdr:rowOff>
    </xdr:from>
    <xdr:to>
      <xdr:col>107</xdr:col>
      <xdr:colOff>101600</xdr:colOff>
      <xdr:row>79</xdr:row>
      <xdr:rowOff>59513</xdr:rowOff>
    </xdr:to>
    <xdr:sp macro="" textlink="">
      <xdr:nvSpPr>
        <xdr:cNvPr id="866" name="楕円 865"/>
        <xdr:cNvSpPr/>
      </xdr:nvSpPr>
      <xdr:spPr>
        <a:xfrm>
          <a:off x="20383500" y="135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50640</xdr:rowOff>
    </xdr:from>
    <xdr:ext cx="534377" cy="259045"/>
    <xdr:sp macro="" textlink="">
      <xdr:nvSpPr>
        <xdr:cNvPr id="867" name="テキスト ボックス 866"/>
        <xdr:cNvSpPr txBox="1"/>
      </xdr:nvSpPr>
      <xdr:spPr>
        <a:xfrm>
          <a:off x="20167111" y="1359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150737</xdr:rowOff>
    </xdr:from>
    <xdr:to>
      <xdr:col>102</xdr:col>
      <xdr:colOff>165100</xdr:colOff>
      <xdr:row>79</xdr:row>
      <xdr:rowOff>80887</xdr:rowOff>
    </xdr:to>
    <xdr:sp macro="" textlink="">
      <xdr:nvSpPr>
        <xdr:cNvPr id="868" name="楕円 867"/>
        <xdr:cNvSpPr/>
      </xdr:nvSpPr>
      <xdr:spPr>
        <a:xfrm>
          <a:off x="19494500" y="1352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72014</xdr:rowOff>
    </xdr:from>
    <xdr:ext cx="534377" cy="259045"/>
    <xdr:sp macro="" textlink="">
      <xdr:nvSpPr>
        <xdr:cNvPr id="869" name="テキスト ボックス 868"/>
        <xdr:cNvSpPr txBox="1"/>
      </xdr:nvSpPr>
      <xdr:spPr>
        <a:xfrm>
          <a:off x="19278111" y="1361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166815</xdr:rowOff>
    </xdr:from>
    <xdr:to>
      <xdr:col>98</xdr:col>
      <xdr:colOff>38100</xdr:colOff>
      <xdr:row>79</xdr:row>
      <xdr:rowOff>96965</xdr:rowOff>
    </xdr:to>
    <xdr:sp macro="" textlink="">
      <xdr:nvSpPr>
        <xdr:cNvPr id="870" name="楕円 869"/>
        <xdr:cNvSpPr/>
      </xdr:nvSpPr>
      <xdr:spPr>
        <a:xfrm>
          <a:off x="18605500" y="1353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88092</xdr:rowOff>
    </xdr:from>
    <xdr:ext cx="534377" cy="259045"/>
    <xdr:sp macro="" textlink="">
      <xdr:nvSpPr>
        <xdr:cNvPr id="871" name="テキスト ボックス 870"/>
        <xdr:cNvSpPr txBox="1"/>
      </xdr:nvSpPr>
      <xdr:spPr>
        <a:xfrm>
          <a:off x="18389111" y="1363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aseline="0">
              <a:solidFill>
                <a:schemeClr val="dk1"/>
              </a:solidFill>
              <a:latin typeface="ＭＳ Ｐゴシック" pitchFamily="50" charset="-128"/>
              <a:ea typeface="ＭＳ Ｐゴシック" pitchFamily="50" charset="-128"/>
              <a:cs typeface="+mn-cs"/>
            </a:rPr>
            <a:t>　</a:t>
          </a:r>
          <a:r>
            <a:rPr lang="ja-JP" altLang="ja-JP" sz="1300" baseline="0">
              <a:solidFill>
                <a:schemeClr val="dk1"/>
              </a:solidFill>
              <a:latin typeface="ＭＳ Ｐゴシック" pitchFamily="50" charset="-128"/>
              <a:ea typeface="ＭＳ Ｐゴシック" pitchFamily="50" charset="-128"/>
              <a:cs typeface="+mn-cs"/>
            </a:rPr>
            <a:t>歳出決算総額は、住民一人当たり</a:t>
          </a:r>
          <a:r>
            <a:rPr lang="en-US" altLang="ja-JP" sz="1300" baseline="0">
              <a:solidFill>
                <a:schemeClr val="dk1"/>
              </a:solidFill>
              <a:latin typeface="ＭＳ Ｐゴシック" pitchFamily="50" charset="-128"/>
              <a:ea typeface="ＭＳ Ｐゴシック" pitchFamily="50" charset="-128"/>
              <a:cs typeface="+mn-cs"/>
            </a:rPr>
            <a:t>459</a:t>
          </a:r>
          <a:r>
            <a:rPr lang="ja-JP" altLang="en-US" sz="1300" baseline="0">
              <a:solidFill>
                <a:schemeClr val="dk1"/>
              </a:solidFill>
              <a:latin typeface="ＭＳ Ｐゴシック" pitchFamily="50" charset="-128"/>
              <a:ea typeface="ＭＳ Ｐゴシック" pitchFamily="50" charset="-128"/>
              <a:cs typeface="+mn-cs"/>
            </a:rPr>
            <a:t>千</a:t>
          </a:r>
          <a:r>
            <a:rPr lang="ja-JP" altLang="ja-JP" sz="1300" baseline="0">
              <a:solidFill>
                <a:schemeClr val="dk1"/>
              </a:solidFill>
              <a:latin typeface="ＭＳ Ｐゴシック" pitchFamily="50" charset="-128"/>
              <a:ea typeface="ＭＳ Ｐゴシック" pitchFamily="50" charset="-128"/>
              <a:cs typeface="+mn-cs"/>
            </a:rPr>
            <a:t>円となっている。</a:t>
          </a:r>
          <a:r>
            <a:rPr kumimoji="1" lang="ja-JP" altLang="ja-JP" sz="1300" baseline="0">
              <a:solidFill>
                <a:schemeClr val="dk1"/>
              </a:solidFill>
              <a:latin typeface="ＭＳ Ｐゴシック" pitchFamily="50" charset="-128"/>
              <a:ea typeface="ＭＳ Ｐゴシック" pitchFamily="50" charset="-128"/>
              <a:cs typeface="+mn-cs"/>
            </a:rPr>
            <a:t>人件費は、一部事務組合の解散に伴う</a:t>
          </a:r>
          <a:r>
            <a:rPr kumimoji="1" lang="ja-JP" altLang="ja-JP" sz="1300">
              <a:solidFill>
                <a:schemeClr val="dk1"/>
              </a:solidFill>
              <a:latin typeface="ＭＳ Ｐゴシック" pitchFamily="50" charset="-128"/>
              <a:ea typeface="ＭＳ Ｐゴシック" pitchFamily="50" charset="-128"/>
              <a:cs typeface="+mn-cs"/>
            </a:rPr>
            <a:t>職員給の増などにより、前年度から比較すると</a:t>
          </a:r>
          <a:r>
            <a:rPr kumimoji="1" lang="en-US" altLang="ja-JP" sz="1300">
              <a:solidFill>
                <a:schemeClr val="dk1"/>
              </a:solidFill>
              <a:latin typeface="ＭＳ Ｐゴシック" pitchFamily="50" charset="-128"/>
              <a:ea typeface="ＭＳ Ｐゴシック" pitchFamily="50" charset="-128"/>
              <a:cs typeface="+mn-cs"/>
            </a:rPr>
            <a:t>22.8</a:t>
          </a:r>
          <a:r>
            <a:rPr kumimoji="1" lang="ja-JP" altLang="ja-JP" sz="1300">
              <a:solidFill>
                <a:schemeClr val="dk1"/>
              </a:solidFill>
              <a:latin typeface="ＭＳ Ｐゴシック" pitchFamily="50" charset="-128"/>
              <a:ea typeface="ＭＳ Ｐゴシック" pitchFamily="50" charset="-128"/>
              <a:cs typeface="+mn-cs"/>
            </a:rPr>
            <a:t>％の増加となった。公債費は、一部事務組合の解散に伴う元利償還金の増、平成</a:t>
          </a:r>
          <a:r>
            <a:rPr kumimoji="1" lang="en-US" altLang="ja-JP" sz="1300">
              <a:solidFill>
                <a:schemeClr val="dk1"/>
              </a:solidFill>
              <a:latin typeface="ＭＳ Ｐゴシック" pitchFamily="50" charset="-128"/>
              <a:ea typeface="ＭＳ Ｐゴシック" pitchFamily="50" charset="-128"/>
              <a:cs typeface="+mn-cs"/>
            </a:rPr>
            <a:t>25</a:t>
          </a:r>
          <a:r>
            <a:rPr kumimoji="1" lang="ja-JP" altLang="ja-JP" sz="1300">
              <a:solidFill>
                <a:schemeClr val="dk1"/>
              </a:solidFill>
              <a:latin typeface="ＭＳ Ｐゴシック" pitchFamily="50" charset="-128"/>
              <a:ea typeface="ＭＳ Ｐゴシック" pitchFamily="50" charset="-128"/>
              <a:cs typeface="+mn-cs"/>
            </a:rPr>
            <a:t>年度の大型整備事業に係る元金償還開始などにより、前年度から比較すると</a:t>
          </a:r>
          <a:r>
            <a:rPr kumimoji="1" lang="en-US" altLang="ja-JP" sz="1300">
              <a:solidFill>
                <a:schemeClr val="dk1"/>
              </a:solidFill>
              <a:latin typeface="ＭＳ Ｐゴシック" pitchFamily="50" charset="-128"/>
              <a:ea typeface="ＭＳ Ｐゴシック" pitchFamily="50" charset="-128"/>
              <a:cs typeface="+mn-cs"/>
            </a:rPr>
            <a:t>4.2</a:t>
          </a:r>
          <a:r>
            <a:rPr kumimoji="1" lang="ja-JP" altLang="ja-JP" sz="1300">
              <a:solidFill>
                <a:schemeClr val="dk1"/>
              </a:solidFill>
              <a:latin typeface="ＭＳ Ｐゴシック" pitchFamily="50" charset="-128"/>
              <a:ea typeface="ＭＳ Ｐゴシック" pitchFamily="50" charset="-128"/>
              <a:cs typeface="+mn-cs"/>
            </a:rPr>
            <a:t>％の増加となった。物件費は、一部事務組合の解散に伴う施設の維持管理費、臨時職員賃金の増などにより、前年度から比較すると</a:t>
          </a:r>
          <a:r>
            <a:rPr kumimoji="1" lang="en-US" altLang="ja-JP" sz="1300">
              <a:solidFill>
                <a:schemeClr val="dk1"/>
              </a:solidFill>
              <a:latin typeface="ＭＳ Ｐゴシック" pitchFamily="50" charset="-128"/>
              <a:ea typeface="ＭＳ Ｐゴシック" pitchFamily="50" charset="-128"/>
              <a:cs typeface="+mn-cs"/>
            </a:rPr>
            <a:t>11.8</a:t>
          </a:r>
          <a:r>
            <a:rPr kumimoji="1" lang="ja-JP" altLang="ja-JP" sz="1300">
              <a:solidFill>
                <a:schemeClr val="dk1"/>
              </a:solidFill>
              <a:latin typeface="ＭＳ Ｐゴシック" pitchFamily="50" charset="-128"/>
              <a:ea typeface="ＭＳ Ｐゴシック" pitchFamily="50" charset="-128"/>
              <a:cs typeface="+mn-cs"/>
            </a:rPr>
            <a:t>％の増加となった。維持補修費は、大雪による除排雪経費の増により、前年度から比較すると</a:t>
          </a:r>
          <a:r>
            <a:rPr kumimoji="1" lang="en-US" altLang="ja-JP" sz="1300">
              <a:solidFill>
                <a:schemeClr val="dk1"/>
              </a:solidFill>
              <a:latin typeface="ＭＳ Ｐゴシック" pitchFamily="50" charset="-128"/>
              <a:ea typeface="ＭＳ Ｐゴシック" pitchFamily="50" charset="-128"/>
              <a:cs typeface="+mn-cs"/>
            </a:rPr>
            <a:t>150.8</a:t>
          </a:r>
          <a:r>
            <a:rPr kumimoji="1" lang="ja-JP" altLang="ja-JP" sz="1300">
              <a:solidFill>
                <a:schemeClr val="dk1"/>
              </a:solidFill>
              <a:latin typeface="ＭＳ Ｐゴシック" pitchFamily="50" charset="-128"/>
              <a:ea typeface="ＭＳ Ｐゴシック" pitchFamily="50" charset="-128"/>
              <a:cs typeface="+mn-cs"/>
            </a:rPr>
            <a:t>％の増加となった。補助費は、一部事務組合の解散による負担金の減などにより、前年度から比較すると</a:t>
          </a:r>
          <a:r>
            <a:rPr kumimoji="1" lang="en-US" altLang="ja-JP" sz="1300">
              <a:solidFill>
                <a:schemeClr val="dk1"/>
              </a:solidFill>
              <a:latin typeface="ＭＳ Ｐゴシック" pitchFamily="50" charset="-128"/>
              <a:ea typeface="ＭＳ Ｐゴシック" pitchFamily="50" charset="-128"/>
              <a:cs typeface="+mn-cs"/>
            </a:rPr>
            <a:t>24.7</a:t>
          </a:r>
          <a:r>
            <a:rPr kumimoji="1" lang="ja-JP" altLang="ja-JP" sz="1300">
              <a:solidFill>
                <a:schemeClr val="dk1"/>
              </a:solidFill>
              <a:latin typeface="ＭＳ Ｐゴシック" pitchFamily="50" charset="-128"/>
              <a:ea typeface="ＭＳ Ｐゴシック" pitchFamily="50" charset="-128"/>
              <a:cs typeface="+mn-cs"/>
            </a:rPr>
            <a:t>％の減少となった。普通建設事業費は能美根上スマートインターチェンジ整備事業、美化センター基幹改良事業、寺井地区都市再生整備計画事業、粟生小学校大規模改造事業などにより増となったものの、防災センター建設事業、長野保育園建設事業が平成</a:t>
          </a:r>
          <a:r>
            <a:rPr kumimoji="1" lang="en-US" altLang="ja-JP" sz="1300">
              <a:solidFill>
                <a:schemeClr val="dk1"/>
              </a:solidFill>
              <a:latin typeface="ＭＳ Ｐゴシック" pitchFamily="50" charset="-128"/>
              <a:ea typeface="ＭＳ Ｐゴシック" pitchFamily="50" charset="-128"/>
              <a:cs typeface="+mn-cs"/>
            </a:rPr>
            <a:t>28</a:t>
          </a:r>
          <a:r>
            <a:rPr kumimoji="1" lang="ja-JP" altLang="ja-JP" sz="1300">
              <a:solidFill>
                <a:schemeClr val="dk1"/>
              </a:solidFill>
              <a:latin typeface="ＭＳ Ｐゴシック" pitchFamily="50" charset="-128"/>
              <a:ea typeface="ＭＳ Ｐゴシック" pitchFamily="50" charset="-128"/>
              <a:cs typeface="+mn-cs"/>
            </a:rPr>
            <a:t>年度で完了したことなどにより、前年度から比較すると</a:t>
          </a:r>
          <a:r>
            <a:rPr kumimoji="1" lang="en-US" altLang="ja-JP" sz="1300">
              <a:solidFill>
                <a:schemeClr val="dk1"/>
              </a:solidFill>
              <a:latin typeface="ＭＳ Ｐゴシック" pitchFamily="50" charset="-128"/>
              <a:ea typeface="ＭＳ Ｐゴシック" pitchFamily="50" charset="-128"/>
              <a:cs typeface="+mn-cs"/>
            </a:rPr>
            <a:t>11.3</a:t>
          </a:r>
          <a:r>
            <a:rPr kumimoji="1" lang="ja-JP" altLang="ja-JP" sz="1300">
              <a:solidFill>
                <a:schemeClr val="dk1"/>
              </a:solidFill>
              <a:latin typeface="ＭＳ Ｐゴシック" pitchFamily="50" charset="-128"/>
              <a:ea typeface="ＭＳ Ｐゴシック" pitchFamily="50" charset="-128"/>
              <a:cs typeface="+mn-cs"/>
            </a:rPr>
            <a:t>％の減少となった。災害復旧事業費は、平成</a:t>
          </a:r>
          <a:r>
            <a:rPr kumimoji="1" lang="en-US" altLang="ja-JP" sz="1300">
              <a:solidFill>
                <a:schemeClr val="dk1"/>
              </a:solidFill>
              <a:latin typeface="ＭＳ Ｐゴシック" pitchFamily="50" charset="-128"/>
              <a:ea typeface="ＭＳ Ｐゴシック" pitchFamily="50" charset="-128"/>
              <a:cs typeface="+mn-cs"/>
            </a:rPr>
            <a:t>29</a:t>
          </a:r>
          <a:r>
            <a:rPr kumimoji="1" lang="ja-JP" altLang="ja-JP" sz="1300">
              <a:solidFill>
                <a:schemeClr val="dk1"/>
              </a:solidFill>
              <a:latin typeface="ＭＳ Ｐゴシック" pitchFamily="50" charset="-128"/>
              <a:ea typeface="ＭＳ Ｐゴシック" pitchFamily="50" charset="-128"/>
              <a:cs typeface="+mn-cs"/>
            </a:rPr>
            <a:t>年台風</a:t>
          </a:r>
          <a:r>
            <a:rPr kumimoji="1" lang="en-US" altLang="ja-JP" sz="1300">
              <a:solidFill>
                <a:schemeClr val="dk1"/>
              </a:solidFill>
              <a:latin typeface="ＭＳ Ｐゴシック" pitchFamily="50" charset="-128"/>
              <a:ea typeface="ＭＳ Ｐゴシック" pitchFamily="50" charset="-128"/>
              <a:cs typeface="+mn-cs"/>
            </a:rPr>
            <a:t>21</a:t>
          </a:r>
          <a:r>
            <a:rPr kumimoji="1" lang="ja-JP" altLang="ja-JP" sz="1300">
              <a:solidFill>
                <a:schemeClr val="dk1"/>
              </a:solidFill>
              <a:latin typeface="ＭＳ Ｐゴシック" pitchFamily="50" charset="-128"/>
              <a:ea typeface="ＭＳ Ｐゴシック" pitchFamily="50" charset="-128"/>
              <a:cs typeface="+mn-cs"/>
            </a:rPr>
            <a:t>号</a:t>
          </a:r>
          <a:r>
            <a:rPr kumimoji="1" lang="ja-JP" altLang="en-US" sz="1300">
              <a:solidFill>
                <a:schemeClr val="dk1"/>
              </a:solidFill>
              <a:latin typeface="ＭＳ Ｐゴシック" pitchFamily="50" charset="-128"/>
              <a:ea typeface="ＭＳ Ｐゴシック" pitchFamily="50" charset="-128"/>
              <a:cs typeface="+mn-cs"/>
            </a:rPr>
            <a:t>など</a:t>
          </a:r>
          <a:r>
            <a:rPr kumimoji="1" lang="ja-JP" altLang="ja-JP" sz="1300">
              <a:solidFill>
                <a:schemeClr val="dk1"/>
              </a:solidFill>
              <a:latin typeface="ＭＳ Ｐゴシック" pitchFamily="50" charset="-128"/>
              <a:ea typeface="ＭＳ Ｐゴシック" pitchFamily="50" charset="-128"/>
              <a:cs typeface="+mn-cs"/>
            </a:rPr>
            <a:t>の影響により、前年度から比較すると</a:t>
          </a:r>
          <a:r>
            <a:rPr kumimoji="1" lang="en-US" altLang="ja-JP" sz="1300">
              <a:solidFill>
                <a:schemeClr val="dk1"/>
              </a:solidFill>
              <a:latin typeface="ＭＳ Ｐゴシック" pitchFamily="50" charset="-128"/>
              <a:ea typeface="ＭＳ Ｐゴシック" pitchFamily="50" charset="-128"/>
              <a:cs typeface="+mn-cs"/>
            </a:rPr>
            <a:t>676.2</a:t>
          </a:r>
          <a:r>
            <a:rPr kumimoji="1" lang="ja-JP" altLang="ja-JP" sz="1300">
              <a:solidFill>
                <a:schemeClr val="dk1"/>
              </a:solidFill>
              <a:latin typeface="ＭＳ Ｐゴシック" pitchFamily="50" charset="-128"/>
              <a:ea typeface="ＭＳ Ｐゴシック" pitchFamily="50" charset="-128"/>
              <a:cs typeface="+mn-cs"/>
            </a:rPr>
            <a:t>％の増加となった。積立金は、企業立地促進基金</a:t>
          </a:r>
          <a:r>
            <a:rPr kumimoji="1" lang="ja-JP" altLang="en-US" sz="1300">
              <a:solidFill>
                <a:schemeClr val="dk1"/>
              </a:solidFill>
              <a:latin typeface="ＭＳ Ｐゴシック" pitchFamily="50" charset="-128"/>
              <a:ea typeface="ＭＳ Ｐゴシック" pitchFamily="50" charset="-128"/>
              <a:cs typeface="+mn-cs"/>
            </a:rPr>
            <a:t>など</a:t>
          </a:r>
          <a:r>
            <a:rPr kumimoji="1" lang="ja-JP" altLang="ja-JP" sz="1300">
              <a:solidFill>
                <a:schemeClr val="dk1"/>
              </a:solidFill>
              <a:latin typeface="ＭＳ Ｐゴシック" pitchFamily="50" charset="-128"/>
              <a:ea typeface="ＭＳ Ｐゴシック" pitchFamily="50" charset="-128"/>
              <a:cs typeface="+mn-cs"/>
            </a:rPr>
            <a:t>の積立により、前年度から比較すると</a:t>
          </a:r>
          <a:r>
            <a:rPr kumimoji="1" lang="en-US" altLang="ja-JP" sz="1300">
              <a:solidFill>
                <a:schemeClr val="dk1"/>
              </a:solidFill>
              <a:latin typeface="ＭＳ Ｐゴシック" pitchFamily="50" charset="-128"/>
              <a:ea typeface="ＭＳ Ｐゴシック" pitchFamily="50" charset="-128"/>
              <a:cs typeface="+mn-cs"/>
            </a:rPr>
            <a:t>394.2</a:t>
          </a:r>
          <a:r>
            <a:rPr kumimoji="1" lang="ja-JP" altLang="ja-JP" sz="1300">
              <a:solidFill>
                <a:schemeClr val="dk1"/>
              </a:solidFill>
              <a:latin typeface="ＭＳ Ｐゴシック" pitchFamily="50" charset="-128"/>
              <a:ea typeface="ＭＳ Ｐゴシック" pitchFamily="50" charset="-128"/>
              <a:cs typeface="+mn-cs"/>
            </a:rPr>
            <a:t>％の増加となった。貸付金は、新ほっと石川観光プラン推進ファンド事業の皆減により、前年度から比較すると</a:t>
          </a:r>
          <a:r>
            <a:rPr kumimoji="1" lang="en-US" altLang="ja-JP" sz="1300">
              <a:solidFill>
                <a:schemeClr val="dk1"/>
              </a:solidFill>
              <a:latin typeface="ＭＳ Ｐゴシック" pitchFamily="50" charset="-128"/>
              <a:ea typeface="ＭＳ Ｐゴシック" pitchFamily="50" charset="-128"/>
              <a:cs typeface="+mn-cs"/>
            </a:rPr>
            <a:t>99.8</a:t>
          </a:r>
          <a:r>
            <a:rPr kumimoji="1" lang="ja-JP" altLang="ja-JP" sz="1300">
              <a:solidFill>
                <a:schemeClr val="dk1"/>
              </a:solidFill>
              <a:latin typeface="ＭＳ Ｐゴシック" pitchFamily="50" charset="-128"/>
              <a:ea typeface="ＭＳ Ｐゴシック" pitchFamily="50" charset="-128"/>
              <a:cs typeface="+mn-cs"/>
            </a:rPr>
            <a:t>％の減少となった。</a:t>
          </a:r>
          <a:endParaRPr lang="ja-JP" altLang="ja-JP" sz="1300">
            <a:latin typeface="ＭＳ Ｐゴシック" pitchFamily="50" charset="-128"/>
            <a:ea typeface="ＭＳ Ｐゴシック"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50,184
49,050
84.14
23,775,998
23,048,894
583,098
13,379,600
31,292,241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71446</xdr:rowOff>
    </xdr:from>
    <xdr:to>
      <xdr:col>24</xdr:col>
      <xdr:colOff>63500</xdr:colOff>
      <xdr:row>37</xdr:row>
      <xdr:rowOff>135781</xdr:rowOff>
    </xdr:to>
    <xdr:cxnSp macro="">
      <xdr:nvCxnSpPr>
        <xdr:cNvPr id="63" name="直線コネクタ 62"/>
        <xdr:cNvCxnSpPr/>
      </xdr:nvCxnSpPr>
      <xdr:spPr>
        <a:xfrm>
          <a:off x="3797300" y="6415096"/>
          <a:ext cx="838200" cy="6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97899</xdr:rowOff>
    </xdr:from>
    <xdr:to>
      <xdr:col>19</xdr:col>
      <xdr:colOff>177800</xdr:colOff>
      <xdr:row>37</xdr:row>
      <xdr:rowOff>71446</xdr:rowOff>
    </xdr:to>
    <xdr:cxnSp macro="">
      <xdr:nvCxnSpPr>
        <xdr:cNvPr id="66" name="直線コネクタ 65"/>
        <xdr:cNvCxnSpPr/>
      </xdr:nvCxnSpPr>
      <xdr:spPr>
        <a:xfrm>
          <a:off x="2908300" y="6270099"/>
          <a:ext cx="889000" cy="14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97899</xdr:rowOff>
    </xdr:from>
    <xdr:to>
      <xdr:col>15</xdr:col>
      <xdr:colOff>50800</xdr:colOff>
      <xdr:row>36</xdr:row>
      <xdr:rowOff>141660</xdr:rowOff>
    </xdr:to>
    <xdr:cxnSp macro="">
      <xdr:nvCxnSpPr>
        <xdr:cNvPr id="69" name="直線コネクタ 68"/>
        <xdr:cNvCxnSpPr/>
      </xdr:nvCxnSpPr>
      <xdr:spPr>
        <a:xfrm flipV="1">
          <a:off x="2019300" y="6270099"/>
          <a:ext cx="8890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634</xdr:rowOff>
    </xdr:from>
    <xdr:ext cx="469744" cy="259045"/>
    <xdr:sp macro="" textlink="">
      <xdr:nvSpPr>
        <xdr:cNvPr id="71" name="テキスト ボックス 70"/>
        <xdr:cNvSpPr txBox="1"/>
      </xdr:nvSpPr>
      <xdr:spPr>
        <a:xfrm>
          <a:off x="2673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141660</xdr:rowOff>
    </xdr:from>
    <xdr:to>
      <xdr:col>10</xdr:col>
      <xdr:colOff>114300</xdr:colOff>
      <xdr:row>37</xdr:row>
      <xdr:rowOff>52179</xdr:rowOff>
    </xdr:to>
    <xdr:cxnSp macro="">
      <xdr:nvCxnSpPr>
        <xdr:cNvPr id="72" name="直線コネクタ 71"/>
        <xdr:cNvCxnSpPr/>
      </xdr:nvCxnSpPr>
      <xdr:spPr>
        <a:xfrm flipV="1">
          <a:off x="1130300" y="6313860"/>
          <a:ext cx="889000" cy="8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7257</xdr:rowOff>
    </xdr:from>
    <xdr:to>
      <xdr:col>10</xdr:col>
      <xdr:colOff>165100</xdr:colOff>
      <xdr:row>35</xdr:row>
      <xdr:rowOff>108857</xdr:rowOff>
    </xdr:to>
    <xdr:sp macro="" textlink="">
      <xdr:nvSpPr>
        <xdr:cNvPr id="73" name="フローチャート: 判断 72"/>
        <xdr:cNvSpPr/>
      </xdr:nvSpPr>
      <xdr:spPr>
        <a:xfrm>
          <a:off x="1968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125384</xdr:rowOff>
    </xdr:from>
    <xdr:ext cx="469744" cy="259045"/>
    <xdr:sp macro="" textlink="">
      <xdr:nvSpPr>
        <xdr:cNvPr id="74" name="テキスト ボックス 73"/>
        <xdr:cNvSpPr txBox="1"/>
      </xdr:nvSpPr>
      <xdr:spPr>
        <a:xfrm>
          <a:off x="1784428" y="578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48078</xdr:rowOff>
    </xdr:from>
    <xdr:to>
      <xdr:col>6</xdr:col>
      <xdr:colOff>38100</xdr:colOff>
      <xdr:row>35</xdr:row>
      <xdr:rowOff>149678</xdr:rowOff>
    </xdr:to>
    <xdr:sp macro="" textlink="">
      <xdr:nvSpPr>
        <xdr:cNvPr id="75" name="フローチャート: 判断 74"/>
        <xdr:cNvSpPr/>
      </xdr:nvSpPr>
      <xdr:spPr>
        <a:xfrm>
          <a:off x="1079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166205</xdr:rowOff>
    </xdr:from>
    <xdr:ext cx="469744" cy="259045"/>
    <xdr:sp macro="" textlink="">
      <xdr:nvSpPr>
        <xdr:cNvPr id="76" name="テキスト ボックス 75"/>
        <xdr:cNvSpPr txBox="1"/>
      </xdr:nvSpPr>
      <xdr:spPr>
        <a:xfrm>
          <a:off x="895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84981</xdr:rowOff>
    </xdr:from>
    <xdr:to>
      <xdr:col>24</xdr:col>
      <xdr:colOff>114300</xdr:colOff>
      <xdr:row>38</xdr:row>
      <xdr:rowOff>15131</xdr:rowOff>
    </xdr:to>
    <xdr:sp macro="" textlink="">
      <xdr:nvSpPr>
        <xdr:cNvPr id="82" name="楕円 81"/>
        <xdr:cNvSpPr/>
      </xdr:nvSpPr>
      <xdr:spPr>
        <a:xfrm>
          <a:off x="4584700" y="642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63408</xdr:rowOff>
    </xdr:from>
    <xdr:ext cx="469744" cy="259045"/>
    <xdr:sp macro="" textlink="">
      <xdr:nvSpPr>
        <xdr:cNvPr id="83" name="議会費該当値テキスト"/>
        <xdr:cNvSpPr txBox="1"/>
      </xdr:nvSpPr>
      <xdr:spPr>
        <a:xfrm>
          <a:off x="4686300" y="640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20646</xdr:rowOff>
    </xdr:from>
    <xdr:to>
      <xdr:col>20</xdr:col>
      <xdr:colOff>38100</xdr:colOff>
      <xdr:row>37</xdr:row>
      <xdr:rowOff>122246</xdr:rowOff>
    </xdr:to>
    <xdr:sp macro="" textlink="">
      <xdr:nvSpPr>
        <xdr:cNvPr id="84" name="楕円 83"/>
        <xdr:cNvSpPr/>
      </xdr:nvSpPr>
      <xdr:spPr>
        <a:xfrm>
          <a:off x="3746500" y="636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113373</xdr:rowOff>
    </xdr:from>
    <xdr:ext cx="469744" cy="259045"/>
    <xdr:sp macro="" textlink="">
      <xdr:nvSpPr>
        <xdr:cNvPr id="85" name="テキスト ボックス 84"/>
        <xdr:cNvSpPr txBox="1"/>
      </xdr:nvSpPr>
      <xdr:spPr>
        <a:xfrm>
          <a:off x="3562428" y="645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47099</xdr:rowOff>
    </xdr:from>
    <xdr:to>
      <xdr:col>15</xdr:col>
      <xdr:colOff>101600</xdr:colOff>
      <xdr:row>36</xdr:row>
      <xdr:rowOff>148699</xdr:rowOff>
    </xdr:to>
    <xdr:sp macro="" textlink="">
      <xdr:nvSpPr>
        <xdr:cNvPr id="86" name="楕円 85"/>
        <xdr:cNvSpPr/>
      </xdr:nvSpPr>
      <xdr:spPr>
        <a:xfrm>
          <a:off x="2857500" y="621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139826</xdr:rowOff>
    </xdr:from>
    <xdr:ext cx="469744" cy="259045"/>
    <xdr:sp macro="" textlink="">
      <xdr:nvSpPr>
        <xdr:cNvPr id="87" name="テキスト ボックス 86"/>
        <xdr:cNvSpPr txBox="1"/>
      </xdr:nvSpPr>
      <xdr:spPr>
        <a:xfrm>
          <a:off x="2673428" y="631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90860</xdr:rowOff>
    </xdr:from>
    <xdr:to>
      <xdr:col>10</xdr:col>
      <xdr:colOff>165100</xdr:colOff>
      <xdr:row>37</xdr:row>
      <xdr:rowOff>21010</xdr:rowOff>
    </xdr:to>
    <xdr:sp macro="" textlink="">
      <xdr:nvSpPr>
        <xdr:cNvPr id="88" name="楕円 87"/>
        <xdr:cNvSpPr/>
      </xdr:nvSpPr>
      <xdr:spPr>
        <a:xfrm>
          <a:off x="1968500" y="62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12137</xdr:rowOff>
    </xdr:from>
    <xdr:ext cx="469744" cy="259045"/>
    <xdr:sp macro="" textlink="">
      <xdr:nvSpPr>
        <xdr:cNvPr id="89" name="テキスト ボックス 88"/>
        <xdr:cNvSpPr txBox="1"/>
      </xdr:nvSpPr>
      <xdr:spPr>
        <a:xfrm>
          <a:off x="1784428" y="635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1379</xdr:rowOff>
    </xdr:from>
    <xdr:to>
      <xdr:col>6</xdr:col>
      <xdr:colOff>38100</xdr:colOff>
      <xdr:row>37</xdr:row>
      <xdr:rowOff>102979</xdr:rowOff>
    </xdr:to>
    <xdr:sp macro="" textlink="">
      <xdr:nvSpPr>
        <xdr:cNvPr id="90" name="楕円 89"/>
        <xdr:cNvSpPr/>
      </xdr:nvSpPr>
      <xdr:spPr>
        <a:xfrm>
          <a:off x="1079500" y="634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94106</xdr:rowOff>
    </xdr:from>
    <xdr:ext cx="469744" cy="259045"/>
    <xdr:sp macro="" textlink="">
      <xdr:nvSpPr>
        <xdr:cNvPr id="91" name="テキスト ボックス 90"/>
        <xdr:cNvSpPr txBox="1"/>
      </xdr:nvSpPr>
      <xdr:spPr>
        <a:xfrm>
          <a:off x="895428" y="643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105744</xdr:rowOff>
    </xdr:from>
    <xdr:to>
      <xdr:col>24</xdr:col>
      <xdr:colOff>63500</xdr:colOff>
      <xdr:row>57</xdr:row>
      <xdr:rowOff>122962</xdr:rowOff>
    </xdr:to>
    <xdr:cxnSp macro="">
      <xdr:nvCxnSpPr>
        <xdr:cNvPr id="118" name="直線コネクタ 117"/>
        <xdr:cNvCxnSpPr/>
      </xdr:nvCxnSpPr>
      <xdr:spPr>
        <a:xfrm>
          <a:off x="3797300" y="9878394"/>
          <a:ext cx="838200" cy="1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102415</xdr:rowOff>
    </xdr:from>
    <xdr:to>
      <xdr:col>19</xdr:col>
      <xdr:colOff>177800</xdr:colOff>
      <xdr:row>57</xdr:row>
      <xdr:rowOff>105744</xdr:rowOff>
    </xdr:to>
    <xdr:cxnSp macro="">
      <xdr:nvCxnSpPr>
        <xdr:cNvPr id="121" name="直線コネクタ 120"/>
        <xdr:cNvCxnSpPr/>
      </xdr:nvCxnSpPr>
      <xdr:spPr>
        <a:xfrm>
          <a:off x="2908300" y="9875065"/>
          <a:ext cx="889000" cy="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49421</xdr:rowOff>
    </xdr:from>
    <xdr:to>
      <xdr:col>15</xdr:col>
      <xdr:colOff>50800</xdr:colOff>
      <xdr:row>57</xdr:row>
      <xdr:rowOff>102415</xdr:rowOff>
    </xdr:to>
    <xdr:cxnSp macro="">
      <xdr:nvCxnSpPr>
        <xdr:cNvPr id="124" name="直線コネクタ 123"/>
        <xdr:cNvCxnSpPr/>
      </xdr:nvCxnSpPr>
      <xdr:spPr>
        <a:xfrm>
          <a:off x="2019300" y="9822071"/>
          <a:ext cx="889000" cy="5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49421</xdr:rowOff>
    </xdr:from>
    <xdr:to>
      <xdr:col>10</xdr:col>
      <xdr:colOff>114300</xdr:colOff>
      <xdr:row>57</xdr:row>
      <xdr:rowOff>58227</xdr:rowOff>
    </xdr:to>
    <xdr:cxnSp macro="">
      <xdr:nvCxnSpPr>
        <xdr:cNvPr id="127" name="直線コネクタ 126"/>
        <xdr:cNvCxnSpPr/>
      </xdr:nvCxnSpPr>
      <xdr:spPr>
        <a:xfrm flipV="1">
          <a:off x="1130300" y="9822071"/>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150704</xdr:rowOff>
    </xdr:from>
    <xdr:to>
      <xdr:col>10</xdr:col>
      <xdr:colOff>165100</xdr:colOff>
      <xdr:row>57</xdr:row>
      <xdr:rowOff>80854</xdr:rowOff>
    </xdr:to>
    <xdr:sp macro="" textlink="">
      <xdr:nvSpPr>
        <xdr:cNvPr id="128" name="フローチャート: 判断 127"/>
        <xdr:cNvSpPr/>
      </xdr:nvSpPr>
      <xdr:spPr>
        <a:xfrm>
          <a:off x="1968500" y="975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97381</xdr:rowOff>
    </xdr:from>
    <xdr:ext cx="534377" cy="259045"/>
    <xdr:sp macro="" textlink="">
      <xdr:nvSpPr>
        <xdr:cNvPr id="129" name="テキスト ボックス 128"/>
        <xdr:cNvSpPr txBox="1"/>
      </xdr:nvSpPr>
      <xdr:spPr>
        <a:xfrm>
          <a:off x="1752111" y="952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36943</xdr:rowOff>
    </xdr:from>
    <xdr:to>
      <xdr:col>6</xdr:col>
      <xdr:colOff>38100</xdr:colOff>
      <xdr:row>56</xdr:row>
      <xdr:rowOff>138543</xdr:rowOff>
    </xdr:to>
    <xdr:sp macro="" textlink="">
      <xdr:nvSpPr>
        <xdr:cNvPr id="130" name="フローチャート: 判断 129"/>
        <xdr:cNvSpPr/>
      </xdr:nvSpPr>
      <xdr:spPr>
        <a:xfrm>
          <a:off x="1079500" y="963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155070</xdr:rowOff>
    </xdr:from>
    <xdr:ext cx="534377" cy="259045"/>
    <xdr:sp macro="" textlink="">
      <xdr:nvSpPr>
        <xdr:cNvPr id="131" name="テキスト ボックス 130"/>
        <xdr:cNvSpPr txBox="1"/>
      </xdr:nvSpPr>
      <xdr:spPr>
        <a:xfrm>
          <a:off x="863111" y="941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72162</xdr:rowOff>
    </xdr:from>
    <xdr:to>
      <xdr:col>24</xdr:col>
      <xdr:colOff>114300</xdr:colOff>
      <xdr:row>58</xdr:row>
      <xdr:rowOff>2312</xdr:rowOff>
    </xdr:to>
    <xdr:sp macro="" textlink="">
      <xdr:nvSpPr>
        <xdr:cNvPr id="137" name="楕円 136"/>
        <xdr:cNvSpPr/>
      </xdr:nvSpPr>
      <xdr:spPr>
        <a:xfrm>
          <a:off x="4584700" y="98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158539</xdr:rowOff>
    </xdr:from>
    <xdr:ext cx="534377" cy="259045"/>
    <xdr:sp macro="" textlink="">
      <xdr:nvSpPr>
        <xdr:cNvPr id="138" name="総務費該当値テキスト"/>
        <xdr:cNvSpPr txBox="1"/>
      </xdr:nvSpPr>
      <xdr:spPr>
        <a:xfrm>
          <a:off x="4686300" y="97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54944</xdr:rowOff>
    </xdr:from>
    <xdr:to>
      <xdr:col>20</xdr:col>
      <xdr:colOff>38100</xdr:colOff>
      <xdr:row>57</xdr:row>
      <xdr:rowOff>156544</xdr:rowOff>
    </xdr:to>
    <xdr:sp macro="" textlink="">
      <xdr:nvSpPr>
        <xdr:cNvPr id="139" name="楕円 138"/>
        <xdr:cNvSpPr/>
      </xdr:nvSpPr>
      <xdr:spPr>
        <a:xfrm>
          <a:off x="3746500" y="982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147671</xdr:rowOff>
    </xdr:from>
    <xdr:ext cx="534377" cy="259045"/>
    <xdr:sp macro="" textlink="">
      <xdr:nvSpPr>
        <xdr:cNvPr id="140" name="テキスト ボックス 139"/>
        <xdr:cNvSpPr txBox="1"/>
      </xdr:nvSpPr>
      <xdr:spPr>
        <a:xfrm>
          <a:off x="3530111" y="992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51615</xdr:rowOff>
    </xdr:from>
    <xdr:to>
      <xdr:col>15</xdr:col>
      <xdr:colOff>101600</xdr:colOff>
      <xdr:row>57</xdr:row>
      <xdr:rowOff>153215</xdr:rowOff>
    </xdr:to>
    <xdr:sp macro="" textlink="">
      <xdr:nvSpPr>
        <xdr:cNvPr id="141" name="楕円 140"/>
        <xdr:cNvSpPr/>
      </xdr:nvSpPr>
      <xdr:spPr>
        <a:xfrm>
          <a:off x="2857500" y="982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144342</xdr:rowOff>
    </xdr:from>
    <xdr:ext cx="534377" cy="259045"/>
    <xdr:sp macro="" textlink="">
      <xdr:nvSpPr>
        <xdr:cNvPr id="142" name="テキスト ボックス 141"/>
        <xdr:cNvSpPr txBox="1"/>
      </xdr:nvSpPr>
      <xdr:spPr>
        <a:xfrm>
          <a:off x="2641111" y="991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170071</xdr:rowOff>
    </xdr:from>
    <xdr:to>
      <xdr:col>10</xdr:col>
      <xdr:colOff>165100</xdr:colOff>
      <xdr:row>57</xdr:row>
      <xdr:rowOff>100221</xdr:rowOff>
    </xdr:to>
    <xdr:sp macro="" textlink="">
      <xdr:nvSpPr>
        <xdr:cNvPr id="143" name="楕円 142"/>
        <xdr:cNvSpPr/>
      </xdr:nvSpPr>
      <xdr:spPr>
        <a:xfrm>
          <a:off x="1968500" y="97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91348</xdr:rowOff>
    </xdr:from>
    <xdr:ext cx="534377" cy="259045"/>
    <xdr:sp macro="" textlink="">
      <xdr:nvSpPr>
        <xdr:cNvPr id="144" name="テキスト ボックス 143"/>
        <xdr:cNvSpPr txBox="1"/>
      </xdr:nvSpPr>
      <xdr:spPr>
        <a:xfrm>
          <a:off x="1752111" y="986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7427</xdr:rowOff>
    </xdr:from>
    <xdr:to>
      <xdr:col>6</xdr:col>
      <xdr:colOff>38100</xdr:colOff>
      <xdr:row>57</xdr:row>
      <xdr:rowOff>109027</xdr:rowOff>
    </xdr:to>
    <xdr:sp macro="" textlink="">
      <xdr:nvSpPr>
        <xdr:cNvPr id="145" name="楕円 144"/>
        <xdr:cNvSpPr/>
      </xdr:nvSpPr>
      <xdr:spPr>
        <a:xfrm>
          <a:off x="1079500" y="978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100154</xdr:rowOff>
    </xdr:from>
    <xdr:ext cx="534377" cy="259045"/>
    <xdr:sp macro="" textlink="">
      <xdr:nvSpPr>
        <xdr:cNvPr id="146" name="テキスト ボックス 145"/>
        <xdr:cNvSpPr txBox="1"/>
      </xdr:nvSpPr>
      <xdr:spPr>
        <a:xfrm>
          <a:off x="863111" y="987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168957</xdr:rowOff>
    </xdr:from>
    <xdr:to>
      <xdr:col>24</xdr:col>
      <xdr:colOff>63500</xdr:colOff>
      <xdr:row>78</xdr:row>
      <xdr:rowOff>57922</xdr:rowOff>
    </xdr:to>
    <xdr:cxnSp macro="">
      <xdr:nvCxnSpPr>
        <xdr:cNvPr id="176" name="直線コネクタ 175"/>
        <xdr:cNvCxnSpPr/>
      </xdr:nvCxnSpPr>
      <xdr:spPr>
        <a:xfrm>
          <a:off x="3797300" y="13370607"/>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121358</xdr:rowOff>
    </xdr:from>
    <xdr:to>
      <xdr:col>19</xdr:col>
      <xdr:colOff>177800</xdr:colOff>
      <xdr:row>77</xdr:row>
      <xdr:rowOff>168957</xdr:rowOff>
    </xdr:to>
    <xdr:cxnSp macro="">
      <xdr:nvCxnSpPr>
        <xdr:cNvPr id="179" name="直線コネクタ 178"/>
        <xdr:cNvCxnSpPr/>
      </xdr:nvCxnSpPr>
      <xdr:spPr>
        <a:xfrm>
          <a:off x="2908300" y="13323008"/>
          <a:ext cx="889000" cy="4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71640</xdr:rowOff>
    </xdr:from>
    <xdr:ext cx="599010" cy="259045"/>
    <xdr:sp macro="" textlink="">
      <xdr:nvSpPr>
        <xdr:cNvPr id="181" name="テキスト ボックス 180"/>
        <xdr:cNvSpPr txBox="1"/>
      </xdr:nvSpPr>
      <xdr:spPr>
        <a:xfrm>
          <a:off x="3497795" y="1344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29919</xdr:rowOff>
    </xdr:from>
    <xdr:to>
      <xdr:col>15</xdr:col>
      <xdr:colOff>50800</xdr:colOff>
      <xdr:row>77</xdr:row>
      <xdr:rowOff>121358</xdr:rowOff>
    </xdr:to>
    <xdr:cxnSp macro="">
      <xdr:nvCxnSpPr>
        <xdr:cNvPr id="182" name="直線コネクタ 181"/>
        <xdr:cNvCxnSpPr/>
      </xdr:nvCxnSpPr>
      <xdr:spPr>
        <a:xfrm>
          <a:off x="2019300" y="13231569"/>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86792</xdr:rowOff>
    </xdr:from>
    <xdr:ext cx="599010" cy="259045"/>
    <xdr:sp macro="" textlink="">
      <xdr:nvSpPr>
        <xdr:cNvPr id="184" name="テキスト ボックス 183"/>
        <xdr:cNvSpPr txBox="1"/>
      </xdr:nvSpPr>
      <xdr:spPr>
        <a:xfrm>
          <a:off x="2608795"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29919</xdr:rowOff>
    </xdr:from>
    <xdr:to>
      <xdr:col>10</xdr:col>
      <xdr:colOff>114300</xdr:colOff>
      <xdr:row>77</xdr:row>
      <xdr:rowOff>135345</xdr:rowOff>
    </xdr:to>
    <xdr:cxnSp macro="">
      <xdr:nvCxnSpPr>
        <xdr:cNvPr id="185" name="直線コネクタ 184"/>
        <xdr:cNvCxnSpPr/>
      </xdr:nvCxnSpPr>
      <xdr:spPr>
        <a:xfrm flipV="1">
          <a:off x="1130300" y="13231569"/>
          <a:ext cx="889000" cy="10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43748</xdr:rowOff>
    </xdr:from>
    <xdr:to>
      <xdr:col>10</xdr:col>
      <xdr:colOff>165100</xdr:colOff>
      <xdr:row>78</xdr:row>
      <xdr:rowOff>145348</xdr:rowOff>
    </xdr:to>
    <xdr:sp macro="" textlink="">
      <xdr:nvSpPr>
        <xdr:cNvPr id="186" name="フローチャート: 判断 185"/>
        <xdr:cNvSpPr/>
      </xdr:nvSpPr>
      <xdr:spPr>
        <a:xfrm>
          <a:off x="1968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136475</xdr:rowOff>
    </xdr:from>
    <xdr:ext cx="599010" cy="259045"/>
    <xdr:sp macro="" textlink="">
      <xdr:nvSpPr>
        <xdr:cNvPr id="187" name="テキスト ボックス 186"/>
        <xdr:cNvSpPr txBox="1"/>
      </xdr:nvSpPr>
      <xdr:spPr>
        <a:xfrm>
          <a:off x="1719795" y="1350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82465</xdr:rowOff>
    </xdr:from>
    <xdr:to>
      <xdr:col>6</xdr:col>
      <xdr:colOff>38100</xdr:colOff>
      <xdr:row>79</xdr:row>
      <xdr:rowOff>12615</xdr:rowOff>
    </xdr:to>
    <xdr:sp macro="" textlink="">
      <xdr:nvSpPr>
        <xdr:cNvPr id="188" name="フローチャート: 判断 187"/>
        <xdr:cNvSpPr/>
      </xdr:nvSpPr>
      <xdr:spPr>
        <a:xfrm>
          <a:off x="1079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3742</xdr:rowOff>
    </xdr:from>
    <xdr:ext cx="599010" cy="259045"/>
    <xdr:sp macro="" textlink="">
      <xdr:nvSpPr>
        <xdr:cNvPr id="189" name="テキスト ボックス 188"/>
        <xdr:cNvSpPr txBox="1"/>
      </xdr:nvSpPr>
      <xdr:spPr>
        <a:xfrm>
          <a:off x="830795" y="1354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7122</xdr:rowOff>
    </xdr:from>
    <xdr:to>
      <xdr:col>24</xdr:col>
      <xdr:colOff>114300</xdr:colOff>
      <xdr:row>78</xdr:row>
      <xdr:rowOff>108722</xdr:rowOff>
    </xdr:to>
    <xdr:sp macro="" textlink="">
      <xdr:nvSpPr>
        <xdr:cNvPr id="195" name="楕円 194"/>
        <xdr:cNvSpPr/>
      </xdr:nvSpPr>
      <xdr:spPr>
        <a:xfrm>
          <a:off x="4584700" y="1338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128028</xdr:rowOff>
    </xdr:from>
    <xdr:ext cx="599010" cy="259045"/>
    <xdr:sp macro="" textlink="">
      <xdr:nvSpPr>
        <xdr:cNvPr id="196" name="民生費該当値テキスト"/>
        <xdr:cNvSpPr txBox="1"/>
      </xdr:nvSpPr>
      <xdr:spPr>
        <a:xfrm>
          <a:off x="4686300" y="1332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118157</xdr:rowOff>
    </xdr:from>
    <xdr:to>
      <xdr:col>20</xdr:col>
      <xdr:colOff>38100</xdr:colOff>
      <xdr:row>78</xdr:row>
      <xdr:rowOff>48307</xdr:rowOff>
    </xdr:to>
    <xdr:sp macro="" textlink="">
      <xdr:nvSpPr>
        <xdr:cNvPr id="197" name="楕円 196"/>
        <xdr:cNvSpPr/>
      </xdr:nvSpPr>
      <xdr:spPr>
        <a:xfrm>
          <a:off x="3746500" y="1331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64834</xdr:rowOff>
    </xdr:from>
    <xdr:ext cx="599010" cy="259045"/>
    <xdr:sp macro="" textlink="">
      <xdr:nvSpPr>
        <xdr:cNvPr id="198" name="テキスト ボックス 197"/>
        <xdr:cNvSpPr txBox="1"/>
      </xdr:nvSpPr>
      <xdr:spPr>
        <a:xfrm>
          <a:off x="3497795" y="1309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70558</xdr:rowOff>
    </xdr:from>
    <xdr:to>
      <xdr:col>15</xdr:col>
      <xdr:colOff>101600</xdr:colOff>
      <xdr:row>78</xdr:row>
      <xdr:rowOff>708</xdr:rowOff>
    </xdr:to>
    <xdr:sp macro="" textlink="">
      <xdr:nvSpPr>
        <xdr:cNvPr id="199" name="楕円 198"/>
        <xdr:cNvSpPr/>
      </xdr:nvSpPr>
      <xdr:spPr>
        <a:xfrm>
          <a:off x="2857500" y="1327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17235</xdr:rowOff>
    </xdr:from>
    <xdr:ext cx="599010" cy="259045"/>
    <xdr:sp macro="" textlink="">
      <xdr:nvSpPr>
        <xdr:cNvPr id="200" name="テキスト ボックス 199"/>
        <xdr:cNvSpPr txBox="1"/>
      </xdr:nvSpPr>
      <xdr:spPr>
        <a:xfrm>
          <a:off x="2608795" y="1304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150569</xdr:rowOff>
    </xdr:from>
    <xdr:to>
      <xdr:col>10</xdr:col>
      <xdr:colOff>165100</xdr:colOff>
      <xdr:row>77</xdr:row>
      <xdr:rowOff>80719</xdr:rowOff>
    </xdr:to>
    <xdr:sp macro="" textlink="">
      <xdr:nvSpPr>
        <xdr:cNvPr id="201" name="楕円 200"/>
        <xdr:cNvSpPr/>
      </xdr:nvSpPr>
      <xdr:spPr>
        <a:xfrm>
          <a:off x="1968500" y="1318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97245</xdr:rowOff>
    </xdr:from>
    <xdr:ext cx="599010" cy="259045"/>
    <xdr:sp macro="" textlink="">
      <xdr:nvSpPr>
        <xdr:cNvPr id="202" name="テキスト ボックス 201"/>
        <xdr:cNvSpPr txBox="1"/>
      </xdr:nvSpPr>
      <xdr:spPr>
        <a:xfrm>
          <a:off x="1719795" y="12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84545</xdr:rowOff>
    </xdr:from>
    <xdr:to>
      <xdr:col>6</xdr:col>
      <xdr:colOff>38100</xdr:colOff>
      <xdr:row>78</xdr:row>
      <xdr:rowOff>14695</xdr:rowOff>
    </xdr:to>
    <xdr:sp macro="" textlink="">
      <xdr:nvSpPr>
        <xdr:cNvPr id="203" name="楕円 202"/>
        <xdr:cNvSpPr/>
      </xdr:nvSpPr>
      <xdr:spPr>
        <a:xfrm>
          <a:off x="1079500" y="132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31222</xdr:rowOff>
    </xdr:from>
    <xdr:ext cx="599010" cy="259045"/>
    <xdr:sp macro="" textlink="">
      <xdr:nvSpPr>
        <xdr:cNvPr id="204" name="テキスト ボックス 203"/>
        <xdr:cNvSpPr txBox="1"/>
      </xdr:nvSpPr>
      <xdr:spPr>
        <a:xfrm>
          <a:off x="830795" y="1306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41207</xdr:rowOff>
    </xdr:from>
    <xdr:to>
      <xdr:col>24</xdr:col>
      <xdr:colOff>63500</xdr:colOff>
      <xdr:row>97</xdr:row>
      <xdr:rowOff>149808</xdr:rowOff>
    </xdr:to>
    <xdr:cxnSp macro="">
      <xdr:nvCxnSpPr>
        <xdr:cNvPr id="236" name="直線コネクタ 235"/>
        <xdr:cNvCxnSpPr/>
      </xdr:nvCxnSpPr>
      <xdr:spPr>
        <a:xfrm flipV="1">
          <a:off x="3797300" y="16671857"/>
          <a:ext cx="838200" cy="10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149808</xdr:rowOff>
    </xdr:from>
    <xdr:to>
      <xdr:col>19</xdr:col>
      <xdr:colOff>177800</xdr:colOff>
      <xdr:row>98</xdr:row>
      <xdr:rowOff>34381</xdr:rowOff>
    </xdr:to>
    <xdr:cxnSp macro="">
      <xdr:nvCxnSpPr>
        <xdr:cNvPr id="239" name="直線コネクタ 238"/>
        <xdr:cNvCxnSpPr/>
      </xdr:nvCxnSpPr>
      <xdr:spPr>
        <a:xfrm flipV="1">
          <a:off x="2908300" y="16780458"/>
          <a:ext cx="889000" cy="5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34381</xdr:rowOff>
    </xdr:from>
    <xdr:to>
      <xdr:col>15</xdr:col>
      <xdr:colOff>50800</xdr:colOff>
      <xdr:row>98</xdr:row>
      <xdr:rowOff>103401</xdr:rowOff>
    </xdr:to>
    <xdr:cxnSp macro="">
      <xdr:nvCxnSpPr>
        <xdr:cNvPr id="242" name="直線コネクタ 241"/>
        <xdr:cNvCxnSpPr/>
      </xdr:nvCxnSpPr>
      <xdr:spPr>
        <a:xfrm flipV="1">
          <a:off x="2019300" y="16836481"/>
          <a:ext cx="889000" cy="6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103401</xdr:rowOff>
    </xdr:from>
    <xdr:to>
      <xdr:col>10</xdr:col>
      <xdr:colOff>114300</xdr:colOff>
      <xdr:row>98</xdr:row>
      <xdr:rowOff>127095</xdr:rowOff>
    </xdr:to>
    <xdr:cxnSp macro="">
      <xdr:nvCxnSpPr>
        <xdr:cNvPr id="245" name="直線コネクタ 244"/>
        <xdr:cNvCxnSpPr/>
      </xdr:nvCxnSpPr>
      <xdr:spPr>
        <a:xfrm flipV="1">
          <a:off x="1130300" y="16905501"/>
          <a:ext cx="889000" cy="2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63002</xdr:rowOff>
    </xdr:from>
    <xdr:to>
      <xdr:col>10</xdr:col>
      <xdr:colOff>165100</xdr:colOff>
      <xdr:row>97</xdr:row>
      <xdr:rowOff>164602</xdr:rowOff>
    </xdr:to>
    <xdr:sp macro="" textlink="">
      <xdr:nvSpPr>
        <xdr:cNvPr id="246" name="フローチャート: 判断 245"/>
        <xdr:cNvSpPr/>
      </xdr:nvSpPr>
      <xdr:spPr>
        <a:xfrm>
          <a:off x="1968500" y="1669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9679</xdr:rowOff>
    </xdr:from>
    <xdr:ext cx="534377" cy="259045"/>
    <xdr:sp macro="" textlink="">
      <xdr:nvSpPr>
        <xdr:cNvPr id="247" name="テキスト ボックス 246"/>
        <xdr:cNvSpPr txBox="1"/>
      </xdr:nvSpPr>
      <xdr:spPr>
        <a:xfrm>
          <a:off x="1752111" y="1646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116920</xdr:rowOff>
    </xdr:from>
    <xdr:to>
      <xdr:col>6</xdr:col>
      <xdr:colOff>38100</xdr:colOff>
      <xdr:row>98</xdr:row>
      <xdr:rowOff>47070</xdr:rowOff>
    </xdr:to>
    <xdr:sp macro="" textlink="">
      <xdr:nvSpPr>
        <xdr:cNvPr id="248" name="フローチャート: 判断 247"/>
        <xdr:cNvSpPr/>
      </xdr:nvSpPr>
      <xdr:spPr>
        <a:xfrm>
          <a:off x="1079500" y="16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63597</xdr:rowOff>
    </xdr:from>
    <xdr:ext cx="534377" cy="259045"/>
    <xdr:sp macro="" textlink="">
      <xdr:nvSpPr>
        <xdr:cNvPr id="249" name="テキスト ボックス 248"/>
        <xdr:cNvSpPr txBox="1"/>
      </xdr:nvSpPr>
      <xdr:spPr>
        <a:xfrm>
          <a:off x="863111" y="1652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161857</xdr:rowOff>
    </xdr:from>
    <xdr:to>
      <xdr:col>24</xdr:col>
      <xdr:colOff>114300</xdr:colOff>
      <xdr:row>97</xdr:row>
      <xdr:rowOff>92007</xdr:rowOff>
    </xdr:to>
    <xdr:sp macro="" textlink="">
      <xdr:nvSpPr>
        <xdr:cNvPr id="255" name="楕円 254"/>
        <xdr:cNvSpPr/>
      </xdr:nvSpPr>
      <xdr:spPr>
        <a:xfrm>
          <a:off x="4584700" y="1662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13284</xdr:rowOff>
    </xdr:from>
    <xdr:ext cx="534377" cy="259045"/>
    <xdr:sp macro="" textlink="">
      <xdr:nvSpPr>
        <xdr:cNvPr id="256" name="衛生費該当値テキスト"/>
        <xdr:cNvSpPr txBox="1"/>
      </xdr:nvSpPr>
      <xdr:spPr>
        <a:xfrm>
          <a:off x="4686300" y="1647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99008</xdr:rowOff>
    </xdr:from>
    <xdr:to>
      <xdr:col>20</xdr:col>
      <xdr:colOff>38100</xdr:colOff>
      <xdr:row>98</xdr:row>
      <xdr:rowOff>29158</xdr:rowOff>
    </xdr:to>
    <xdr:sp macro="" textlink="">
      <xdr:nvSpPr>
        <xdr:cNvPr id="257" name="楕円 256"/>
        <xdr:cNvSpPr/>
      </xdr:nvSpPr>
      <xdr:spPr>
        <a:xfrm>
          <a:off x="3746500" y="1672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20285</xdr:rowOff>
    </xdr:from>
    <xdr:ext cx="534377" cy="259045"/>
    <xdr:sp macro="" textlink="">
      <xdr:nvSpPr>
        <xdr:cNvPr id="258" name="テキスト ボックス 257"/>
        <xdr:cNvSpPr txBox="1"/>
      </xdr:nvSpPr>
      <xdr:spPr>
        <a:xfrm>
          <a:off x="3530111" y="168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155031</xdr:rowOff>
    </xdr:from>
    <xdr:to>
      <xdr:col>15</xdr:col>
      <xdr:colOff>101600</xdr:colOff>
      <xdr:row>98</xdr:row>
      <xdr:rowOff>85181</xdr:rowOff>
    </xdr:to>
    <xdr:sp macro="" textlink="">
      <xdr:nvSpPr>
        <xdr:cNvPr id="259" name="楕円 258"/>
        <xdr:cNvSpPr/>
      </xdr:nvSpPr>
      <xdr:spPr>
        <a:xfrm>
          <a:off x="2857500" y="167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76308</xdr:rowOff>
    </xdr:from>
    <xdr:ext cx="534377" cy="259045"/>
    <xdr:sp macro="" textlink="">
      <xdr:nvSpPr>
        <xdr:cNvPr id="260" name="テキスト ボックス 259"/>
        <xdr:cNvSpPr txBox="1"/>
      </xdr:nvSpPr>
      <xdr:spPr>
        <a:xfrm>
          <a:off x="2641111" y="168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52601</xdr:rowOff>
    </xdr:from>
    <xdr:to>
      <xdr:col>10</xdr:col>
      <xdr:colOff>165100</xdr:colOff>
      <xdr:row>98</xdr:row>
      <xdr:rowOff>154201</xdr:rowOff>
    </xdr:to>
    <xdr:sp macro="" textlink="">
      <xdr:nvSpPr>
        <xdr:cNvPr id="261" name="楕円 260"/>
        <xdr:cNvSpPr/>
      </xdr:nvSpPr>
      <xdr:spPr>
        <a:xfrm>
          <a:off x="1968500" y="1685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145328</xdr:rowOff>
    </xdr:from>
    <xdr:ext cx="534377" cy="259045"/>
    <xdr:sp macro="" textlink="">
      <xdr:nvSpPr>
        <xdr:cNvPr id="262" name="テキスト ボックス 261"/>
        <xdr:cNvSpPr txBox="1"/>
      </xdr:nvSpPr>
      <xdr:spPr>
        <a:xfrm>
          <a:off x="1752111" y="1694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76295</xdr:rowOff>
    </xdr:from>
    <xdr:to>
      <xdr:col>6</xdr:col>
      <xdr:colOff>38100</xdr:colOff>
      <xdr:row>99</xdr:row>
      <xdr:rowOff>6445</xdr:rowOff>
    </xdr:to>
    <xdr:sp macro="" textlink="">
      <xdr:nvSpPr>
        <xdr:cNvPr id="263" name="楕円 262"/>
        <xdr:cNvSpPr/>
      </xdr:nvSpPr>
      <xdr:spPr>
        <a:xfrm>
          <a:off x="1079500" y="1687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169022</xdr:rowOff>
    </xdr:from>
    <xdr:ext cx="534377" cy="259045"/>
    <xdr:sp macro="" textlink="">
      <xdr:nvSpPr>
        <xdr:cNvPr id="264" name="テキスト ボックス 263"/>
        <xdr:cNvSpPr txBox="1"/>
      </xdr:nvSpPr>
      <xdr:spPr>
        <a:xfrm>
          <a:off x="863111" y="1697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62891</xdr:rowOff>
    </xdr:from>
    <xdr:to>
      <xdr:col>55</xdr:col>
      <xdr:colOff>0</xdr:colOff>
      <xdr:row>38</xdr:row>
      <xdr:rowOff>72492</xdr:rowOff>
    </xdr:to>
    <xdr:cxnSp macro="">
      <xdr:nvCxnSpPr>
        <xdr:cNvPr id="291" name="直線コネクタ 290"/>
        <xdr:cNvCxnSpPr/>
      </xdr:nvCxnSpPr>
      <xdr:spPr>
        <a:xfrm flipV="1">
          <a:off x="9639300" y="6577991"/>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72492</xdr:rowOff>
    </xdr:from>
    <xdr:to>
      <xdr:col>50</xdr:col>
      <xdr:colOff>114300</xdr:colOff>
      <xdr:row>38</xdr:row>
      <xdr:rowOff>74778</xdr:rowOff>
    </xdr:to>
    <xdr:cxnSp macro="">
      <xdr:nvCxnSpPr>
        <xdr:cNvPr id="294" name="直線コネクタ 293"/>
        <xdr:cNvCxnSpPr/>
      </xdr:nvCxnSpPr>
      <xdr:spPr>
        <a:xfrm flipV="1">
          <a:off x="8750300" y="65875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74778</xdr:rowOff>
    </xdr:from>
    <xdr:to>
      <xdr:col>45</xdr:col>
      <xdr:colOff>177800</xdr:colOff>
      <xdr:row>38</xdr:row>
      <xdr:rowOff>78207</xdr:rowOff>
    </xdr:to>
    <xdr:cxnSp macro="">
      <xdr:nvCxnSpPr>
        <xdr:cNvPr id="297" name="直線コネクタ 296"/>
        <xdr:cNvCxnSpPr/>
      </xdr:nvCxnSpPr>
      <xdr:spPr>
        <a:xfrm flipV="1">
          <a:off x="7861300" y="658987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61061</xdr:rowOff>
    </xdr:from>
    <xdr:to>
      <xdr:col>41</xdr:col>
      <xdr:colOff>50800</xdr:colOff>
      <xdr:row>38</xdr:row>
      <xdr:rowOff>78207</xdr:rowOff>
    </xdr:to>
    <xdr:cxnSp macro="">
      <xdr:nvCxnSpPr>
        <xdr:cNvPr id="300" name="直線コネクタ 299"/>
        <xdr:cNvCxnSpPr/>
      </xdr:nvCxnSpPr>
      <xdr:spPr>
        <a:xfrm>
          <a:off x="6972300" y="6576161"/>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115418</xdr:rowOff>
    </xdr:from>
    <xdr:to>
      <xdr:col>41</xdr:col>
      <xdr:colOff>101600</xdr:colOff>
      <xdr:row>37</xdr:row>
      <xdr:rowOff>45568</xdr:rowOff>
    </xdr:to>
    <xdr:sp macro="" textlink="">
      <xdr:nvSpPr>
        <xdr:cNvPr id="301" name="フローチャート: 判断 300"/>
        <xdr:cNvSpPr/>
      </xdr:nvSpPr>
      <xdr:spPr>
        <a:xfrm>
          <a:off x="78105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62095</xdr:rowOff>
    </xdr:from>
    <xdr:ext cx="469744" cy="259045"/>
    <xdr:sp macro="" textlink="">
      <xdr:nvSpPr>
        <xdr:cNvPr id="302" name="テキスト ボックス 301"/>
        <xdr:cNvSpPr txBox="1"/>
      </xdr:nvSpPr>
      <xdr:spPr>
        <a:xfrm>
          <a:off x="7626428" y="606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62840</xdr:rowOff>
    </xdr:from>
    <xdr:to>
      <xdr:col>36</xdr:col>
      <xdr:colOff>165100</xdr:colOff>
      <xdr:row>36</xdr:row>
      <xdr:rowOff>164440</xdr:rowOff>
    </xdr:to>
    <xdr:sp macro="" textlink="">
      <xdr:nvSpPr>
        <xdr:cNvPr id="303" name="フローチャート: 判断 302"/>
        <xdr:cNvSpPr/>
      </xdr:nvSpPr>
      <xdr:spPr>
        <a:xfrm>
          <a:off x="6921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9517</xdr:rowOff>
    </xdr:from>
    <xdr:ext cx="469744" cy="259045"/>
    <xdr:sp macro="" textlink="">
      <xdr:nvSpPr>
        <xdr:cNvPr id="304" name="テキスト ボックス 303"/>
        <xdr:cNvSpPr txBox="1"/>
      </xdr:nvSpPr>
      <xdr:spPr>
        <a:xfrm>
          <a:off x="6737428" y="601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12091</xdr:rowOff>
    </xdr:from>
    <xdr:to>
      <xdr:col>55</xdr:col>
      <xdr:colOff>50800</xdr:colOff>
      <xdr:row>38</xdr:row>
      <xdr:rowOff>113691</xdr:rowOff>
    </xdr:to>
    <xdr:sp macro="" textlink="">
      <xdr:nvSpPr>
        <xdr:cNvPr id="310" name="楕円 309"/>
        <xdr:cNvSpPr/>
      </xdr:nvSpPr>
      <xdr:spPr>
        <a:xfrm>
          <a:off x="104267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98467</xdr:rowOff>
    </xdr:from>
    <xdr:ext cx="378565" cy="259045"/>
    <xdr:sp macro="" textlink="">
      <xdr:nvSpPr>
        <xdr:cNvPr id="311" name="労働費該当値テキスト"/>
        <xdr:cNvSpPr txBox="1"/>
      </xdr:nvSpPr>
      <xdr:spPr>
        <a:xfrm>
          <a:off x="10528300" y="6442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21692</xdr:rowOff>
    </xdr:from>
    <xdr:to>
      <xdr:col>50</xdr:col>
      <xdr:colOff>165100</xdr:colOff>
      <xdr:row>38</xdr:row>
      <xdr:rowOff>123292</xdr:rowOff>
    </xdr:to>
    <xdr:sp macro="" textlink="">
      <xdr:nvSpPr>
        <xdr:cNvPr id="312" name="楕円 311"/>
        <xdr:cNvSpPr/>
      </xdr:nvSpPr>
      <xdr:spPr>
        <a:xfrm>
          <a:off x="9588500" y="65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114419</xdr:rowOff>
    </xdr:from>
    <xdr:ext cx="378565" cy="259045"/>
    <xdr:sp macro="" textlink="">
      <xdr:nvSpPr>
        <xdr:cNvPr id="313" name="テキスト ボックス 312"/>
        <xdr:cNvSpPr txBox="1"/>
      </xdr:nvSpPr>
      <xdr:spPr>
        <a:xfrm>
          <a:off x="9450017" y="6629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23978</xdr:rowOff>
    </xdr:from>
    <xdr:to>
      <xdr:col>46</xdr:col>
      <xdr:colOff>38100</xdr:colOff>
      <xdr:row>38</xdr:row>
      <xdr:rowOff>125578</xdr:rowOff>
    </xdr:to>
    <xdr:sp macro="" textlink="">
      <xdr:nvSpPr>
        <xdr:cNvPr id="314" name="楕円 313"/>
        <xdr:cNvSpPr/>
      </xdr:nvSpPr>
      <xdr:spPr>
        <a:xfrm>
          <a:off x="8699500" y="65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116705</xdr:rowOff>
    </xdr:from>
    <xdr:ext cx="378565" cy="259045"/>
    <xdr:sp macro="" textlink="">
      <xdr:nvSpPr>
        <xdr:cNvPr id="315" name="テキスト ボックス 314"/>
        <xdr:cNvSpPr txBox="1"/>
      </xdr:nvSpPr>
      <xdr:spPr>
        <a:xfrm>
          <a:off x="8561017" y="6631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27407</xdr:rowOff>
    </xdr:from>
    <xdr:to>
      <xdr:col>41</xdr:col>
      <xdr:colOff>101600</xdr:colOff>
      <xdr:row>38</xdr:row>
      <xdr:rowOff>129007</xdr:rowOff>
    </xdr:to>
    <xdr:sp macro="" textlink="">
      <xdr:nvSpPr>
        <xdr:cNvPr id="316" name="楕円 315"/>
        <xdr:cNvSpPr/>
      </xdr:nvSpPr>
      <xdr:spPr>
        <a:xfrm>
          <a:off x="7810500" y="654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120134</xdr:rowOff>
    </xdr:from>
    <xdr:ext cx="378565" cy="259045"/>
    <xdr:sp macro="" textlink="">
      <xdr:nvSpPr>
        <xdr:cNvPr id="317" name="テキスト ボックス 316"/>
        <xdr:cNvSpPr txBox="1"/>
      </xdr:nvSpPr>
      <xdr:spPr>
        <a:xfrm>
          <a:off x="7672017" y="66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10261</xdr:rowOff>
    </xdr:from>
    <xdr:to>
      <xdr:col>36</xdr:col>
      <xdr:colOff>165100</xdr:colOff>
      <xdr:row>38</xdr:row>
      <xdr:rowOff>111861</xdr:rowOff>
    </xdr:to>
    <xdr:sp macro="" textlink="">
      <xdr:nvSpPr>
        <xdr:cNvPr id="318" name="楕円 317"/>
        <xdr:cNvSpPr/>
      </xdr:nvSpPr>
      <xdr:spPr>
        <a:xfrm>
          <a:off x="6921500" y="65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102988</xdr:rowOff>
    </xdr:from>
    <xdr:ext cx="378565" cy="259045"/>
    <xdr:sp macro="" textlink="">
      <xdr:nvSpPr>
        <xdr:cNvPr id="319" name="テキスト ボックス 318"/>
        <xdr:cNvSpPr txBox="1"/>
      </xdr:nvSpPr>
      <xdr:spPr>
        <a:xfrm>
          <a:off x="6783017" y="6618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67272</xdr:rowOff>
    </xdr:from>
    <xdr:to>
      <xdr:col>55</xdr:col>
      <xdr:colOff>0</xdr:colOff>
      <xdr:row>58</xdr:row>
      <xdr:rowOff>88494</xdr:rowOff>
    </xdr:to>
    <xdr:cxnSp macro="">
      <xdr:nvCxnSpPr>
        <xdr:cNvPr id="348" name="直線コネクタ 347"/>
        <xdr:cNvCxnSpPr/>
      </xdr:nvCxnSpPr>
      <xdr:spPr>
        <a:xfrm>
          <a:off x="9639300" y="10011372"/>
          <a:ext cx="8382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67272</xdr:rowOff>
    </xdr:from>
    <xdr:to>
      <xdr:col>50</xdr:col>
      <xdr:colOff>114300</xdr:colOff>
      <xdr:row>58</xdr:row>
      <xdr:rowOff>78569</xdr:rowOff>
    </xdr:to>
    <xdr:cxnSp macro="">
      <xdr:nvCxnSpPr>
        <xdr:cNvPr id="351" name="直線コネクタ 350"/>
        <xdr:cNvCxnSpPr/>
      </xdr:nvCxnSpPr>
      <xdr:spPr>
        <a:xfrm flipV="1">
          <a:off x="8750300" y="10011372"/>
          <a:ext cx="889000" cy="1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78569</xdr:rowOff>
    </xdr:from>
    <xdr:to>
      <xdr:col>45</xdr:col>
      <xdr:colOff>177800</xdr:colOff>
      <xdr:row>58</xdr:row>
      <xdr:rowOff>97504</xdr:rowOff>
    </xdr:to>
    <xdr:cxnSp macro="">
      <xdr:nvCxnSpPr>
        <xdr:cNvPr id="354" name="直線コネクタ 353"/>
        <xdr:cNvCxnSpPr/>
      </xdr:nvCxnSpPr>
      <xdr:spPr>
        <a:xfrm flipV="1">
          <a:off x="7861300" y="10022669"/>
          <a:ext cx="889000" cy="1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96838</xdr:rowOff>
    </xdr:from>
    <xdr:to>
      <xdr:col>41</xdr:col>
      <xdr:colOff>50800</xdr:colOff>
      <xdr:row>58</xdr:row>
      <xdr:rowOff>97504</xdr:rowOff>
    </xdr:to>
    <xdr:cxnSp macro="">
      <xdr:nvCxnSpPr>
        <xdr:cNvPr id="357" name="直線コネクタ 356"/>
        <xdr:cNvCxnSpPr/>
      </xdr:nvCxnSpPr>
      <xdr:spPr>
        <a:xfrm>
          <a:off x="6972300" y="10040938"/>
          <a:ext cx="889000" cy="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91491</xdr:rowOff>
    </xdr:from>
    <xdr:to>
      <xdr:col>41</xdr:col>
      <xdr:colOff>101600</xdr:colOff>
      <xdr:row>58</xdr:row>
      <xdr:rowOff>21641</xdr:rowOff>
    </xdr:to>
    <xdr:sp macro="" textlink="">
      <xdr:nvSpPr>
        <xdr:cNvPr id="358" name="フローチャート: 判断 357"/>
        <xdr:cNvSpPr/>
      </xdr:nvSpPr>
      <xdr:spPr>
        <a:xfrm>
          <a:off x="7810500" y="986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38168</xdr:rowOff>
    </xdr:from>
    <xdr:ext cx="534377" cy="259045"/>
    <xdr:sp macro="" textlink="">
      <xdr:nvSpPr>
        <xdr:cNvPr id="359" name="テキスト ボックス 358"/>
        <xdr:cNvSpPr txBox="1"/>
      </xdr:nvSpPr>
      <xdr:spPr>
        <a:xfrm>
          <a:off x="7594111" y="963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95891</xdr:rowOff>
    </xdr:from>
    <xdr:to>
      <xdr:col>36</xdr:col>
      <xdr:colOff>165100</xdr:colOff>
      <xdr:row>58</xdr:row>
      <xdr:rowOff>26041</xdr:rowOff>
    </xdr:to>
    <xdr:sp macro="" textlink="">
      <xdr:nvSpPr>
        <xdr:cNvPr id="360" name="フローチャート: 判断 359"/>
        <xdr:cNvSpPr/>
      </xdr:nvSpPr>
      <xdr:spPr>
        <a:xfrm>
          <a:off x="6921500" y="986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42568</xdr:rowOff>
    </xdr:from>
    <xdr:ext cx="534377" cy="259045"/>
    <xdr:sp macro="" textlink="">
      <xdr:nvSpPr>
        <xdr:cNvPr id="361" name="テキスト ボックス 360"/>
        <xdr:cNvSpPr txBox="1"/>
      </xdr:nvSpPr>
      <xdr:spPr>
        <a:xfrm>
          <a:off x="6705111" y="964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37694</xdr:rowOff>
    </xdr:from>
    <xdr:to>
      <xdr:col>55</xdr:col>
      <xdr:colOff>50800</xdr:colOff>
      <xdr:row>58</xdr:row>
      <xdr:rowOff>139294</xdr:rowOff>
    </xdr:to>
    <xdr:sp macro="" textlink="">
      <xdr:nvSpPr>
        <xdr:cNvPr id="367" name="楕円 366"/>
        <xdr:cNvSpPr/>
      </xdr:nvSpPr>
      <xdr:spPr>
        <a:xfrm>
          <a:off x="10426700" y="998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124071</xdr:rowOff>
    </xdr:from>
    <xdr:ext cx="469744" cy="259045"/>
    <xdr:sp macro="" textlink="">
      <xdr:nvSpPr>
        <xdr:cNvPr id="368" name="農林水産業費該当値テキスト"/>
        <xdr:cNvSpPr txBox="1"/>
      </xdr:nvSpPr>
      <xdr:spPr>
        <a:xfrm>
          <a:off x="10528300" y="989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16472</xdr:rowOff>
    </xdr:from>
    <xdr:to>
      <xdr:col>50</xdr:col>
      <xdr:colOff>165100</xdr:colOff>
      <xdr:row>58</xdr:row>
      <xdr:rowOff>118072</xdr:rowOff>
    </xdr:to>
    <xdr:sp macro="" textlink="">
      <xdr:nvSpPr>
        <xdr:cNvPr id="369" name="楕円 368"/>
        <xdr:cNvSpPr/>
      </xdr:nvSpPr>
      <xdr:spPr>
        <a:xfrm>
          <a:off x="9588500" y="99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109199</xdr:rowOff>
    </xdr:from>
    <xdr:ext cx="469744" cy="259045"/>
    <xdr:sp macro="" textlink="">
      <xdr:nvSpPr>
        <xdr:cNvPr id="370" name="テキスト ボックス 369"/>
        <xdr:cNvSpPr txBox="1"/>
      </xdr:nvSpPr>
      <xdr:spPr>
        <a:xfrm>
          <a:off x="9404428" y="1005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27769</xdr:rowOff>
    </xdr:from>
    <xdr:to>
      <xdr:col>46</xdr:col>
      <xdr:colOff>38100</xdr:colOff>
      <xdr:row>58</xdr:row>
      <xdr:rowOff>129369</xdr:rowOff>
    </xdr:to>
    <xdr:sp macro="" textlink="">
      <xdr:nvSpPr>
        <xdr:cNvPr id="371" name="楕円 370"/>
        <xdr:cNvSpPr/>
      </xdr:nvSpPr>
      <xdr:spPr>
        <a:xfrm>
          <a:off x="8699500" y="99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120496</xdr:rowOff>
    </xdr:from>
    <xdr:ext cx="469744" cy="259045"/>
    <xdr:sp macro="" textlink="">
      <xdr:nvSpPr>
        <xdr:cNvPr id="372" name="テキスト ボックス 371"/>
        <xdr:cNvSpPr txBox="1"/>
      </xdr:nvSpPr>
      <xdr:spPr>
        <a:xfrm>
          <a:off x="8515428" y="1006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46704</xdr:rowOff>
    </xdr:from>
    <xdr:to>
      <xdr:col>41</xdr:col>
      <xdr:colOff>101600</xdr:colOff>
      <xdr:row>58</xdr:row>
      <xdr:rowOff>148304</xdr:rowOff>
    </xdr:to>
    <xdr:sp macro="" textlink="">
      <xdr:nvSpPr>
        <xdr:cNvPr id="373" name="楕円 372"/>
        <xdr:cNvSpPr/>
      </xdr:nvSpPr>
      <xdr:spPr>
        <a:xfrm>
          <a:off x="7810500" y="999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139431</xdr:rowOff>
    </xdr:from>
    <xdr:ext cx="469744" cy="259045"/>
    <xdr:sp macro="" textlink="">
      <xdr:nvSpPr>
        <xdr:cNvPr id="374" name="テキスト ボックス 373"/>
        <xdr:cNvSpPr txBox="1"/>
      </xdr:nvSpPr>
      <xdr:spPr>
        <a:xfrm>
          <a:off x="7626428" y="1008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46038</xdr:rowOff>
    </xdr:from>
    <xdr:to>
      <xdr:col>36</xdr:col>
      <xdr:colOff>165100</xdr:colOff>
      <xdr:row>58</xdr:row>
      <xdr:rowOff>147638</xdr:rowOff>
    </xdr:to>
    <xdr:sp macro="" textlink="">
      <xdr:nvSpPr>
        <xdr:cNvPr id="375" name="楕円 374"/>
        <xdr:cNvSpPr/>
      </xdr:nvSpPr>
      <xdr:spPr>
        <a:xfrm>
          <a:off x="6921500" y="99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138765</xdr:rowOff>
    </xdr:from>
    <xdr:ext cx="469744" cy="259045"/>
    <xdr:sp macro="" textlink="">
      <xdr:nvSpPr>
        <xdr:cNvPr id="376" name="テキスト ボックス 375"/>
        <xdr:cNvSpPr txBox="1"/>
      </xdr:nvSpPr>
      <xdr:spPr>
        <a:xfrm>
          <a:off x="6737428" y="1008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4466</xdr:rowOff>
    </xdr:from>
    <xdr:to>
      <xdr:col>55</xdr:col>
      <xdr:colOff>0</xdr:colOff>
      <xdr:row>78</xdr:row>
      <xdr:rowOff>10100</xdr:rowOff>
    </xdr:to>
    <xdr:cxnSp macro="">
      <xdr:nvCxnSpPr>
        <xdr:cNvPr id="407" name="直線コネクタ 406"/>
        <xdr:cNvCxnSpPr/>
      </xdr:nvCxnSpPr>
      <xdr:spPr>
        <a:xfrm>
          <a:off x="9639300" y="13377566"/>
          <a:ext cx="838200" cy="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113634</xdr:rowOff>
    </xdr:from>
    <xdr:ext cx="534377" cy="259045"/>
    <xdr:sp macro="" textlink="">
      <xdr:nvSpPr>
        <xdr:cNvPr id="408" name="商工費平均値テキスト"/>
        <xdr:cNvSpPr txBox="1"/>
      </xdr:nvSpPr>
      <xdr:spPr>
        <a:xfrm>
          <a:off x="10528300" y="1331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4466</xdr:rowOff>
    </xdr:from>
    <xdr:to>
      <xdr:col>50</xdr:col>
      <xdr:colOff>114300</xdr:colOff>
      <xdr:row>78</xdr:row>
      <xdr:rowOff>94013</xdr:rowOff>
    </xdr:to>
    <xdr:cxnSp macro="">
      <xdr:nvCxnSpPr>
        <xdr:cNvPr id="410" name="直線コネクタ 409"/>
        <xdr:cNvCxnSpPr/>
      </xdr:nvCxnSpPr>
      <xdr:spPr>
        <a:xfrm flipV="1">
          <a:off x="8750300" y="13377566"/>
          <a:ext cx="889000" cy="8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12" name="テキスト ボックス 411"/>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86387</xdr:rowOff>
    </xdr:from>
    <xdr:to>
      <xdr:col>45</xdr:col>
      <xdr:colOff>177800</xdr:colOff>
      <xdr:row>78</xdr:row>
      <xdr:rowOff>94013</xdr:rowOff>
    </xdr:to>
    <xdr:cxnSp macro="">
      <xdr:nvCxnSpPr>
        <xdr:cNvPr id="413" name="直線コネクタ 412"/>
        <xdr:cNvCxnSpPr/>
      </xdr:nvCxnSpPr>
      <xdr:spPr>
        <a:xfrm>
          <a:off x="7861300" y="13459487"/>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123698</xdr:rowOff>
    </xdr:from>
    <xdr:to>
      <xdr:col>41</xdr:col>
      <xdr:colOff>50800</xdr:colOff>
      <xdr:row>78</xdr:row>
      <xdr:rowOff>86387</xdr:rowOff>
    </xdr:to>
    <xdr:cxnSp macro="">
      <xdr:nvCxnSpPr>
        <xdr:cNvPr id="416" name="直線コネクタ 415"/>
        <xdr:cNvCxnSpPr/>
      </xdr:nvCxnSpPr>
      <xdr:spPr>
        <a:xfrm>
          <a:off x="6972300" y="13153898"/>
          <a:ext cx="889000" cy="30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74808</xdr:rowOff>
    </xdr:from>
    <xdr:to>
      <xdr:col>41</xdr:col>
      <xdr:colOff>101600</xdr:colOff>
      <xdr:row>79</xdr:row>
      <xdr:rowOff>4958</xdr:rowOff>
    </xdr:to>
    <xdr:sp macro="" textlink="">
      <xdr:nvSpPr>
        <xdr:cNvPr id="417" name="フローチャート: 判断 416"/>
        <xdr:cNvSpPr/>
      </xdr:nvSpPr>
      <xdr:spPr>
        <a:xfrm>
          <a:off x="7810500" y="1344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167535</xdr:rowOff>
    </xdr:from>
    <xdr:ext cx="469744" cy="259045"/>
    <xdr:sp macro="" textlink="">
      <xdr:nvSpPr>
        <xdr:cNvPr id="418" name="テキスト ボックス 417"/>
        <xdr:cNvSpPr txBox="1"/>
      </xdr:nvSpPr>
      <xdr:spPr>
        <a:xfrm>
          <a:off x="7626428" y="1354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33155</xdr:rowOff>
    </xdr:from>
    <xdr:to>
      <xdr:col>36</xdr:col>
      <xdr:colOff>165100</xdr:colOff>
      <xdr:row>78</xdr:row>
      <xdr:rowOff>134755</xdr:rowOff>
    </xdr:to>
    <xdr:sp macro="" textlink="">
      <xdr:nvSpPr>
        <xdr:cNvPr id="419" name="フローチャート: 判断 418"/>
        <xdr:cNvSpPr/>
      </xdr:nvSpPr>
      <xdr:spPr>
        <a:xfrm>
          <a:off x="6921500" y="1340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125882</xdr:rowOff>
    </xdr:from>
    <xdr:ext cx="534377" cy="259045"/>
    <xdr:sp macro="" textlink="">
      <xdr:nvSpPr>
        <xdr:cNvPr id="420" name="テキスト ボックス 419"/>
        <xdr:cNvSpPr txBox="1"/>
      </xdr:nvSpPr>
      <xdr:spPr>
        <a:xfrm>
          <a:off x="6705111" y="1349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130750</xdr:rowOff>
    </xdr:from>
    <xdr:to>
      <xdr:col>55</xdr:col>
      <xdr:colOff>50800</xdr:colOff>
      <xdr:row>78</xdr:row>
      <xdr:rowOff>60900</xdr:rowOff>
    </xdr:to>
    <xdr:sp macro="" textlink="">
      <xdr:nvSpPr>
        <xdr:cNvPr id="426" name="楕円 425"/>
        <xdr:cNvSpPr/>
      </xdr:nvSpPr>
      <xdr:spPr>
        <a:xfrm>
          <a:off x="10426700" y="133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153627</xdr:rowOff>
    </xdr:from>
    <xdr:ext cx="534377" cy="259045"/>
    <xdr:sp macro="" textlink="">
      <xdr:nvSpPr>
        <xdr:cNvPr id="427" name="商工費該当値テキスト"/>
        <xdr:cNvSpPr txBox="1"/>
      </xdr:nvSpPr>
      <xdr:spPr>
        <a:xfrm>
          <a:off x="10528300" y="131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125116</xdr:rowOff>
    </xdr:from>
    <xdr:to>
      <xdr:col>50</xdr:col>
      <xdr:colOff>165100</xdr:colOff>
      <xdr:row>78</xdr:row>
      <xdr:rowOff>55266</xdr:rowOff>
    </xdr:to>
    <xdr:sp macro="" textlink="">
      <xdr:nvSpPr>
        <xdr:cNvPr id="428" name="楕円 427"/>
        <xdr:cNvSpPr/>
      </xdr:nvSpPr>
      <xdr:spPr>
        <a:xfrm>
          <a:off x="9588500" y="1332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71793</xdr:rowOff>
    </xdr:from>
    <xdr:ext cx="534377" cy="259045"/>
    <xdr:sp macro="" textlink="">
      <xdr:nvSpPr>
        <xdr:cNvPr id="429" name="テキスト ボックス 428"/>
        <xdr:cNvSpPr txBox="1"/>
      </xdr:nvSpPr>
      <xdr:spPr>
        <a:xfrm>
          <a:off x="9372111" y="1310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43213</xdr:rowOff>
    </xdr:from>
    <xdr:to>
      <xdr:col>46</xdr:col>
      <xdr:colOff>38100</xdr:colOff>
      <xdr:row>78</xdr:row>
      <xdr:rowOff>144813</xdr:rowOff>
    </xdr:to>
    <xdr:sp macro="" textlink="">
      <xdr:nvSpPr>
        <xdr:cNvPr id="430" name="楕円 429"/>
        <xdr:cNvSpPr/>
      </xdr:nvSpPr>
      <xdr:spPr>
        <a:xfrm>
          <a:off x="8699500" y="134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135940</xdr:rowOff>
    </xdr:from>
    <xdr:ext cx="534377" cy="259045"/>
    <xdr:sp macro="" textlink="">
      <xdr:nvSpPr>
        <xdr:cNvPr id="431" name="テキスト ボックス 430"/>
        <xdr:cNvSpPr txBox="1"/>
      </xdr:nvSpPr>
      <xdr:spPr>
        <a:xfrm>
          <a:off x="8483111" y="135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35587</xdr:rowOff>
    </xdr:from>
    <xdr:to>
      <xdr:col>41</xdr:col>
      <xdr:colOff>101600</xdr:colOff>
      <xdr:row>78</xdr:row>
      <xdr:rowOff>137187</xdr:rowOff>
    </xdr:to>
    <xdr:sp macro="" textlink="">
      <xdr:nvSpPr>
        <xdr:cNvPr id="432" name="楕円 431"/>
        <xdr:cNvSpPr/>
      </xdr:nvSpPr>
      <xdr:spPr>
        <a:xfrm>
          <a:off x="7810500" y="134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153714</xdr:rowOff>
    </xdr:from>
    <xdr:ext cx="534377" cy="259045"/>
    <xdr:sp macro="" textlink="">
      <xdr:nvSpPr>
        <xdr:cNvPr id="433" name="テキスト ボックス 432"/>
        <xdr:cNvSpPr txBox="1"/>
      </xdr:nvSpPr>
      <xdr:spPr>
        <a:xfrm>
          <a:off x="7594111" y="1318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72898</xdr:rowOff>
    </xdr:from>
    <xdr:to>
      <xdr:col>36</xdr:col>
      <xdr:colOff>165100</xdr:colOff>
      <xdr:row>77</xdr:row>
      <xdr:rowOff>3048</xdr:rowOff>
    </xdr:to>
    <xdr:sp macro="" textlink="">
      <xdr:nvSpPr>
        <xdr:cNvPr id="434" name="楕円 433"/>
        <xdr:cNvSpPr/>
      </xdr:nvSpPr>
      <xdr:spPr>
        <a:xfrm>
          <a:off x="6921500" y="131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19575</xdr:rowOff>
    </xdr:from>
    <xdr:ext cx="534377" cy="259045"/>
    <xdr:sp macro="" textlink="">
      <xdr:nvSpPr>
        <xdr:cNvPr id="435" name="テキスト ボックス 434"/>
        <xdr:cNvSpPr txBox="1"/>
      </xdr:nvSpPr>
      <xdr:spPr>
        <a:xfrm>
          <a:off x="6705111" y="1287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65971</xdr:rowOff>
    </xdr:from>
    <xdr:to>
      <xdr:col>55</xdr:col>
      <xdr:colOff>0</xdr:colOff>
      <xdr:row>98</xdr:row>
      <xdr:rowOff>116909</xdr:rowOff>
    </xdr:to>
    <xdr:cxnSp macro="">
      <xdr:nvCxnSpPr>
        <xdr:cNvPr id="464" name="直線コネクタ 463"/>
        <xdr:cNvCxnSpPr/>
      </xdr:nvCxnSpPr>
      <xdr:spPr>
        <a:xfrm flipV="1">
          <a:off x="9639300" y="16868071"/>
          <a:ext cx="838200" cy="5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5" name="土木費平均値テキスト"/>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114753</xdr:rowOff>
    </xdr:from>
    <xdr:to>
      <xdr:col>50</xdr:col>
      <xdr:colOff>114300</xdr:colOff>
      <xdr:row>98</xdr:row>
      <xdr:rowOff>116909</xdr:rowOff>
    </xdr:to>
    <xdr:cxnSp macro="">
      <xdr:nvCxnSpPr>
        <xdr:cNvPr id="467" name="直線コネクタ 466"/>
        <xdr:cNvCxnSpPr/>
      </xdr:nvCxnSpPr>
      <xdr:spPr>
        <a:xfrm>
          <a:off x="8750300" y="16916853"/>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88142</xdr:rowOff>
    </xdr:from>
    <xdr:to>
      <xdr:col>45</xdr:col>
      <xdr:colOff>177800</xdr:colOff>
      <xdr:row>98</xdr:row>
      <xdr:rowOff>114753</xdr:rowOff>
    </xdr:to>
    <xdr:cxnSp macro="">
      <xdr:nvCxnSpPr>
        <xdr:cNvPr id="470" name="直線コネクタ 469"/>
        <xdr:cNvCxnSpPr/>
      </xdr:nvCxnSpPr>
      <xdr:spPr>
        <a:xfrm>
          <a:off x="7861300" y="16890242"/>
          <a:ext cx="889000" cy="2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60089</xdr:rowOff>
    </xdr:from>
    <xdr:to>
      <xdr:col>41</xdr:col>
      <xdr:colOff>50800</xdr:colOff>
      <xdr:row>98</xdr:row>
      <xdr:rowOff>88142</xdr:rowOff>
    </xdr:to>
    <xdr:cxnSp macro="">
      <xdr:nvCxnSpPr>
        <xdr:cNvPr id="473" name="直線コネクタ 472"/>
        <xdr:cNvCxnSpPr/>
      </xdr:nvCxnSpPr>
      <xdr:spPr>
        <a:xfrm>
          <a:off x="6972300" y="16862189"/>
          <a:ext cx="889000" cy="2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60258</xdr:rowOff>
    </xdr:from>
    <xdr:to>
      <xdr:col>41</xdr:col>
      <xdr:colOff>101600</xdr:colOff>
      <xdr:row>98</xdr:row>
      <xdr:rowOff>161858</xdr:rowOff>
    </xdr:to>
    <xdr:sp macro="" textlink="">
      <xdr:nvSpPr>
        <xdr:cNvPr id="474" name="フローチャート: 判断 473"/>
        <xdr:cNvSpPr/>
      </xdr:nvSpPr>
      <xdr:spPr>
        <a:xfrm>
          <a:off x="7810500" y="1686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152985</xdr:rowOff>
    </xdr:from>
    <xdr:ext cx="534377" cy="259045"/>
    <xdr:sp macro="" textlink="">
      <xdr:nvSpPr>
        <xdr:cNvPr id="475" name="テキスト ボックス 474"/>
        <xdr:cNvSpPr txBox="1"/>
      </xdr:nvSpPr>
      <xdr:spPr>
        <a:xfrm>
          <a:off x="7594111" y="1695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59869</xdr:rowOff>
    </xdr:from>
    <xdr:to>
      <xdr:col>36</xdr:col>
      <xdr:colOff>165100</xdr:colOff>
      <xdr:row>98</xdr:row>
      <xdr:rowOff>161469</xdr:rowOff>
    </xdr:to>
    <xdr:sp macro="" textlink="">
      <xdr:nvSpPr>
        <xdr:cNvPr id="476" name="フローチャート: 判断 475"/>
        <xdr:cNvSpPr/>
      </xdr:nvSpPr>
      <xdr:spPr>
        <a:xfrm>
          <a:off x="6921500" y="1686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152596</xdr:rowOff>
    </xdr:from>
    <xdr:ext cx="534377" cy="259045"/>
    <xdr:sp macro="" textlink="">
      <xdr:nvSpPr>
        <xdr:cNvPr id="477" name="テキスト ボックス 476"/>
        <xdr:cNvSpPr txBox="1"/>
      </xdr:nvSpPr>
      <xdr:spPr>
        <a:xfrm>
          <a:off x="6705111" y="169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15171</xdr:rowOff>
    </xdr:from>
    <xdr:to>
      <xdr:col>55</xdr:col>
      <xdr:colOff>50800</xdr:colOff>
      <xdr:row>98</xdr:row>
      <xdr:rowOff>116771</xdr:rowOff>
    </xdr:to>
    <xdr:sp macro="" textlink="">
      <xdr:nvSpPr>
        <xdr:cNvPr id="483" name="楕円 482"/>
        <xdr:cNvSpPr/>
      </xdr:nvSpPr>
      <xdr:spPr>
        <a:xfrm>
          <a:off x="10426700" y="168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145998</xdr:rowOff>
    </xdr:from>
    <xdr:ext cx="534377" cy="259045"/>
    <xdr:sp macro="" textlink="">
      <xdr:nvSpPr>
        <xdr:cNvPr id="484" name="土木費該当値テキスト"/>
        <xdr:cNvSpPr txBox="1"/>
      </xdr:nvSpPr>
      <xdr:spPr>
        <a:xfrm>
          <a:off x="10528300" y="166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66109</xdr:rowOff>
    </xdr:from>
    <xdr:to>
      <xdr:col>50</xdr:col>
      <xdr:colOff>165100</xdr:colOff>
      <xdr:row>98</xdr:row>
      <xdr:rowOff>167709</xdr:rowOff>
    </xdr:to>
    <xdr:sp macro="" textlink="">
      <xdr:nvSpPr>
        <xdr:cNvPr id="485" name="楕円 484"/>
        <xdr:cNvSpPr/>
      </xdr:nvSpPr>
      <xdr:spPr>
        <a:xfrm>
          <a:off x="9588500" y="1686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12786</xdr:rowOff>
    </xdr:from>
    <xdr:ext cx="534377" cy="259045"/>
    <xdr:sp macro="" textlink="">
      <xdr:nvSpPr>
        <xdr:cNvPr id="486" name="テキスト ボックス 485"/>
        <xdr:cNvSpPr txBox="1"/>
      </xdr:nvSpPr>
      <xdr:spPr>
        <a:xfrm>
          <a:off x="9372111" y="1664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63953</xdr:rowOff>
    </xdr:from>
    <xdr:to>
      <xdr:col>46</xdr:col>
      <xdr:colOff>38100</xdr:colOff>
      <xdr:row>98</xdr:row>
      <xdr:rowOff>165553</xdr:rowOff>
    </xdr:to>
    <xdr:sp macro="" textlink="">
      <xdr:nvSpPr>
        <xdr:cNvPr id="487" name="楕円 486"/>
        <xdr:cNvSpPr/>
      </xdr:nvSpPr>
      <xdr:spPr>
        <a:xfrm>
          <a:off x="8699500" y="168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156680</xdr:rowOff>
    </xdr:from>
    <xdr:ext cx="534377" cy="259045"/>
    <xdr:sp macro="" textlink="">
      <xdr:nvSpPr>
        <xdr:cNvPr id="488" name="テキスト ボックス 487"/>
        <xdr:cNvSpPr txBox="1"/>
      </xdr:nvSpPr>
      <xdr:spPr>
        <a:xfrm>
          <a:off x="8483111" y="169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37342</xdr:rowOff>
    </xdr:from>
    <xdr:to>
      <xdr:col>41</xdr:col>
      <xdr:colOff>101600</xdr:colOff>
      <xdr:row>98</xdr:row>
      <xdr:rowOff>138942</xdr:rowOff>
    </xdr:to>
    <xdr:sp macro="" textlink="">
      <xdr:nvSpPr>
        <xdr:cNvPr id="489" name="楕円 488"/>
        <xdr:cNvSpPr/>
      </xdr:nvSpPr>
      <xdr:spPr>
        <a:xfrm>
          <a:off x="7810500" y="1683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155469</xdr:rowOff>
    </xdr:from>
    <xdr:ext cx="534377" cy="259045"/>
    <xdr:sp macro="" textlink="">
      <xdr:nvSpPr>
        <xdr:cNvPr id="490" name="テキスト ボックス 489"/>
        <xdr:cNvSpPr txBox="1"/>
      </xdr:nvSpPr>
      <xdr:spPr>
        <a:xfrm>
          <a:off x="7594111" y="1661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9289</xdr:rowOff>
    </xdr:from>
    <xdr:to>
      <xdr:col>36</xdr:col>
      <xdr:colOff>165100</xdr:colOff>
      <xdr:row>98</xdr:row>
      <xdr:rowOff>110889</xdr:rowOff>
    </xdr:to>
    <xdr:sp macro="" textlink="">
      <xdr:nvSpPr>
        <xdr:cNvPr id="491" name="楕円 490"/>
        <xdr:cNvSpPr/>
      </xdr:nvSpPr>
      <xdr:spPr>
        <a:xfrm>
          <a:off x="6921500" y="1681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127416</xdr:rowOff>
    </xdr:from>
    <xdr:ext cx="534377" cy="259045"/>
    <xdr:sp macro="" textlink="">
      <xdr:nvSpPr>
        <xdr:cNvPr id="492" name="テキスト ボックス 491"/>
        <xdr:cNvSpPr txBox="1"/>
      </xdr:nvSpPr>
      <xdr:spPr>
        <a:xfrm>
          <a:off x="6705111" y="1658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102400</xdr:rowOff>
    </xdr:from>
    <xdr:to>
      <xdr:col>85</xdr:col>
      <xdr:colOff>127000</xdr:colOff>
      <xdr:row>37</xdr:row>
      <xdr:rowOff>131128</xdr:rowOff>
    </xdr:to>
    <xdr:cxnSp macro="">
      <xdr:nvCxnSpPr>
        <xdr:cNvPr id="522" name="直線コネクタ 521"/>
        <xdr:cNvCxnSpPr/>
      </xdr:nvCxnSpPr>
      <xdr:spPr>
        <a:xfrm>
          <a:off x="15481300" y="5760250"/>
          <a:ext cx="838200" cy="7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102400</xdr:rowOff>
    </xdr:from>
    <xdr:to>
      <xdr:col>81</xdr:col>
      <xdr:colOff>50800</xdr:colOff>
      <xdr:row>34</xdr:row>
      <xdr:rowOff>9741</xdr:rowOff>
    </xdr:to>
    <xdr:cxnSp macro="">
      <xdr:nvCxnSpPr>
        <xdr:cNvPr id="525" name="直線コネクタ 524"/>
        <xdr:cNvCxnSpPr/>
      </xdr:nvCxnSpPr>
      <xdr:spPr>
        <a:xfrm flipV="1">
          <a:off x="14592300" y="5760250"/>
          <a:ext cx="889000" cy="7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63784</xdr:rowOff>
    </xdr:from>
    <xdr:ext cx="534377" cy="259045"/>
    <xdr:sp macro="" textlink="">
      <xdr:nvSpPr>
        <xdr:cNvPr id="527" name="テキスト ボックス 526"/>
        <xdr:cNvSpPr txBox="1"/>
      </xdr:nvSpPr>
      <xdr:spPr>
        <a:xfrm>
          <a:off x="15214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9741</xdr:rowOff>
    </xdr:from>
    <xdr:to>
      <xdr:col>76</xdr:col>
      <xdr:colOff>114300</xdr:colOff>
      <xdr:row>38</xdr:row>
      <xdr:rowOff>41402</xdr:rowOff>
    </xdr:to>
    <xdr:cxnSp macro="">
      <xdr:nvCxnSpPr>
        <xdr:cNvPr id="528" name="直線コネクタ 527"/>
        <xdr:cNvCxnSpPr/>
      </xdr:nvCxnSpPr>
      <xdr:spPr>
        <a:xfrm flipV="1">
          <a:off x="13703300" y="5839041"/>
          <a:ext cx="889000" cy="71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166730</xdr:rowOff>
    </xdr:from>
    <xdr:ext cx="534377" cy="259045"/>
    <xdr:sp macro="" textlink="">
      <xdr:nvSpPr>
        <xdr:cNvPr id="530" name="テキスト ボックス 529"/>
        <xdr:cNvSpPr txBox="1"/>
      </xdr:nvSpPr>
      <xdr:spPr>
        <a:xfrm>
          <a:off x="14325111" y="63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41402</xdr:rowOff>
    </xdr:from>
    <xdr:to>
      <xdr:col>71</xdr:col>
      <xdr:colOff>177800</xdr:colOff>
      <xdr:row>38</xdr:row>
      <xdr:rowOff>97180</xdr:rowOff>
    </xdr:to>
    <xdr:cxnSp macro="">
      <xdr:nvCxnSpPr>
        <xdr:cNvPr id="531" name="直線コネクタ 530"/>
        <xdr:cNvCxnSpPr/>
      </xdr:nvCxnSpPr>
      <xdr:spPr>
        <a:xfrm flipV="1">
          <a:off x="12814300" y="6556502"/>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92520</xdr:rowOff>
    </xdr:from>
    <xdr:to>
      <xdr:col>72</xdr:col>
      <xdr:colOff>38100</xdr:colOff>
      <xdr:row>36</xdr:row>
      <xdr:rowOff>22670</xdr:rowOff>
    </xdr:to>
    <xdr:sp macro="" textlink="">
      <xdr:nvSpPr>
        <xdr:cNvPr id="532" name="フローチャート: 判断 531"/>
        <xdr:cNvSpPr/>
      </xdr:nvSpPr>
      <xdr:spPr>
        <a:xfrm>
          <a:off x="13652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39197</xdr:rowOff>
    </xdr:from>
    <xdr:ext cx="534377" cy="259045"/>
    <xdr:sp macro="" textlink="">
      <xdr:nvSpPr>
        <xdr:cNvPr id="533" name="テキスト ボックス 532"/>
        <xdr:cNvSpPr txBox="1"/>
      </xdr:nvSpPr>
      <xdr:spPr>
        <a:xfrm>
          <a:off x="13436111" y="586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26759</xdr:rowOff>
    </xdr:from>
    <xdr:to>
      <xdr:col>67</xdr:col>
      <xdr:colOff>101600</xdr:colOff>
      <xdr:row>37</xdr:row>
      <xdr:rowOff>128359</xdr:rowOff>
    </xdr:to>
    <xdr:sp macro="" textlink="">
      <xdr:nvSpPr>
        <xdr:cNvPr id="534" name="フローチャート: 判断 533"/>
        <xdr:cNvSpPr/>
      </xdr:nvSpPr>
      <xdr:spPr>
        <a:xfrm>
          <a:off x="12763500" y="637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144886</xdr:rowOff>
    </xdr:from>
    <xdr:ext cx="534377" cy="259045"/>
    <xdr:sp macro="" textlink="">
      <xdr:nvSpPr>
        <xdr:cNvPr id="535" name="テキスト ボックス 534"/>
        <xdr:cNvSpPr txBox="1"/>
      </xdr:nvSpPr>
      <xdr:spPr>
        <a:xfrm>
          <a:off x="12547111" y="61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80328</xdr:rowOff>
    </xdr:from>
    <xdr:to>
      <xdr:col>85</xdr:col>
      <xdr:colOff>177800</xdr:colOff>
      <xdr:row>38</xdr:row>
      <xdr:rowOff>10478</xdr:rowOff>
    </xdr:to>
    <xdr:sp macro="" textlink="">
      <xdr:nvSpPr>
        <xdr:cNvPr id="541" name="楕円 540"/>
        <xdr:cNvSpPr/>
      </xdr:nvSpPr>
      <xdr:spPr>
        <a:xfrm>
          <a:off x="16268700" y="6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58755</xdr:rowOff>
    </xdr:from>
    <xdr:ext cx="534377" cy="259045"/>
    <xdr:sp macro="" textlink="">
      <xdr:nvSpPr>
        <xdr:cNvPr id="542" name="消防費該当値テキスト"/>
        <xdr:cNvSpPr txBox="1"/>
      </xdr:nvSpPr>
      <xdr:spPr>
        <a:xfrm>
          <a:off x="16370300" y="640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51600</xdr:rowOff>
    </xdr:from>
    <xdr:to>
      <xdr:col>81</xdr:col>
      <xdr:colOff>101600</xdr:colOff>
      <xdr:row>33</xdr:row>
      <xdr:rowOff>153200</xdr:rowOff>
    </xdr:to>
    <xdr:sp macro="" textlink="">
      <xdr:nvSpPr>
        <xdr:cNvPr id="543" name="楕円 542"/>
        <xdr:cNvSpPr/>
      </xdr:nvSpPr>
      <xdr:spPr>
        <a:xfrm>
          <a:off x="15430500" y="570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169727</xdr:rowOff>
    </xdr:from>
    <xdr:ext cx="534377" cy="259045"/>
    <xdr:sp macro="" textlink="">
      <xdr:nvSpPr>
        <xdr:cNvPr id="544" name="テキスト ボックス 543"/>
        <xdr:cNvSpPr txBox="1"/>
      </xdr:nvSpPr>
      <xdr:spPr>
        <a:xfrm>
          <a:off x="15214111" y="548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130391</xdr:rowOff>
    </xdr:from>
    <xdr:to>
      <xdr:col>76</xdr:col>
      <xdr:colOff>165100</xdr:colOff>
      <xdr:row>34</xdr:row>
      <xdr:rowOff>60541</xdr:rowOff>
    </xdr:to>
    <xdr:sp macro="" textlink="">
      <xdr:nvSpPr>
        <xdr:cNvPr id="545" name="楕円 544"/>
        <xdr:cNvSpPr/>
      </xdr:nvSpPr>
      <xdr:spPr>
        <a:xfrm>
          <a:off x="14541500" y="578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77068</xdr:rowOff>
    </xdr:from>
    <xdr:ext cx="534377" cy="259045"/>
    <xdr:sp macro="" textlink="">
      <xdr:nvSpPr>
        <xdr:cNvPr id="546" name="テキスト ボックス 545"/>
        <xdr:cNvSpPr txBox="1"/>
      </xdr:nvSpPr>
      <xdr:spPr>
        <a:xfrm>
          <a:off x="14325111" y="556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162052</xdr:rowOff>
    </xdr:from>
    <xdr:to>
      <xdr:col>72</xdr:col>
      <xdr:colOff>38100</xdr:colOff>
      <xdr:row>38</xdr:row>
      <xdr:rowOff>92202</xdr:rowOff>
    </xdr:to>
    <xdr:sp macro="" textlink="">
      <xdr:nvSpPr>
        <xdr:cNvPr id="547" name="楕円 546"/>
        <xdr:cNvSpPr/>
      </xdr:nvSpPr>
      <xdr:spPr>
        <a:xfrm>
          <a:off x="13652500" y="65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83329</xdr:rowOff>
    </xdr:from>
    <xdr:ext cx="534377" cy="259045"/>
    <xdr:sp macro="" textlink="">
      <xdr:nvSpPr>
        <xdr:cNvPr id="548" name="テキスト ボックス 547"/>
        <xdr:cNvSpPr txBox="1"/>
      </xdr:nvSpPr>
      <xdr:spPr>
        <a:xfrm>
          <a:off x="13436111" y="659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46380</xdr:rowOff>
    </xdr:from>
    <xdr:to>
      <xdr:col>67</xdr:col>
      <xdr:colOff>101600</xdr:colOff>
      <xdr:row>38</xdr:row>
      <xdr:rowOff>147980</xdr:rowOff>
    </xdr:to>
    <xdr:sp macro="" textlink="">
      <xdr:nvSpPr>
        <xdr:cNvPr id="549" name="楕円 548"/>
        <xdr:cNvSpPr/>
      </xdr:nvSpPr>
      <xdr:spPr>
        <a:xfrm>
          <a:off x="12763500" y="65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139107</xdr:rowOff>
    </xdr:from>
    <xdr:ext cx="534377" cy="259045"/>
    <xdr:sp macro="" textlink="">
      <xdr:nvSpPr>
        <xdr:cNvPr id="550" name="テキスト ボックス 549"/>
        <xdr:cNvSpPr txBox="1"/>
      </xdr:nvSpPr>
      <xdr:spPr>
        <a:xfrm>
          <a:off x="12547111" y="665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143325</xdr:rowOff>
    </xdr:from>
    <xdr:to>
      <xdr:col>85</xdr:col>
      <xdr:colOff>127000</xdr:colOff>
      <xdr:row>56</xdr:row>
      <xdr:rowOff>170480</xdr:rowOff>
    </xdr:to>
    <xdr:cxnSp macro="">
      <xdr:nvCxnSpPr>
        <xdr:cNvPr id="582" name="直線コネクタ 581"/>
        <xdr:cNvCxnSpPr/>
      </xdr:nvCxnSpPr>
      <xdr:spPr>
        <a:xfrm flipV="1">
          <a:off x="15481300" y="9744525"/>
          <a:ext cx="838200" cy="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25809</xdr:rowOff>
    </xdr:from>
    <xdr:to>
      <xdr:col>81</xdr:col>
      <xdr:colOff>50800</xdr:colOff>
      <xdr:row>56</xdr:row>
      <xdr:rowOff>170480</xdr:rowOff>
    </xdr:to>
    <xdr:cxnSp macro="">
      <xdr:nvCxnSpPr>
        <xdr:cNvPr id="585" name="直線コネクタ 584"/>
        <xdr:cNvCxnSpPr/>
      </xdr:nvCxnSpPr>
      <xdr:spPr>
        <a:xfrm>
          <a:off x="14592300" y="9627009"/>
          <a:ext cx="889000" cy="14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25809</xdr:rowOff>
    </xdr:from>
    <xdr:to>
      <xdr:col>76</xdr:col>
      <xdr:colOff>114300</xdr:colOff>
      <xdr:row>57</xdr:row>
      <xdr:rowOff>55101</xdr:rowOff>
    </xdr:to>
    <xdr:cxnSp macro="">
      <xdr:nvCxnSpPr>
        <xdr:cNvPr id="588" name="直線コネクタ 587"/>
        <xdr:cNvCxnSpPr/>
      </xdr:nvCxnSpPr>
      <xdr:spPr>
        <a:xfrm flipV="1">
          <a:off x="13703300" y="9627009"/>
          <a:ext cx="889000" cy="20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0" name="テキスト ボックス 589"/>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55101</xdr:rowOff>
    </xdr:from>
    <xdr:to>
      <xdr:col>71</xdr:col>
      <xdr:colOff>177800</xdr:colOff>
      <xdr:row>57</xdr:row>
      <xdr:rowOff>137120</xdr:rowOff>
    </xdr:to>
    <xdr:cxnSp macro="">
      <xdr:nvCxnSpPr>
        <xdr:cNvPr id="591" name="直線コネクタ 590"/>
        <xdr:cNvCxnSpPr/>
      </xdr:nvCxnSpPr>
      <xdr:spPr>
        <a:xfrm flipV="1">
          <a:off x="12814300" y="9827751"/>
          <a:ext cx="889000" cy="8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76735</xdr:rowOff>
    </xdr:from>
    <xdr:to>
      <xdr:col>72</xdr:col>
      <xdr:colOff>38100</xdr:colOff>
      <xdr:row>57</xdr:row>
      <xdr:rowOff>6885</xdr:rowOff>
    </xdr:to>
    <xdr:sp macro="" textlink="">
      <xdr:nvSpPr>
        <xdr:cNvPr id="592" name="フローチャート: 判断 591"/>
        <xdr:cNvSpPr/>
      </xdr:nvSpPr>
      <xdr:spPr>
        <a:xfrm>
          <a:off x="13652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23412</xdr:rowOff>
    </xdr:from>
    <xdr:ext cx="534377" cy="259045"/>
    <xdr:sp macro="" textlink="">
      <xdr:nvSpPr>
        <xdr:cNvPr id="593" name="テキスト ボックス 592"/>
        <xdr:cNvSpPr txBox="1"/>
      </xdr:nvSpPr>
      <xdr:spPr>
        <a:xfrm>
          <a:off x="13436111" y="945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87594</xdr:rowOff>
    </xdr:from>
    <xdr:to>
      <xdr:col>67</xdr:col>
      <xdr:colOff>101600</xdr:colOff>
      <xdr:row>57</xdr:row>
      <xdr:rowOff>17744</xdr:rowOff>
    </xdr:to>
    <xdr:sp macro="" textlink="">
      <xdr:nvSpPr>
        <xdr:cNvPr id="594" name="フローチャート: 判断 593"/>
        <xdr:cNvSpPr/>
      </xdr:nvSpPr>
      <xdr:spPr>
        <a:xfrm>
          <a:off x="12763500" y="968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34271</xdr:rowOff>
    </xdr:from>
    <xdr:ext cx="534377" cy="259045"/>
    <xdr:sp macro="" textlink="">
      <xdr:nvSpPr>
        <xdr:cNvPr id="595" name="テキスト ボックス 594"/>
        <xdr:cNvSpPr txBox="1"/>
      </xdr:nvSpPr>
      <xdr:spPr>
        <a:xfrm>
          <a:off x="12547111" y="946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92525</xdr:rowOff>
    </xdr:from>
    <xdr:to>
      <xdr:col>85</xdr:col>
      <xdr:colOff>177800</xdr:colOff>
      <xdr:row>57</xdr:row>
      <xdr:rowOff>22675</xdr:rowOff>
    </xdr:to>
    <xdr:sp macro="" textlink="">
      <xdr:nvSpPr>
        <xdr:cNvPr id="601" name="楕円 600"/>
        <xdr:cNvSpPr/>
      </xdr:nvSpPr>
      <xdr:spPr>
        <a:xfrm>
          <a:off x="16268700" y="96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70952</xdr:rowOff>
    </xdr:from>
    <xdr:ext cx="534377" cy="259045"/>
    <xdr:sp macro="" textlink="">
      <xdr:nvSpPr>
        <xdr:cNvPr id="602" name="教育費該当値テキスト"/>
        <xdr:cNvSpPr txBox="1"/>
      </xdr:nvSpPr>
      <xdr:spPr>
        <a:xfrm>
          <a:off x="16370300" y="96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119680</xdr:rowOff>
    </xdr:from>
    <xdr:to>
      <xdr:col>81</xdr:col>
      <xdr:colOff>101600</xdr:colOff>
      <xdr:row>57</xdr:row>
      <xdr:rowOff>49830</xdr:rowOff>
    </xdr:to>
    <xdr:sp macro="" textlink="">
      <xdr:nvSpPr>
        <xdr:cNvPr id="603" name="楕円 602"/>
        <xdr:cNvSpPr/>
      </xdr:nvSpPr>
      <xdr:spPr>
        <a:xfrm>
          <a:off x="15430500" y="972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40957</xdr:rowOff>
    </xdr:from>
    <xdr:ext cx="534377" cy="259045"/>
    <xdr:sp macro="" textlink="">
      <xdr:nvSpPr>
        <xdr:cNvPr id="604" name="テキスト ボックス 603"/>
        <xdr:cNvSpPr txBox="1"/>
      </xdr:nvSpPr>
      <xdr:spPr>
        <a:xfrm>
          <a:off x="15214111" y="981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146459</xdr:rowOff>
    </xdr:from>
    <xdr:to>
      <xdr:col>76</xdr:col>
      <xdr:colOff>165100</xdr:colOff>
      <xdr:row>56</xdr:row>
      <xdr:rowOff>76609</xdr:rowOff>
    </xdr:to>
    <xdr:sp macro="" textlink="">
      <xdr:nvSpPr>
        <xdr:cNvPr id="605" name="楕円 604"/>
        <xdr:cNvSpPr/>
      </xdr:nvSpPr>
      <xdr:spPr>
        <a:xfrm>
          <a:off x="14541500" y="957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67736</xdr:rowOff>
    </xdr:from>
    <xdr:ext cx="534377" cy="259045"/>
    <xdr:sp macro="" textlink="">
      <xdr:nvSpPr>
        <xdr:cNvPr id="606" name="テキスト ボックス 605"/>
        <xdr:cNvSpPr txBox="1"/>
      </xdr:nvSpPr>
      <xdr:spPr>
        <a:xfrm>
          <a:off x="14325111" y="966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4301</xdr:rowOff>
    </xdr:from>
    <xdr:to>
      <xdr:col>72</xdr:col>
      <xdr:colOff>38100</xdr:colOff>
      <xdr:row>57</xdr:row>
      <xdr:rowOff>105901</xdr:rowOff>
    </xdr:to>
    <xdr:sp macro="" textlink="">
      <xdr:nvSpPr>
        <xdr:cNvPr id="607" name="楕円 606"/>
        <xdr:cNvSpPr/>
      </xdr:nvSpPr>
      <xdr:spPr>
        <a:xfrm>
          <a:off x="13652500" y="977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97028</xdr:rowOff>
    </xdr:from>
    <xdr:ext cx="534377" cy="259045"/>
    <xdr:sp macro="" textlink="">
      <xdr:nvSpPr>
        <xdr:cNvPr id="608" name="テキスト ボックス 607"/>
        <xdr:cNvSpPr txBox="1"/>
      </xdr:nvSpPr>
      <xdr:spPr>
        <a:xfrm>
          <a:off x="13436111" y="986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86320</xdr:rowOff>
    </xdr:from>
    <xdr:to>
      <xdr:col>67</xdr:col>
      <xdr:colOff>101600</xdr:colOff>
      <xdr:row>58</xdr:row>
      <xdr:rowOff>16470</xdr:rowOff>
    </xdr:to>
    <xdr:sp macro="" textlink="">
      <xdr:nvSpPr>
        <xdr:cNvPr id="609" name="楕円 608"/>
        <xdr:cNvSpPr/>
      </xdr:nvSpPr>
      <xdr:spPr>
        <a:xfrm>
          <a:off x="12763500" y="98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7597</xdr:rowOff>
    </xdr:from>
    <xdr:ext cx="534377" cy="259045"/>
    <xdr:sp macro="" textlink="">
      <xdr:nvSpPr>
        <xdr:cNvPr id="610" name="テキスト ボックス 609"/>
        <xdr:cNvSpPr txBox="1"/>
      </xdr:nvSpPr>
      <xdr:spPr>
        <a:xfrm>
          <a:off x="12547111" y="995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23537</xdr:rowOff>
    </xdr:from>
    <xdr:to>
      <xdr:col>85</xdr:col>
      <xdr:colOff>127000</xdr:colOff>
      <xdr:row>78</xdr:row>
      <xdr:rowOff>25160</xdr:rowOff>
    </xdr:to>
    <xdr:cxnSp macro="">
      <xdr:nvCxnSpPr>
        <xdr:cNvPr id="635" name="直線コネクタ 634"/>
        <xdr:cNvCxnSpPr/>
      </xdr:nvCxnSpPr>
      <xdr:spPr>
        <a:xfrm flipV="1">
          <a:off x="15481300" y="13396637"/>
          <a:ext cx="8382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25160</xdr:rowOff>
    </xdr:from>
    <xdr:to>
      <xdr:col>81</xdr:col>
      <xdr:colOff>50800</xdr:colOff>
      <xdr:row>78</xdr:row>
      <xdr:rowOff>25383</xdr:rowOff>
    </xdr:to>
    <xdr:cxnSp macro="">
      <xdr:nvCxnSpPr>
        <xdr:cNvPr id="638" name="直線コネクタ 637"/>
        <xdr:cNvCxnSpPr/>
      </xdr:nvCxnSpPr>
      <xdr:spPr>
        <a:xfrm flipV="1">
          <a:off x="14592300" y="13398260"/>
          <a:ext cx="8890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25383</xdr:rowOff>
    </xdr:from>
    <xdr:to>
      <xdr:col>76</xdr:col>
      <xdr:colOff>114300</xdr:colOff>
      <xdr:row>78</xdr:row>
      <xdr:rowOff>25400</xdr:rowOff>
    </xdr:to>
    <xdr:cxnSp macro="">
      <xdr:nvCxnSpPr>
        <xdr:cNvPr id="641" name="直線コネクタ 640"/>
        <xdr:cNvCxnSpPr/>
      </xdr:nvCxnSpPr>
      <xdr:spPr>
        <a:xfrm flipV="1">
          <a:off x="13703300" y="13398483"/>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23994</xdr:rowOff>
    </xdr:from>
    <xdr:to>
      <xdr:col>71</xdr:col>
      <xdr:colOff>177800</xdr:colOff>
      <xdr:row>78</xdr:row>
      <xdr:rowOff>25400</xdr:rowOff>
    </xdr:to>
    <xdr:cxnSp macro="">
      <xdr:nvCxnSpPr>
        <xdr:cNvPr id="644" name="直線コネクタ 643"/>
        <xdr:cNvCxnSpPr/>
      </xdr:nvCxnSpPr>
      <xdr:spPr>
        <a:xfrm>
          <a:off x="12814300" y="13397094"/>
          <a:ext cx="8890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139157</xdr:rowOff>
    </xdr:from>
    <xdr:to>
      <xdr:col>72</xdr:col>
      <xdr:colOff>38100</xdr:colOff>
      <xdr:row>78</xdr:row>
      <xdr:rowOff>69307</xdr:rowOff>
    </xdr:to>
    <xdr:sp macro="" textlink="">
      <xdr:nvSpPr>
        <xdr:cNvPr id="645" name="フローチャート: 判断 644"/>
        <xdr:cNvSpPr/>
      </xdr:nvSpPr>
      <xdr:spPr>
        <a:xfrm>
          <a:off x="13652500" y="1334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85834</xdr:rowOff>
    </xdr:from>
    <xdr:ext cx="469744" cy="259045"/>
    <xdr:sp macro="" textlink="">
      <xdr:nvSpPr>
        <xdr:cNvPr id="646" name="テキスト ボックス 645"/>
        <xdr:cNvSpPr txBox="1"/>
      </xdr:nvSpPr>
      <xdr:spPr>
        <a:xfrm>
          <a:off x="13468428" y="1311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143776</xdr:rowOff>
    </xdr:from>
    <xdr:to>
      <xdr:col>67</xdr:col>
      <xdr:colOff>101600</xdr:colOff>
      <xdr:row>78</xdr:row>
      <xdr:rowOff>73926</xdr:rowOff>
    </xdr:to>
    <xdr:sp macro="" textlink="">
      <xdr:nvSpPr>
        <xdr:cNvPr id="647" name="フローチャート: 判断 646"/>
        <xdr:cNvSpPr/>
      </xdr:nvSpPr>
      <xdr:spPr>
        <a:xfrm>
          <a:off x="12763500" y="1334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90453</xdr:rowOff>
    </xdr:from>
    <xdr:ext cx="378565" cy="259045"/>
    <xdr:sp macro="" textlink="">
      <xdr:nvSpPr>
        <xdr:cNvPr id="648" name="テキスト ボックス 647"/>
        <xdr:cNvSpPr txBox="1"/>
      </xdr:nvSpPr>
      <xdr:spPr>
        <a:xfrm>
          <a:off x="12625017" y="13120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144187</xdr:rowOff>
    </xdr:from>
    <xdr:to>
      <xdr:col>85</xdr:col>
      <xdr:colOff>177800</xdr:colOff>
      <xdr:row>78</xdr:row>
      <xdr:rowOff>74337</xdr:rowOff>
    </xdr:to>
    <xdr:sp macro="" textlink="">
      <xdr:nvSpPr>
        <xdr:cNvPr id="654" name="楕円 653"/>
        <xdr:cNvSpPr/>
      </xdr:nvSpPr>
      <xdr:spPr>
        <a:xfrm>
          <a:off x="16268700" y="1334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378565" cy="259045"/>
    <xdr:sp macro="" textlink="">
      <xdr:nvSpPr>
        <xdr:cNvPr id="655" name="災害復旧費該当値テキスト"/>
        <xdr:cNvSpPr txBox="1"/>
      </xdr:nvSpPr>
      <xdr:spPr>
        <a:xfrm>
          <a:off x="16370300" y="13300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145810</xdr:rowOff>
    </xdr:from>
    <xdr:to>
      <xdr:col>81</xdr:col>
      <xdr:colOff>101600</xdr:colOff>
      <xdr:row>78</xdr:row>
      <xdr:rowOff>75960</xdr:rowOff>
    </xdr:to>
    <xdr:sp macro="" textlink="">
      <xdr:nvSpPr>
        <xdr:cNvPr id="656" name="楕円 655"/>
        <xdr:cNvSpPr/>
      </xdr:nvSpPr>
      <xdr:spPr>
        <a:xfrm>
          <a:off x="15430500" y="13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67087</xdr:rowOff>
    </xdr:from>
    <xdr:ext cx="313932" cy="259045"/>
    <xdr:sp macro="" textlink="">
      <xdr:nvSpPr>
        <xdr:cNvPr id="657" name="テキスト ボックス 656"/>
        <xdr:cNvSpPr txBox="1"/>
      </xdr:nvSpPr>
      <xdr:spPr>
        <a:xfrm>
          <a:off x="15324333" y="13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146033</xdr:rowOff>
    </xdr:from>
    <xdr:to>
      <xdr:col>76</xdr:col>
      <xdr:colOff>165100</xdr:colOff>
      <xdr:row>78</xdr:row>
      <xdr:rowOff>76183</xdr:rowOff>
    </xdr:to>
    <xdr:sp macro="" textlink="">
      <xdr:nvSpPr>
        <xdr:cNvPr id="658" name="楕円 657"/>
        <xdr:cNvSpPr/>
      </xdr:nvSpPr>
      <xdr:spPr>
        <a:xfrm>
          <a:off x="14541500" y="1334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67310</xdr:rowOff>
    </xdr:from>
    <xdr:ext cx="249299" cy="259045"/>
    <xdr:sp macro="" textlink="">
      <xdr:nvSpPr>
        <xdr:cNvPr id="659" name="テキスト ボックス 658"/>
        <xdr:cNvSpPr txBox="1"/>
      </xdr:nvSpPr>
      <xdr:spPr>
        <a:xfrm>
          <a:off x="14467650" y="134404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144644</xdr:rowOff>
    </xdr:from>
    <xdr:to>
      <xdr:col>67</xdr:col>
      <xdr:colOff>101600</xdr:colOff>
      <xdr:row>78</xdr:row>
      <xdr:rowOff>74794</xdr:rowOff>
    </xdr:to>
    <xdr:sp macro="" textlink="">
      <xdr:nvSpPr>
        <xdr:cNvPr id="662" name="楕円 661"/>
        <xdr:cNvSpPr/>
      </xdr:nvSpPr>
      <xdr:spPr>
        <a:xfrm>
          <a:off x="12763500" y="1334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65921</xdr:rowOff>
    </xdr:from>
    <xdr:ext cx="378565" cy="259045"/>
    <xdr:sp macro="" textlink="">
      <xdr:nvSpPr>
        <xdr:cNvPr id="663" name="テキスト ボックス 662"/>
        <xdr:cNvSpPr txBox="1"/>
      </xdr:nvSpPr>
      <xdr:spPr>
        <a:xfrm>
          <a:off x="12625017" y="1343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130784</xdr:rowOff>
    </xdr:from>
    <xdr:to>
      <xdr:col>85</xdr:col>
      <xdr:colOff>127000</xdr:colOff>
      <xdr:row>94</xdr:row>
      <xdr:rowOff>162140</xdr:rowOff>
    </xdr:to>
    <xdr:cxnSp macro="">
      <xdr:nvCxnSpPr>
        <xdr:cNvPr id="692" name="直線コネクタ 691"/>
        <xdr:cNvCxnSpPr/>
      </xdr:nvCxnSpPr>
      <xdr:spPr>
        <a:xfrm flipV="1">
          <a:off x="15481300" y="16247084"/>
          <a:ext cx="8382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11168</xdr:rowOff>
    </xdr:from>
    <xdr:ext cx="534377" cy="259045"/>
    <xdr:sp macro="" textlink="">
      <xdr:nvSpPr>
        <xdr:cNvPr id="693" name="公債費平均値テキスト"/>
        <xdr:cNvSpPr txBox="1"/>
      </xdr:nvSpPr>
      <xdr:spPr>
        <a:xfrm>
          <a:off x="16370300" y="16298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73952</xdr:rowOff>
    </xdr:from>
    <xdr:to>
      <xdr:col>81</xdr:col>
      <xdr:colOff>50800</xdr:colOff>
      <xdr:row>94</xdr:row>
      <xdr:rowOff>162140</xdr:rowOff>
    </xdr:to>
    <xdr:cxnSp macro="">
      <xdr:nvCxnSpPr>
        <xdr:cNvPr id="695" name="直線コネクタ 694"/>
        <xdr:cNvCxnSpPr/>
      </xdr:nvCxnSpPr>
      <xdr:spPr>
        <a:xfrm>
          <a:off x="14592300" y="16190252"/>
          <a:ext cx="889000" cy="8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103573</xdr:rowOff>
    </xdr:from>
    <xdr:ext cx="534377" cy="259045"/>
    <xdr:sp macro="" textlink="">
      <xdr:nvSpPr>
        <xdr:cNvPr id="697" name="テキスト ボックス 696"/>
        <xdr:cNvSpPr txBox="1"/>
      </xdr:nvSpPr>
      <xdr:spPr>
        <a:xfrm>
          <a:off x="15214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42901</xdr:rowOff>
    </xdr:from>
    <xdr:to>
      <xdr:col>76</xdr:col>
      <xdr:colOff>114300</xdr:colOff>
      <xdr:row>94</xdr:row>
      <xdr:rowOff>73952</xdr:rowOff>
    </xdr:to>
    <xdr:cxnSp macro="">
      <xdr:nvCxnSpPr>
        <xdr:cNvPr id="698" name="直線コネクタ 697"/>
        <xdr:cNvCxnSpPr/>
      </xdr:nvCxnSpPr>
      <xdr:spPr>
        <a:xfrm>
          <a:off x="13703300" y="16159201"/>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71899</xdr:rowOff>
    </xdr:from>
    <xdr:ext cx="534377" cy="259045"/>
    <xdr:sp macro="" textlink="">
      <xdr:nvSpPr>
        <xdr:cNvPr id="700" name="テキスト ボックス 699"/>
        <xdr:cNvSpPr txBox="1"/>
      </xdr:nvSpPr>
      <xdr:spPr>
        <a:xfrm>
          <a:off x="14325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170320</xdr:rowOff>
    </xdr:from>
    <xdr:to>
      <xdr:col>71</xdr:col>
      <xdr:colOff>177800</xdr:colOff>
      <xdr:row>94</xdr:row>
      <xdr:rowOff>42901</xdr:rowOff>
    </xdr:to>
    <xdr:cxnSp macro="">
      <xdr:nvCxnSpPr>
        <xdr:cNvPr id="701" name="直線コネクタ 700"/>
        <xdr:cNvCxnSpPr/>
      </xdr:nvCxnSpPr>
      <xdr:spPr>
        <a:xfrm>
          <a:off x="12814300" y="16115170"/>
          <a:ext cx="889000" cy="4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13348</xdr:rowOff>
    </xdr:from>
    <xdr:to>
      <xdr:col>72</xdr:col>
      <xdr:colOff>38100</xdr:colOff>
      <xdr:row>95</xdr:row>
      <xdr:rowOff>114948</xdr:rowOff>
    </xdr:to>
    <xdr:sp macro="" textlink="">
      <xdr:nvSpPr>
        <xdr:cNvPr id="702" name="フローチャート: 判断 701"/>
        <xdr:cNvSpPr/>
      </xdr:nvSpPr>
      <xdr:spPr>
        <a:xfrm>
          <a:off x="13652500" y="1630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106075</xdr:rowOff>
    </xdr:from>
    <xdr:ext cx="534377" cy="259045"/>
    <xdr:sp macro="" textlink="">
      <xdr:nvSpPr>
        <xdr:cNvPr id="703" name="テキスト ボックス 702"/>
        <xdr:cNvSpPr txBox="1"/>
      </xdr:nvSpPr>
      <xdr:spPr>
        <a:xfrm>
          <a:off x="13436111" y="163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12598</xdr:rowOff>
    </xdr:from>
    <xdr:to>
      <xdr:col>67</xdr:col>
      <xdr:colOff>101600</xdr:colOff>
      <xdr:row>95</xdr:row>
      <xdr:rowOff>114198</xdr:rowOff>
    </xdr:to>
    <xdr:sp macro="" textlink="">
      <xdr:nvSpPr>
        <xdr:cNvPr id="704" name="フローチャート: 判断 703"/>
        <xdr:cNvSpPr/>
      </xdr:nvSpPr>
      <xdr:spPr>
        <a:xfrm>
          <a:off x="12763500" y="1630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105325</xdr:rowOff>
    </xdr:from>
    <xdr:ext cx="534377" cy="259045"/>
    <xdr:sp macro="" textlink="">
      <xdr:nvSpPr>
        <xdr:cNvPr id="705" name="テキスト ボックス 704"/>
        <xdr:cNvSpPr txBox="1"/>
      </xdr:nvSpPr>
      <xdr:spPr>
        <a:xfrm>
          <a:off x="12547111" y="163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79984</xdr:rowOff>
    </xdr:from>
    <xdr:to>
      <xdr:col>85</xdr:col>
      <xdr:colOff>177800</xdr:colOff>
      <xdr:row>95</xdr:row>
      <xdr:rowOff>10134</xdr:rowOff>
    </xdr:to>
    <xdr:sp macro="" textlink="">
      <xdr:nvSpPr>
        <xdr:cNvPr id="711" name="楕円 710"/>
        <xdr:cNvSpPr/>
      </xdr:nvSpPr>
      <xdr:spPr>
        <a:xfrm>
          <a:off x="16268700" y="1619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102861</xdr:rowOff>
    </xdr:from>
    <xdr:ext cx="534377" cy="259045"/>
    <xdr:sp macro="" textlink="">
      <xdr:nvSpPr>
        <xdr:cNvPr id="712" name="公債費該当値テキスト"/>
        <xdr:cNvSpPr txBox="1"/>
      </xdr:nvSpPr>
      <xdr:spPr>
        <a:xfrm>
          <a:off x="16370300" y="1604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111340</xdr:rowOff>
    </xdr:from>
    <xdr:to>
      <xdr:col>81</xdr:col>
      <xdr:colOff>101600</xdr:colOff>
      <xdr:row>95</xdr:row>
      <xdr:rowOff>41490</xdr:rowOff>
    </xdr:to>
    <xdr:sp macro="" textlink="">
      <xdr:nvSpPr>
        <xdr:cNvPr id="713" name="楕円 712"/>
        <xdr:cNvSpPr/>
      </xdr:nvSpPr>
      <xdr:spPr>
        <a:xfrm>
          <a:off x="15430500" y="162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58017</xdr:rowOff>
    </xdr:from>
    <xdr:ext cx="534377" cy="259045"/>
    <xdr:sp macro="" textlink="">
      <xdr:nvSpPr>
        <xdr:cNvPr id="714" name="テキスト ボックス 713"/>
        <xdr:cNvSpPr txBox="1"/>
      </xdr:nvSpPr>
      <xdr:spPr>
        <a:xfrm>
          <a:off x="15214111" y="1600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23152</xdr:rowOff>
    </xdr:from>
    <xdr:to>
      <xdr:col>76</xdr:col>
      <xdr:colOff>165100</xdr:colOff>
      <xdr:row>94</xdr:row>
      <xdr:rowOff>124752</xdr:rowOff>
    </xdr:to>
    <xdr:sp macro="" textlink="">
      <xdr:nvSpPr>
        <xdr:cNvPr id="715" name="楕円 714"/>
        <xdr:cNvSpPr/>
      </xdr:nvSpPr>
      <xdr:spPr>
        <a:xfrm>
          <a:off x="14541500" y="161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141279</xdr:rowOff>
    </xdr:from>
    <xdr:ext cx="534377" cy="259045"/>
    <xdr:sp macro="" textlink="">
      <xdr:nvSpPr>
        <xdr:cNvPr id="716" name="テキスト ボックス 715"/>
        <xdr:cNvSpPr txBox="1"/>
      </xdr:nvSpPr>
      <xdr:spPr>
        <a:xfrm>
          <a:off x="14325111" y="1591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163551</xdr:rowOff>
    </xdr:from>
    <xdr:to>
      <xdr:col>72</xdr:col>
      <xdr:colOff>38100</xdr:colOff>
      <xdr:row>94</xdr:row>
      <xdr:rowOff>93701</xdr:rowOff>
    </xdr:to>
    <xdr:sp macro="" textlink="">
      <xdr:nvSpPr>
        <xdr:cNvPr id="717" name="楕円 716"/>
        <xdr:cNvSpPr/>
      </xdr:nvSpPr>
      <xdr:spPr>
        <a:xfrm>
          <a:off x="13652500" y="161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110228</xdr:rowOff>
    </xdr:from>
    <xdr:ext cx="534377" cy="259045"/>
    <xdr:sp macro="" textlink="">
      <xdr:nvSpPr>
        <xdr:cNvPr id="718" name="テキスト ボックス 717"/>
        <xdr:cNvSpPr txBox="1"/>
      </xdr:nvSpPr>
      <xdr:spPr>
        <a:xfrm>
          <a:off x="13436111" y="1588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119520</xdr:rowOff>
    </xdr:from>
    <xdr:to>
      <xdr:col>67</xdr:col>
      <xdr:colOff>101600</xdr:colOff>
      <xdr:row>94</xdr:row>
      <xdr:rowOff>49670</xdr:rowOff>
    </xdr:to>
    <xdr:sp macro="" textlink="">
      <xdr:nvSpPr>
        <xdr:cNvPr id="719" name="楕円 718"/>
        <xdr:cNvSpPr/>
      </xdr:nvSpPr>
      <xdr:spPr>
        <a:xfrm>
          <a:off x="12763500" y="160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66197</xdr:rowOff>
    </xdr:from>
    <xdr:ext cx="534377" cy="259045"/>
    <xdr:sp macro="" textlink="">
      <xdr:nvSpPr>
        <xdr:cNvPr id="720" name="テキスト ボックス 719"/>
        <xdr:cNvSpPr txBox="1"/>
      </xdr:nvSpPr>
      <xdr:spPr>
        <a:xfrm>
          <a:off x="12547111" y="1583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48895</xdr:rowOff>
    </xdr:from>
    <xdr:to>
      <xdr:col>102</xdr:col>
      <xdr:colOff>165100</xdr:colOff>
      <xdr:row>38</xdr:row>
      <xdr:rowOff>150495</xdr:rowOff>
    </xdr:to>
    <xdr:sp macro="" textlink="">
      <xdr:nvSpPr>
        <xdr:cNvPr id="757" name="フローチャート: 判断 756"/>
        <xdr:cNvSpPr/>
      </xdr:nvSpPr>
      <xdr:spPr>
        <a:xfrm>
          <a:off x="19494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167022</xdr:rowOff>
    </xdr:from>
    <xdr:ext cx="378565" cy="259045"/>
    <xdr:sp macro="" textlink="">
      <xdr:nvSpPr>
        <xdr:cNvPr id="758" name="テキスト ボックス 757"/>
        <xdr:cNvSpPr txBox="1"/>
      </xdr:nvSpPr>
      <xdr:spPr>
        <a:xfrm>
          <a:off x="19356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68783</xdr:rowOff>
    </xdr:from>
    <xdr:to>
      <xdr:col>98</xdr:col>
      <xdr:colOff>38100</xdr:colOff>
      <xdr:row>38</xdr:row>
      <xdr:rowOff>170383</xdr:rowOff>
    </xdr:to>
    <xdr:sp macro="" textlink="">
      <xdr:nvSpPr>
        <xdr:cNvPr id="759" name="フローチャート: 判断 758"/>
        <xdr:cNvSpPr/>
      </xdr:nvSpPr>
      <xdr:spPr>
        <a:xfrm>
          <a:off x="18605500" y="65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15460</xdr:rowOff>
    </xdr:from>
    <xdr:ext cx="313932" cy="259045"/>
    <xdr:sp macro="" textlink="">
      <xdr:nvSpPr>
        <xdr:cNvPr id="760" name="テキスト ボックス 759"/>
        <xdr:cNvSpPr txBox="1"/>
      </xdr:nvSpPr>
      <xdr:spPr>
        <a:xfrm>
          <a:off x="18499333" y="6359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1" name="テキスト ボックス 81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フローチャート: 判断 81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3" name="テキスト ボックス 81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6" name="テキスト ボックス 82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8" name="テキスト ボックス 82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議会費は、市議会議員の欠員による人件費の減などにより、前年度から比較すると</a:t>
          </a:r>
          <a:r>
            <a:rPr kumimoji="1" lang="en-US" altLang="ja-JP" sz="1300">
              <a:solidFill>
                <a:schemeClr val="dk1"/>
              </a:solidFill>
              <a:latin typeface="ＭＳ Ｐゴシック" pitchFamily="50" charset="-128"/>
              <a:ea typeface="ＭＳ Ｐゴシック" pitchFamily="50" charset="-128"/>
              <a:cs typeface="+mn-cs"/>
            </a:rPr>
            <a:t>4.8</a:t>
          </a:r>
          <a:r>
            <a:rPr kumimoji="1" lang="ja-JP" altLang="ja-JP" sz="1300">
              <a:solidFill>
                <a:schemeClr val="dk1"/>
              </a:solidFill>
              <a:latin typeface="ＭＳ Ｐゴシック" pitchFamily="50" charset="-128"/>
              <a:ea typeface="ＭＳ Ｐゴシック" pitchFamily="50" charset="-128"/>
              <a:cs typeface="+mn-cs"/>
            </a:rPr>
            <a:t>％の減少となった。総務費は、前年度に</a:t>
          </a:r>
          <a:r>
            <a:rPr lang="ja-JP" altLang="en-US" sz="1300" baseline="0" smtClean="0">
              <a:solidFill>
                <a:schemeClr val="dk1"/>
              </a:solidFill>
              <a:latin typeface="ＭＳ Ｐゴシック" pitchFamily="50" charset="-128"/>
              <a:ea typeface="ＭＳ Ｐゴシック" pitchFamily="50" charset="-128"/>
              <a:cs typeface="+mn-cs"/>
            </a:rPr>
            <a:t>内部事務システムの更新や仮想基盤システムの構築</a:t>
          </a:r>
          <a:r>
            <a:rPr kumimoji="1" lang="ja-JP" altLang="ja-JP" sz="1300">
              <a:solidFill>
                <a:schemeClr val="dk1"/>
              </a:solidFill>
              <a:latin typeface="ＭＳ Ｐゴシック" pitchFamily="50" charset="-128"/>
              <a:ea typeface="ＭＳ Ｐゴシック" pitchFamily="50" charset="-128"/>
              <a:cs typeface="+mn-cs"/>
            </a:rPr>
            <a:t>を実施したこと</a:t>
          </a:r>
          <a:r>
            <a:rPr kumimoji="1" lang="ja-JP" altLang="en-US" sz="1300">
              <a:solidFill>
                <a:schemeClr val="dk1"/>
              </a:solidFill>
              <a:latin typeface="ＭＳ Ｐゴシック" pitchFamily="50" charset="-128"/>
              <a:ea typeface="ＭＳ Ｐゴシック" pitchFamily="50" charset="-128"/>
              <a:cs typeface="+mn-cs"/>
            </a:rPr>
            <a:t>など</a:t>
          </a:r>
          <a:r>
            <a:rPr kumimoji="1" lang="ja-JP" altLang="ja-JP" sz="1300">
              <a:solidFill>
                <a:schemeClr val="dk1"/>
              </a:solidFill>
              <a:latin typeface="ＭＳ Ｐゴシック" pitchFamily="50" charset="-128"/>
              <a:ea typeface="ＭＳ Ｐゴシック" pitchFamily="50" charset="-128"/>
              <a:cs typeface="+mn-cs"/>
            </a:rPr>
            <a:t>により、前年度から比較すると</a:t>
          </a:r>
          <a:r>
            <a:rPr kumimoji="1" lang="en-US" altLang="ja-JP" sz="1300">
              <a:solidFill>
                <a:schemeClr val="dk1"/>
              </a:solidFill>
              <a:latin typeface="ＭＳ Ｐゴシック" pitchFamily="50" charset="-128"/>
              <a:ea typeface="ＭＳ Ｐゴシック" pitchFamily="50" charset="-128"/>
              <a:cs typeface="+mn-cs"/>
            </a:rPr>
            <a:t>8.4</a:t>
          </a:r>
          <a:r>
            <a:rPr kumimoji="1" lang="ja-JP" altLang="ja-JP" sz="1300">
              <a:solidFill>
                <a:schemeClr val="dk1"/>
              </a:solidFill>
              <a:latin typeface="ＭＳ Ｐゴシック" pitchFamily="50" charset="-128"/>
              <a:ea typeface="ＭＳ Ｐゴシック" pitchFamily="50" charset="-128"/>
              <a:cs typeface="+mn-cs"/>
            </a:rPr>
            <a:t>％の減少となった。民生費は、保育園建設事業の完了などにより、</a:t>
          </a:r>
          <a:r>
            <a:rPr kumimoji="1" lang="en-US" altLang="ja-JP" sz="1300">
              <a:solidFill>
                <a:schemeClr val="dk1"/>
              </a:solidFill>
              <a:latin typeface="ＭＳ Ｐゴシック" pitchFamily="50" charset="-128"/>
              <a:ea typeface="ＭＳ Ｐゴシック" pitchFamily="50" charset="-128"/>
              <a:cs typeface="+mn-cs"/>
            </a:rPr>
            <a:t>10.1</a:t>
          </a:r>
          <a:r>
            <a:rPr kumimoji="1" lang="ja-JP" altLang="ja-JP" sz="1300">
              <a:solidFill>
                <a:schemeClr val="dk1"/>
              </a:solidFill>
              <a:latin typeface="ＭＳ Ｐゴシック" pitchFamily="50" charset="-128"/>
              <a:ea typeface="ＭＳ Ｐゴシック" pitchFamily="50" charset="-128"/>
              <a:cs typeface="+mn-cs"/>
            </a:rPr>
            <a:t>％の減少となった。衛生費は、一部事務組合の解散に伴う塵芥処理費の増などにより、前年度から比較すると</a:t>
          </a:r>
          <a:r>
            <a:rPr kumimoji="1" lang="en-US" altLang="ja-JP" sz="1300">
              <a:solidFill>
                <a:schemeClr val="dk1"/>
              </a:solidFill>
              <a:latin typeface="ＭＳ Ｐゴシック" pitchFamily="50" charset="-128"/>
              <a:ea typeface="ＭＳ Ｐゴシック" pitchFamily="50" charset="-128"/>
              <a:cs typeface="+mn-cs"/>
            </a:rPr>
            <a:t>17.6</a:t>
          </a:r>
          <a:r>
            <a:rPr kumimoji="1" lang="ja-JP" altLang="ja-JP" sz="1300">
              <a:solidFill>
                <a:schemeClr val="dk1"/>
              </a:solidFill>
              <a:latin typeface="ＭＳ Ｐゴシック" pitchFamily="50" charset="-128"/>
              <a:ea typeface="ＭＳ Ｐゴシック" pitchFamily="50" charset="-128"/>
              <a:cs typeface="+mn-cs"/>
            </a:rPr>
            <a:t>％の増加となった。農林水産業費は、担い手確保・経営強化支援事業の廃止による減などにより、前年度から比較すると</a:t>
          </a:r>
          <a:r>
            <a:rPr kumimoji="1" lang="en-US" altLang="ja-JP" sz="1300">
              <a:solidFill>
                <a:schemeClr val="dk1"/>
              </a:solidFill>
              <a:latin typeface="ＭＳ Ｐゴシック" pitchFamily="50" charset="-128"/>
              <a:ea typeface="ＭＳ Ｐゴシック" pitchFamily="50" charset="-128"/>
              <a:cs typeface="+mn-cs"/>
            </a:rPr>
            <a:t>14.3</a:t>
          </a:r>
          <a:r>
            <a:rPr kumimoji="1" lang="ja-JP" altLang="ja-JP" sz="1300">
              <a:solidFill>
                <a:schemeClr val="dk1"/>
              </a:solidFill>
              <a:latin typeface="ＭＳ Ｐゴシック" pitchFamily="50" charset="-128"/>
              <a:ea typeface="ＭＳ Ｐゴシック" pitchFamily="50" charset="-128"/>
              <a:cs typeface="+mn-cs"/>
            </a:rPr>
            <a:t>％の減少となった。土木費は、能美根上インターチェンジ整備事業、寺井地区都市再生整備計画事業の増などにより、前年度から比較すると</a:t>
          </a:r>
          <a:r>
            <a:rPr kumimoji="1" lang="en-US" altLang="ja-JP" sz="1300">
              <a:solidFill>
                <a:schemeClr val="dk1"/>
              </a:solidFill>
              <a:latin typeface="ＭＳ Ｐゴシック" pitchFamily="50" charset="-128"/>
              <a:ea typeface="ＭＳ Ｐゴシック" pitchFamily="50" charset="-128"/>
              <a:cs typeface="+mn-cs"/>
            </a:rPr>
            <a:t>51.5</a:t>
          </a:r>
          <a:r>
            <a:rPr kumimoji="1" lang="ja-JP" altLang="ja-JP" sz="1300">
              <a:solidFill>
                <a:schemeClr val="dk1"/>
              </a:solidFill>
              <a:latin typeface="ＭＳ Ｐゴシック" pitchFamily="50" charset="-128"/>
              <a:ea typeface="ＭＳ Ｐゴシック" pitchFamily="50" charset="-128"/>
              <a:cs typeface="+mn-cs"/>
            </a:rPr>
            <a:t>％の増加となった。消防費は、防災センター建設事業の完了などにより、前年度から比較すると</a:t>
          </a:r>
          <a:r>
            <a:rPr kumimoji="1" lang="en-US" altLang="ja-JP" sz="1300">
              <a:solidFill>
                <a:schemeClr val="dk1"/>
              </a:solidFill>
              <a:latin typeface="ＭＳ Ｐゴシック" pitchFamily="50" charset="-128"/>
              <a:ea typeface="ＭＳ Ｐゴシック" pitchFamily="50" charset="-128"/>
              <a:cs typeface="+mn-cs"/>
            </a:rPr>
            <a:t>52.9</a:t>
          </a:r>
          <a:r>
            <a:rPr kumimoji="1" lang="ja-JP" altLang="ja-JP" sz="1300">
              <a:solidFill>
                <a:schemeClr val="dk1"/>
              </a:solidFill>
              <a:latin typeface="ＭＳ Ｐゴシック" pitchFamily="50" charset="-128"/>
              <a:ea typeface="ＭＳ Ｐゴシック" pitchFamily="50" charset="-128"/>
              <a:cs typeface="+mn-cs"/>
            </a:rPr>
            <a:t>％の減少となった。教育費は、粟生小学校大規模改造事業、史跡能美古墳群保存整備事業の増などにより、前年度から比較すると</a:t>
          </a:r>
          <a:r>
            <a:rPr kumimoji="1" lang="en-US" altLang="ja-JP" sz="1300">
              <a:solidFill>
                <a:schemeClr val="dk1"/>
              </a:solidFill>
              <a:latin typeface="ＭＳ Ｐゴシック" pitchFamily="50" charset="-128"/>
              <a:ea typeface="ＭＳ Ｐゴシック" pitchFamily="50" charset="-128"/>
              <a:cs typeface="+mn-cs"/>
            </a:rPr>
            <a:t>3.5</a:t>
          </a:r>
          <a:r>
            <a:rPr kumimoji="1" lang="ja-JP" altLang="ja-JP" sz="1300">
              <a:solidFill>
                <a:schemeClr val="dk1"/>
              </a:solidFill>
              <a:latin typeface="ＭＳ Ｐゴシック" pitchFamily="50" charset="-128"/>
              <a:ea typeface="ＭＳ Ｐゴシック" pitchFamily="50" charset="-128"/>
              <a:cs typeface="+mn-cs"/>
            </a:rPr>
            <a:t>％の増加となった。災害復旧費は、平成</a:t>
          </a:r>
          <a:r>
            <a:rPr kumimoji="1" lang="en-US" altLang="ja-JP" sz="1300">
              <a:solidFill>
                <a:schemeClr val="dk1"/>
              </a:solidFill>
              <a:latin typeface="ＭＳ Ｐゴシック" pitchFamily="50" charset="-128"/>
              <a:ea typeface="ＭＳ Ｐゴシック" pitchFamily="50" charset="-128"/>
              <a:cs typeface="+mn-cs"/>
            </a:rPr>
            <a:t>29</a:t>
          </a:r>
          <a:r>
            <a:rPr kumimoji="1" lang="ja-JP" altLang="ja-JP" sz="1300">
              <a:solidFill>
                <a:schemeClr val="dk1"/>
              </a:solidFill>
              <a:latin typeface="ＭＳ Ｐゴシック" pitchFamily="50" charset="-128"/>
              <a:ea typeface="ＭＳ Ｐゴシック" pitchFamily="50" charset="-128"/>
              <a:cs typeface="+mn-cs"/>
            </a:rPr>
            <a:t>年台風</a:t>
          </a:r>
          <a:r>
            <a:rPr kumimoji="1" lang="en-US" altLang="ja-JP" sz="1300">
              <a:solidFill>
                <a:schemeClr val="dk1"/>
              </a:solidFill>
              <a:latin typeface="ＭＳ Ｐゴシック" pitchFamily="50" charset="-128"/>
              <a:ea typeface="ＭＳ Ｐゴシック" pitchFamily="50" charset="-128"/>
              <a:cs typeface="+mn-cs"/>
            </a:rPr>
            <a:t>21</a:t>
          </a:r>
          <a:r>
            <a:rPr kumimoji="1" lang="ja-JP" altLang="ja-JP" sz="1300">
              <a:solidFill>
                <a:schemeClr val="dk1"/>
              </a:solidFill>
              <a:latin typeface="ＭＳ Ｐゴシック" pitchFamily="50" charset="-128"/>
              <a:ea typeface="ＭＳ Ｐゴシック" pitchFamily="50" charset="-128"/>
              <a:cs typeface="+mn-cs"/>
            </a:rPr>
            <a:t>号</a:t>
          </a:r>
          <a:r>
            <a:rPr kumimoji="1" lang="ja-JP" altLang="en-US" sz="1300">
              <a:solidFill>
                <a:schemeClr val="dk1"/>
              </a:solidFill>
              <a:latin typeface="ＭＳ Ｐゴシック" pitchFamily="50" charset="-128"/>
              <a:ea typeface="ＭＳ Ｐゴシック" pitchFamily="50" charset="-128"/>
              <a:cs typeface="+mn-cs"/>
            </a:rPr>
            <a:t>など</a:t>
          </a:r>
          <a:r>
            <a:rPr kumimoji="1" lang="ja-JP" altLang="ja-JP" sz="1300">
              <a:solidFill>
                <a:schemeClr val="dk1"/>
              </a:solidFill>
              <a:latin typeface="ＭＳ Ｐゴシック" pitchFamily="50" charset="-128"/>
              <a:ea typeface="ＭＳ Ｐゴシック" pitchFamily="50" charset="-128"/>
              <a:cs typeface="+mn-cs"/>
            </a:rPr>
            <a:t>の影響により、前年度と比較すると</a:t>
          </a:r>
          <a:r>
            <a:rPr kumimoji="1" lang="en-US" altLang="ja-JP" sz="1300">
              <a:solidFill>
                <a:schemeClr val="dk1"/>
              </a:solidFill>
              <a:latin typeface="ＭＳ Ｐゴシック" pitchFamily="50" charset="-128"/>
              <a:ea typeface="ＭＳ Ｐゴシック" pitchFamily="50" charset="-128"/>
              <a:cs typeface="+mn-cs"/>
            </a:rPr>
            <a:t>676.2</a:t>
          </a:r>
          <a:r>
            <a:rPr kumimoji="1" lang="ja-JP" altLang="ja-JP" sz="1300">
              <a:solidFill>
                <a:schemeClr val="dk1"/>
              </a:solidFill>
              <a:latin typeface="ＭＳ Ｐゴシック" pitchFamily="50" charset="-128"/>
              <a:ea typeface="ＭＳ Ｐゴシック" pitchFamily="50" charset="-128"/>
              <a:cs typeface="+mn-cs"/>
            </a:rPr>
            <a:t>％の増加となった。公債費は、一部事務組合の解散に伴う元利償還金の増、平成</a:t>
          </a:r>
          <a:r>
            <a:rPr kumimoji="1" lang="en-US" altLang="ja-JP" sz="1300">
              <a:solidFill>
                <a:schemeClr val="dk1"/>
              </a:solidFill>
              <a:latin typeface="ＭＳ Ｐゴシック" pitchFamily="50" charset="-128"/>
              <a:ea typeface="ＭＳ Ｐゴシック" pitchFamily="50" charset="-128"/>
              <a:cs typeface="+mn-cs"/>
            </a:rPr>
            <a:t>25</a:t>
          </a:r>
          <a:r>
            <a:rPr kumimoji="1" lang="ja-JP" altLang="ja-JP" sz="1300">
              <a:solidFill>
                <a:schemeClr val="dk1"/>
              </a:solidFill>
              <a:latin typeface="ＭＳ Ｐゴシック" pitchFamily="50" charset="-128"/>
              <a:ea typeface="ＭＳ Ｐゴシック" pitchFamily="50" charset="-128"/>
              <a:cs typeface="+mn-cs"/>
            </a:rPr>
            <a:t>年度の大型整備事業に係る元金償還開始などにより、前年度から比較すると</a:t>
          </a:r>
          <a:r>
            <a:rPr kumimoji="1" lang="en-US" altLang="ja-JP" sz="1300">
              <a:solidFill>
                <a:schemeClr val="dk1"/>
              </a:solidFill>
              <a:latin typeface="ＭＳ Ｐゴシック" pitchFamily="50" charset="-128"/>
              <a:ea typeface="ＭＳ Ｐゴシック" pitchFamily="50" charset="-128"/>
              <a:cs typeface="+mn-cs"/>
            </a:rPr>
            <a:t>4.2</a:t>
          </a:r>
          <a:r>
            <a:rPr kumimoji="1" lang="ja-JP" altLang="ja-JP" sz="1300">
              <a:solidFill>
                <a:schemeClr val="dk1"/>
              </a:solidFill>
              <a:latin typeface="ＭＳ Ｐゴシック" pitchFamily="50" charset="-128"/>
              <a:ea typeface="ＭＳ Ｐゴシック" pitchFamily="50" charset="-128"/>
              <a:cs typeface="+mn-cs"/>
            </a:rPr>
            <a:t>％の増加となった。</a:t>
          </a:r>
          <a:endParaRPr lang="ja-JP" altLang="ja-JP" sz="1300">
            <a:latin typeface="ＭＳ Ｐゴシック" pitchFamily="50" charset="-128"/>
            <a:ea typeface="ＭＳ Ｐゴシック"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300" baseline="0">
              <a:solidFill>
                <a:schemeClr val="dk1"/>
              </a:solidFill>
              <a:latin typeface="ＭＳ Ｐゴシック" pitchFamily="50" charset="-128"/>
              <a:ea typeface="ＭＳ Ｐゴシック" pitchFamily="50" charset="-128"/>
              <a:cs typeface="+mn-cs"/>
            </a:rPr>
            <a:t>　</a:t>
          </a:r>
          <a:r>
            <a:rPr lang="ja-JP" altLang="ja-JP" sz="1300" baseline="0">
              <a:solidFill>
                <a:schemeClr val="dk1"/>
              </a:solidFill>
              <a:latin typeface="ＭＳ Ｐゴシック" pitchFamily="50" charset="-128"/>
              <a:ea typeface="ＭＳ Ｐゴシック" pitchFamily="50" charset="-128"/>
              <a:cs typeface="+mn-cs"/>
            </a:rPr>
            <a:t>平成</a:t>
          </a:r>
          <a:r>
            <a:rPr lang="en-US" altLang="ja-JP" sz="1300" baseline="0">
              <a:solidFill>
                <a:schemeClr val="dk1"/>
              </a:solidFill>
              <a:latin typeface="ＭＳ Ｐゴシック" pitchFamily="50" charset="-128"/>
              <a:ea typeface="ＭＳ Ｐゴシック" pitchFamily="50" charset="-128"/>
              <a:cs typeface="+mn-cs"/>
            </a:rPr>
            <a:t>28</a:t>
          </a:r>
          <a:r>
            <a:rPr lang="ja-JP" altLang="ja-JP" sz="1300" baseline="0">
              <a:solidFill>
                <a:schemeClr val="dk1"/>
              </a:solidFill>
              <a:latin typeface="ＭＳ Ｐゴシック" pitchFamily="50" charset="-128"/>
              <a:ea typeface="ＭＳ Ｐゴシック" pitchFamily="50" charset="-128"/>
              <a:cs typeface="+mn-cs"/>
            </a:rPr>
            <a:t>年度は</a:t>
          </a:r>
          <a:r>
            <a:rPr lang="ja-JP" altLang="ja-JP" sz="1300">
              <a:solidFill>
                <a:schemeClr val="dk1"/>
              </a:solidFill>
              <a:latin typeface="ＭＳ Ｐゴシック" pitchFamily="50" charset="-128"/>
              <a:ea typeface="ＭＳ Ｐゴシック" pitchFamily="50" charset="-128"/>
              <a:cs typeface="+mn-cs"/>
            </a:rPr>
            <a:t>地下水位低下、平成</a:t>
          </a:r>
          <a:r>
            <a:rPr lang="en-US" altLang="ja-JP" sz="1300">
              <a:solidFill>
                <a:schemeClr val="dk1"/>
              </a:solidFill>
              <a:latin typeface="ＭＳ Ｐゴシック" pitchFamily="50" charset="-128"/>
              <a:ea typeface="ＭＳ Ｐゴシック" pitchFamily="50" charset="-128"/>
              <a:cs typeface="+mn-cs"/>
            </a:rPr>
            <a:t>29</a:t>
          </a:r>
          <a:r>
            <a:rPr lang="ja-JP" altLang="ja-JP" sz="1300">
              <a:solidFill>
                <a:schemeClr val="dk1"/>
              </a:solidFill>
              <a:latin typeface="ＭＳ Ｐゴシック" pitchFamily="50" charset="-128"/>
              <a:ea typeface="ＭＳ Ｐゴシック" pitchFamily="50" charset="-128"/>
              <a:cs typeface="+mn-cs"/>
            </a:rPr>
            <a:t>年度は大雪による除排雪経費等の</a:t>
          </a:r>
          <a:r>
            <a:rPr lang="ja-JP" altLang="ja-JP" sz="1300" baseline="0">
              <a:solidFill>
                <a:schemeClr val="dk1"/>
              </a:solidFill>
              <a:latin typeface="ＭＳ Ｐゴシック" pitchFamily="50" charset="-128"/>
              <a:ea typeface="ＭＳ Ｐゴシック" pitchFamily="50" charset="-128"/>
              <a:cs typeface="+mn-cs"/>
            </a:rPr>
            <a:t>臨時財政需要があったため、実質単年度収支は２年連続で赤字となっているが、財政調整基金の取崩しにより、実質収支は黒字となっている。今後も、</a:t>
          </a:r>
          <a:r>
            <a:rPr lang="ja-JP" altLang="ja-JP" sz="1300">
              <a:solidFill>
                <a:schemeClr val="dk1"/>
              </a:solidFill>
              <a:latin typeface="ＭＳ Ｐゴシック" pitchFamily="50" charset="-128"/>
              <a:ea typeface="ＭＳ Ｐゴシック" pitchFamily="50" charset="-128"/>
              <a:cs typeface="+mn-cs"/>
            </a:rPr>
            <a:t>選択と集中を徹底した歳出の抑制により財政調整基金の取崩しを回避し、健全な行財政運営を保てるよう努める。</a:t>
          </a:r>
          <a:endParaRPr lang="en-US" altLang="ja-JP" sz="13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mn-lt"/>
              <a:ea typeface="+mn-ea"/>
              <a:cs typeface="+mn-cs"/>
            </a:rPr>
            <a:t>　</a:t>
          </a:r>
          <a:r>
            <a:rPr lang="ja-JP" altLang="ja-JP" sz="1300" b="0" i="0" baseline="0">
              <a:solidFill>
                <a:schemeClr val="dk1"/>
              </a:solidFill>
              <a:latin typeface="ＭＳ Ｐゴシック" pitchFamily="50" charset="-128"/>
              <a:ea typeface="ＭＳ Ｐゴシック" pitchFamily="50" charset="-128"/>
              <a:cs typeface="+mn-cs"/>
            </a:rPr>
            <a:t>一般会計及び特別会計（国民健康保険、後期高齢者医療保険、介護保険、温泉事業、農業集落排水事業）は、いずれも黒字を達成した。</a:t>
          </a:r>
          <a:endParaRPr lang="en-US" altLang="ja-JP" sz="1300" b="0" i="0" baseline="0">
            <a:solidFill>
              <a:schemeClr val="dk1"/>
            </a:solidFill>
            <a:latin typeface="ＭＳ Ｐゴシック" pitchFamily="50" charset="-128"/>
            <a:ea typeface="ＭＳ Ｐゴシック" pitchFamily="50" charset="-128"/>
            <a:cs typeface="+mn-cs"/>
          </a:endParaRPr>
        </a:p>
        <a:p>
          <a:pPr rtl="0" fontAlgn="base"/>
          <a:r>
            <a:rPr lang="ja-JP" altLang="ja-JP" sz="1300" b="0" i="0" baseline="0">
              <a:solidFill>
                <a:schemeClr val="dk1"/>
              </a:solidFill>
              <a:latin typeface="ＭＳ Ｐゴシック" pitchFamily="50" charset="-128"/>
              <a:ea typeface="ＭＳ Ｐゴシック" pitchFamily="50" charset="-128"/>
              <a:cs typeface="+mn-cs"/>
            </a:rPr>
            <a:t>　公営企業会計（水道、工業用水道、公共下水道、国民健康保険能美市立病院事業）は、いずれも流動資産が流動負債を上回り、資金不足は生じなかった。</a:t>
          </a:r>
          <a:endParaRPr lang="en-US" altLang="ja-JP" sz="1300" b="0" i="0" baseline="0">
            <a:solidFill>
              <a:schemeClr val="dk1"/>
            </a:solidFill>
            <a:latin typeface="ＭＳ Ｐゴシック" pitchFamily="50" charset="-128"/>
            <a:ea typeface="ＭＳ Ｐゴシック" pitchFamily="50" charset="-128"/>
            <a:cs typeface="+mn-cs"/>
          </a:endParaRPr>
        </a:p>
        <a:p>
          <a:pPr rtl="0" fontAlgn="base"/>
          <a:r>
            <a:rPr lang="ja-JP" altLang="ja-JP" sz="1300" b="0" i="0" baseline="0">
              <a:solidFill>
                <a:schemeClr val="dk1"/>
              </a:solidFill>
              <a:latin typeface="ＭＳ Ｐゴシック" pitchFamily="50" charset="-128"/>
              <a:ea typeface="ＭＳ Ｐゴシック" pitchFamily="50" charset="-128"/>
              <a:cs typeface="+mn-cs"/>
            </a:rPr>
            <a:t>　なお、</a:t>
          </a:r>
          <a:r>
            <a:rPr lang="ja-JP" altLang="ja-JP" sz="1300" b="0">
              <a:solidFill>
                <a:schemeClr val="dk1"/>
              </a:solidFill>
              <a:latin typeface="ＭＳ Ｐゴシック" pitchFamily="50" charset="-128"/>
              <a:ea typeface="ＭＳ Ｐゴシック" pitchFamily="50" charset="-128"/>
              <a:cs typeface="+mn-cs"/>
            </a:rPr>
            <a:t>水道・工業用水道・公共下水道事業については、各公営企業が保有する資産の老朽化や人口減少等に伴う料金収入の減少により、経営環境が厳しさを増していることから中長期的な経営の基本計画である経営戦略（２０１８年度（平成３０年度）～２０２７年度（平成３９年度）までの１０年間）を策定し議会への報告、パブリックコメントを実施した。</a:t>
          </a:r>
          <a:endParaRPr lang="en-US" altLang="ja-JP" sz="1300" b="0" i="0" baseline="0">
            <a:solidFill>
              <a:schemeClr val="dk1"/>
            </a:solidFill>
            <a:latin typeface="ＭＳ Ｐゴシック" pitchFamily="50" charset="-128"/>
            <a:ea typeface="ＭＳ Ｐゴシック" pitchFamily="50" charset="-128"/>
            <a:cs typeface="+mn-cs"/>
          </a:endParaRPr>
        </a:p>
        <a:p>
          <a:r>
            <a:rPr lang="ja-JP" altLang="ja-JP" sz="1300" b="0" i="0" baseline="0">
              <a:solidFill>
                <a:schemeClr val="dk1"/>
              </a:solidFill>
              <a:latin typeface="ＭＳ Ｐゴシック" pitchFamily="50" charset="-128"/>
              <a:ea typeface="ＭＳ Ｐゴシック" pitchFamily="50" charset="-128"/>
              <a:cs typeface="+mn-cs"/>
            </a:rPr>
            <a:t>　また、国民健康保険能美市立病院においては、２０１６</a:t>
          </a:r>
          <a:r>
            <a:rPr lang="ja-JP" altLang="en-US" sz="1300" b="0" i="0" baseline="0">
              <a:solidFill>
                <a:schemeClr val="dk1"/>
              </a:solidFill>
              <a:latin typeface="ＭＳ Ｐゴシック" pitchFamily="50" charset="-128"/>
              <a:ea typeface="ＭＳ Ｐゴシック" pitchFamily="50" charset="-128"/>
              <a:cs typeface="+mn-cs"/>
            </a:rPr>
            <a:t>年</a:t>
          </a:r>
          <a:r>
            <a:rPr lang="ja-JP" altLang="ja-JP" sz="1300" b="0" i="0" baseline="0">
              <a:solidFill>
                <a:schemeClr val="dk1"/>
              </a:solidFill>
              <a:latin typeface="ＭＳ Ｐゴシック" pitchFamily="50" charset="-128"/>
              <a:ea typeface="ＭＳ Ｐゴシック" pitchFamily="50" charset="-128"/>
              <a:cs typeface="+mn-cs"/>
            </a:rPr>
            <a:t>度末に安定的な地域医療の提供</a:t>
          </a:r>
          <a:r>
            <a:rPr lang="ja-JP" altLang="en-US" sz="1300" b="0" i="0" baseline="0">
              <a:solidFill>
                <a:schemeClr val="dk1"/>
              </a:solidFill>
              <a:latin typeface="ＭＳ Ｐゴシック" pitchFamily="50" charset="-128"/>
              <a:ea typeface="ＭＳ Ｐゴシック" pitchFamily="50" charset="-128"/>
              <a:cs typeface="+mn-cs"/>
            </a:rPr>
            <a:t>に</a:t>
          </a:r>
          <a:r>
            <a:rPr lang="ja-JP" altLang="ja-JP" sz="1300" b="0" i="0" baseline="0">
              <a:solidFill>
                <a:schemeClr val="dk1"/>
              </a:solidFill>
              <a:latin typeface="ＭＳ Ｐゴシック" pitchFamily="50" charset="-128"/>
              <a:ea typeface="ＭＳ Ｐゴシック" pitchFamily="50" charset="-128"/>
              <a:cs typeface="+mn-cs"/>
            </a:rPr>
            <a:t>資することを目的とし、</a:t>
          </a:r>
          <a:r>
            <a:rPr lang="ja-JP" altLang="ja-JP" sz="1300" b="0" baseline="0">
              <a:solidFill>
                <a:schemeClr val="dk1"/>
              </a:solidFill>
              <a:latin typeface="ＭＳ Ｐゴシック" pitchFamily="50" charset="-128"/>
              <a:ea typeface="ＭＳ Ｐゴシック" pitchFamily="50" charset="-128"/>
              <a:cs typeface="+mn-cs"/>
            </a:rPr>
            <a:t>新改革プラン（２０１７年度（平成２９年度）～平成２０２０年度（平成３２年度））を策定し</a:t>
          </a:r>
          <a:r>
            <a:rPr lang="ja-JP" altLang="ja-JP" sz="1300" b="0" i="0" baseline="0">
              <a:solidFill>
                <a:schemeClr val="dk1"/>
              </a:solidFill>
              <a:latin typeface="ＭＳ Ｐゴシック" pitchFamily="50" charset="-128"/>
              <a:ea typeface="ＭＳ Ｐゴシック" pitchFamily="50" charset="-128"/>
              <a:cs typeface="+mn-cs"/>
            </a:rPr>
            <a:t>た。</a:t>
          </a:r>
          <a:r>
            <a:rPr lang="ja-JP" altLang="ja-JP" sz="1300" b="0">
              <a:solidFill>
                <a:schemeClr val="dk1"/>
              </a:solidFill>
              <a:latin typeface="ＭＳ Ｐゴシック" pitchFamily="50" charset="-128"/>
              <a:ea typeface="ＭＳ Ｐゴシック" pitchFamily="50" charset="-128"/>
              <a:cs typeface="+mn-cs"/>
            </a:rPr>
            <a:t>これから担うべき市立病院の役割の明確化と経営の効率化</a:t>
          </a:r>
          <a:r>
            <a:rPr lang="ja-JP" altLang="en-US" sz="1300" b="0">
              <a:solidFill>
                <a:schemeClr val="dk1"/>
              </a:solidFill>
              <a:latin typeface="ＭＳ Ｐゴシック" pitchFamily="50" charset="-128"/>
              <a:ea typeface="ＭＳ Ｐゴシック" pitchFamily="50" charset="-128"/>
              <a:cs typeface="+mn-cs"/>
            </a:rPr>
            <a:t>を目指し</a:t>
          </a:r>
          <a:r>
            <a:rPr lang="ja-JP" altLang="ja-JP" sz="1300" b="0">
              <a:solidFill>
                <a:schemeClr val="dk1"/>
              </a:solidFill>
              <a:latin typeface="ＭＳ Ｐゴシック" pitchFamily="50" charset="-128"/>
              <a:ea typeface="ＭＳ Ｐゴシック" pitchFamily="50" charset="-128"/>
              <a:cs typeface="+mn-cs"/>
            </a:rPr>
            <a:t>、</a:t>
          </a:r>
          <a:r>
            <a:rPr lang="ja-JP" altLang="en-US" sz="1300" b="0" baseline="0" smtClean="0">
              <a:solidFill>
                <a:schemeClr val="dk1"/>
              </a:solidFill>
              <a:latin typeface="ＭＳ Ｐゴシック" pitchFamily="50" charset="-128"/>
              <a:ea typeface="ＭＳ Ｐゴシック" pitchFamily="50" charset="-128"/>
              <a:cs typeface="+mn-cs"/>
            </a:rPr>
            <a:t>収入増加・確保対策として、平均在院日数の短縮を図るとともに、新入院患者の確保や病床数の再編により、病床利用率の向上等に努めることにより収益構造を改善し、縮小した黒字幅の改善を目指す。</a:t>
          </a:r>
          <a:endParaRPr lang="en-US" altLang="ja-JP" sz="1300" b="0" i="0" baseline="0">
            <a:solidFill>
              <a:schemeClr val="dk1"/>
            </a:solidFill>
            <a:latin typeface="ＭＳ Ｐゴシック" pitchFamily="50" charset="-128"/>
            <a:ea typeface="ＭＳ Ｐゴシック"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013;&#20998;&#39006;&#12305;B&#36001;&#25919;&#19968;&#33324;/&#12304;&#23567;&#20998;&#39006;&#12305;1&#36001;&#25919;&#35336;&#30011;/&#36001;&#25919;&#29366;&#27841;&#36039;&#26009;&#38598;&#65288;&#65320;22&#24180;&#24230;&#65374;&#65289;/H29&#36001;&#25919;&#29366;&#27841;&#36039;&#26009;&#38598;/01&#30476;&#29031;&#20250;/&#12304;&#36001;&#25919;&#29366;&#27841;&#36039;&#26009;&#38598;&#12305;_172111_&#33021;&#32654;&#24066;_2017/&#12304;&#36001;&#25919;&#29366;&#27841;&#36039;&#26009;&#38598;&#12305;_172111_&#33021;&#32654;&#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H27</v>
          </cell>
          <cell r="C71" t="str">
            <v>H28</v>
          </cell>
          <cell r="D71" t="str">
            <v>H29</v>
          </cell>
        </row>
        <row r="72">
          <cell r="A72" t="str">
            <v>財政調整基金</v>
          </cell>
          <cell r="B72">
            <v>3965</v>
          </cell>
          <cell r="C72">
            <v>3931</v>
          </cell>
          <cell r="D72">
            <v>3926</v>
          </cell>
        </row>
        <row r="73">
          <cell r="A73" t="str">
            <v>減債基金</v>
          </cell>
          <cell r="B73">
            <v>579</v>
          </cell>
          <cell r="C73">
            <v>580</v>
          </cell>
          <cell r="D73">
            <v>431</v>
          </cell>
        </row>
        <row r="74">
          <cell r="A74" t="str">
            <v>その他特定目的基金</v>
          </cell>
          <cell r="B74">
            <v>4151</v>
          </cell>
          <cell r="C74">
            <v>3635</v>
          </cell>
          <cell r="D74">
            <v>3859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23775998</v>
      </c>
      <c r="BO4" s="441"/>
      <c r="BP4" s="441"/>
      <c r="BQ4" s="441"/>
      <c r="BR4" s="441"/>
      <c r="BS4" s="441"/>
      <c r="BT4" s="441"/>
      <c r="BU4" s="442"/>
      <c r="BV4" s="440">
        <v>23911266</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4.4000000000000004</v>
      </c>
      <c r="CU4" s="622"/>
      <c r="CV4" s="622"/>
      <c r="CW4" s="622"/>
      <c r="CX4" s="622"/>
      <c r="CY4" s="622"/>
      <c r="CZ4" s="622"/>
      <c r="DA4" s="623"/>
      <c r="DB4" s="621">
        <v>4.2</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23048894</v>
      </c>
      <c r="BO5" s="446"/>
      <c r="BP5" s="446"/>
      <c r="BQ5" s="446"/>
      <c r="BR5" s="446"/>
      <c r="BS5" s="446"/>
      <c r="BT5" s="446"/>
      <c r="BU5" s="447"/>
      <c r="BV5" s="445">
        <v>23070375</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92.5</v>
      </c>
      <c r="CU5" s="416"/>
      <c r="CV5" s="416"/>
      <c r="CW5" s="416"/>
      <c r="CX5" s="416"/>
      <c r="CY5" s="416"/>
      <c r="CZ5" s="416"/>
      <c r="DA5" s="417"/>
      <c r="DB5" s="415">
        <v>94.5</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727104</v>
      </c>
      <c r="BO6" s="446"/>
      <c r="BP6" s="446"/>
      <c r="BQ6" s="446"/>
      <c r="BR6" s="446"/>
      <c r="BS6" s="446"/>
      <c r="BT6" s="446"/>
      <c r="BU6" s="447"/>
      <c r="BV6" s="445">
        <v>840891</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98.6</v>
      </c>
      <c r="CU6" s="596"/>
      <c r="CV6" s="596"/>
      <c r="CW6" s="596"/>
      <c r="CX6" s="596"/>
      <c r="CY6" s="596"/>
      <c r="CZ6" s="596"/>
      <c r="DA6" s="597"/>
      <c r="DB6" s="595">
        <v>100.1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144006</v>
      </c>
      <c r="BO7" s="446"/>
      <c r="BP7" s="446"/>
      <c r="BQ7" s="446"/>
      <c r="BR7" s="446"/>
      <c r="BS7" s="446"/>
      <c r="BT7" s="446"/>
      <c r="BU7" s="447"/>
      <c r="BV7" s="445">
        <v>273591</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13379600</v>
      </c>
      <c r="CU7" s="446"/>
      <c r="CV7" s="446"/>
      <c r="CW7" s="446"/>
      <c r="CX7" s="446"/>
      <c r="CY7" s="446"/>
      <c r="CZ7" s="446"/>
      <c r="DA7" s="447"/>
      <c r="DB7" s="445">
        <v>13366547</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87</v>
      </c>
      <c r="AV8" s="503"/>
      <c r="AW8" s="503"/>
      <c r="AX8" s="503"/>
      <c r="AY8" s="425" t="s">
        <v>101</v>
      </c>
      <c r="AZ8" s="426"/>
      <c r="BA8" s="426"/>
      <c r="BB8" s="426"/>
      <c r="BC8" s="426"/>
      <c r="BD8" s="426"/>
      <c r="BE8" s="426"/>
      <c r="BF8" s="426"/>
      <c r="BG8" s="426"/>
      <c r="BH8" s="426"/>
      <c r="BI8" s="426"/>
      <c r="BJ8" s="426"/>
      <c r="BK8" s="426"/>
      <c r="BL8" s="426"/>
      <c r="BM8" s="427"/>
      <c r="BN8" s="445">
        <v>583098</v>
      </c>
      <c r="BO8" s="446"/>
      <c r="BP8" s="446"/>
      <c r="BQ8" s="446"/>
      <c r="BR8" s="446"/>
      <c r="BS8" s="446"/>
      <c r="BT8" s="446"/>
      <c r="BU8" s="447"/>
      <c r="BV8" s="445">
        <v>567300</v>
      </c>
      <c r="BW8" s="446"/>
      <c r="BX8" s="446"/>
      <c r="BY8" s="446"/>
      <c r="BZ8" s="446"/>
      <c r="CA8" s="446"/>
      <c r="CB8" s="446"/>
      <c r="CC8" s="447"/>
      <c r="CD8" s="454" t="s">
        <v>102</v>
      </c>
      <c r="CE8" s="455"/>
      <c r="CF8" s="455"/>
      <c r="CG8" s="455"/>
      <c r="CH8" s="455"/>
      <c r="CI8" s="455"/>
      <c r="CJ8" s="455"/>
      <c r="CK8" s="455"/>
      <c r="CL8" s="455"/>
      <c r="CM8" s="455"/>
      <c r="CN8" s="455"/>
      <c r="CO8" s="455"/>
      <c r="CP8" s="455"/>
      <c r="CQ8" s="455"/>
      <c r="CR8" s="455"/>
      <c r="CS8" s="456"/>
      <c r="CT8" s="558">
        <v>0.68</v>
      </c>
      <c r="CU8" s="559"/>
      <c r="CV8" s="559"/>
      <c r="CW8" s="559"/>
      <c r="CX8" s="559"/>
      <c r="CY8" s="559"/>
      <c r="CZ8" s="559"/>
      <c r="DA8" s="560"/>
      <c r="DB8" s="558">
        <v>0.68</v>
      </c>
      <c r="DC8" s="559"/>
      <c r="DD8" s="559"/>
      <c r="DE8" s="559"/>
      <c r="DF8" s="559"/>
      <c r="DG8" s="559"/>
      <c r="DH8" s="559"/>
      <c r="DI8" s="560"/>
      <c r="DJ8" s="165"/>
      <c r="DK8" s="165"/>
      <c r="DL8" s="165"/>
      <c r="DM8" s="165"/>
      <c r="DN8" s="165"/>
      <c r="DO8" s="165"/>
    </row>
    <row r="9" spans="1:119" ht="18.75" customHeight="1" thickBot="1">
      <c r="A9" s="166"/>
      <c r="B9" s="584" t="s">
        <v>103</v>
      </c>
      <c r="C9" s="585"/>
      <c r="D9" s="585"/>
      <c r="E9" s="585"/>
      <c r="F9" s="585"/>
      <c r="G9" s="585"/>
      <c r="H9" s="585"/>
      <c r="I9" s="585"/>
      <c r="J9" s="585"/>
      <c r="K9" s="508"/>
      <c r="L9" s="586" t="s">
        <v>104</v>
      </c>
      <c r="M9" s="587"/>
      <c r="N9" s="587"/>
      <c r="O9" s="587"/>
      <c r="P9" s="587"/>
      <c r="Q9" s="588"/>
      <c r="R9" s="589">
        <v>48881</v>
      </c>
      <c r="S9" s="590"/>
      <c r="T9" s="590"/>
      <c r="U9" s="590"/>
      <c r="V9" s="591"/>
      <c r="W9" s="524" t="s">
        <v>105</v>
      </c>
      <c r="X9" s="525"/>
      <c r="Y9" s="525"/>
      <c r="Z9" s="525"/>
      <c r="AA9" s="525"/>
      <c r="AB9" s="525"/>
      <c r="AC9" s="525"/>
      <c r="AD9" s="525"/>
      <c r="AE9" s="525"/>
      <c r="AF9" s="525"/>
      <c r="AG9" s="525"/>
      <c r="AH9" s="525"/>
      <c r="AI9" s="525"/>
      <c r="AJ9" s="525"/>
      <c r="AK9" s="525"/>
      <c r="AL9" s="592"/>
      <c r="AM9" s="514" t="s">
        <v>106</v>
      </c>
      <c r="AN9" s="419"/>
      <c r="AO9" s="419"/>
      <c r="AP9" s="419"/>
      <c r="AQ9" s="419"/>
      <c r="AR9" s="419"/>
      <c r="AS9" s="419"/>
      <c r="AT9" s="420"/>
      <c r="AU9" s="502" t="s">
        <v>107</v>
      </c>
      <c r="AV9" s="503"/>
      <c r="AW9" s="503"/>
      <c r="AX9" s="503"/>
      <c r="AY9" s="425" t="s">
        <v>108</v>
      </c>
      <c r="AZ9" s="426"/>
      <c r="BA9" s="426"/>
      <c r="BB9" s="426"/>
      <c r="BC9" s="426"/>
      <c r="BD9" s="426"/>
      <c r="BE9" s="426"/>
      <c r="BF9" s="426"/>
      <c r="BG9" s="426"/>
      <c r="BH9" s="426"/>
      <c r="BI9" s="426"/>
      <c r="BJ9" s="426"/>
      <c r="BK9" s="426"/>
      <c r="BL9" s="426"/>
      <c r="BM9" s="427"/>
      <c r="BN9" s="445">
        <v>15798</v>
      </c>
      <c r="BO9" s="446"/>
      <c r="BP9" s="446"/>
      <c r="BQ9" s="446"/>
      <c r="BR9" s="446"/>
      <c r="BS9" s="446"/>
      <c r="BT9" s="446"/>
      <c r="BU9" s="447"/>
      <c r="BV9" s="445">
        <v>61959</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18</v>
      </c>
      <c r="CU9" s="416"/>
      <c r="CV9" s="416"/>
      <c r="CW9" s="416"/>
      <c r="CX9" s="416"/>
      <c r="CY9" s="416"/>
      <c r="CZ9" s="416"/>
      <c r="DA9" s="417"/>
      <c r="DB9" s="415">
        <v>18.3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110</v>
      </c>
      <c r="M10" s="419"/>
      <c r="N10" s="419"/>
      <c r="O10" s="419"/>
      <c r="P10" s="419"/>
      <c r="Q10" s="420"/>
      <c r="R10" s="421">
        <v>48680</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87</v>
      </c>
      <c r="AV10" s="503"/>
      <c r="AW10" s="503"/>
      <c r="AX10" s="503"/>
      <c r="AY10" s="425" t="s">
        <v>112</v>
      </c>
      <c r="AZ10" s="426"/>
      <c r="BA10" s="426"/>
      <c r="BB10" s="426"/>
      <c r="BC10" s="426"/>
      <c r="BD10" s="426"/>
      <c r="BE10" s="426"/>
      <c r="BF10" s="426"/>
      <c r="BG10" s="426"/>
      <c r="BH10" s="426"/>
      <c r="BI10" s="426"/>
      <c r="BJ10" s="426"/>
      <c r="BK10" s="426"/>
      <c r="BL10" s="426"/>
      <c r="BM10" s="427"/>
      <c r="BN10" s="445">
        <v>7574</v>
      </c>
      <c r="BO10" s="446"/>
      <c r="BP10" s="446"/>
      <c r="BQ10" s="446"/>
      <c r="BR10" s="446"/>
      <c r="BS10" s="446"/>
      <c r="BT10" s="446"/>
      <c r="BU10" s="447"/>
      <c r="BV10" s="445">
        <v>8441</v>
      </c>
      <c r="BW10" s="446"/>
      <c r="BX10" s="446"/>
      <c r="BY10" s="446"/>
      <c r="BZ10" s="446"/>
      <c r="CA10" s="446"/>
      <c r="CB10" s="446"/>
      <c r="CC10" s="447"/>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114</v>
      </c>
      <c r="M11" s="492"/>
      <c r="N11" s="492"/>
      <c r="O11" s="492"/>
      <c r="P11" s="492"/>
      <c r="Q11" s="493"/>
      <c r="R11" s="581" t="s">
        <v>115</v>
      </c>
      <c r="S11" s="582"/>
      <c r="T11" s="582"/>
      <c r="U11" s="582"/>
      <c r="V11" s="583"/>
      <c r="W11" s="593"/>
      <c r="X11" s="407"/>
      <c r="Y11" s="407"/>
      <c r="Z11" s="407"/>
      <c r="AA11" s="407"/>
      <c r="AB11" s="407"/>
      <c r="AC11" s="407"/>
      <c r="AD11" s="407"/>
      <c r="AE11" s="407"/>
      <c r="AF11" s="407"/>
      <c r="AG11" s="407"/>
      <c r="AH11" s="407"/>
      <c r="AI11" s="407"/>
      <c r="AJ11" s="407"/>
      <c r="AK11" s="407"/>
      <c r="AL11" s="594"/>
      <c r="AM11" s="514" t="s">
        <v>116</v>
      </c>
      <c r="AN11" s="419"/>
      <c r="AO11" s="419"/>
      <c r="AP11" s="419"/>
      <c r="AQ11" s="419"/>
      <c r="AR11" s="419"/>
      <c r="AS11" s="419"/>
      <c r="AT11" s="420"/>
      <c r="AU11" s="502" t="s">
        <v>117</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50184</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303000</v>
      </c>
      <c r="BO12" s="446"/>
      <c r="BP12" s="446"/>
      <c r="BQ12" s="446"/>
      <c r="BR12" s="446"/>
      <c r="BS12" s="446"/>
      <c r="BT12" s="446"/>
      <c r="BU12" s="447"/>
      <c r="BV12" s="445">
        <v>302000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49050</v>
      </c>
      <c r="S13" s="549"/>
      <c r="T13" s="549"/>
      <c r="U13" s="549"/>
      <c r="V13" s="550"/>
      <c r="W13" s="536" t="s">
        <v>132</v>
      </c>
      <c r="X13" s="458"/>
      <c r="Y13" s="458"/>
      <c r="Z13" s="458"/>
      <c r="AA13" s="458"/>
      <c r="AB13" s="459"/>
      <c r="AC13" s="421">
        <v>485</v>
      </c>
      <c r="AD13" s="422"/>
      <c r="AE13" s="422"/>
      <c r="AF13" s="422"/>
      <c r="AG13" s="423"/>
      <c r="AH13" s="421">
        <v>484</v>
      </c>
      <c r="AI13" s="422"/>
      <c r="AJ13" s="422"/>
      <c r="AK13" s="422"/>
      <c r="AL13" s="424"/>
      <c r="AM13" s="514" t="s">
        <v>133</v>
      </c>
      <c r="AN13" s="419"/>
      <c r="AO13" s="419"/>
      <c r="AP13" s="419"/>
      <c r="AQ13" s="419"/>
      <c r="AR13" s="419"/>
      <c r="AS13" s="419"/>
      <c r="AT13" s="420"/>
      <c r="AU13" s="502" t="s">
        <v>107</v>
      </c>
      <c r="AV13" s="503"/>
      <c r="AW13" s="503"/>
      <c r="AX13" s="503"/>
      <c r="AY13" s="425" t="s">
        <v>134</v>
      </c>
      <c r="AZ13" s="426"/>
      <c r="BA13" s="426"/>
      <c r="BB13" s="426"/>
      <c r="BC13" s="426"/>
      <c r="BD13" s="426"/>
      <c r="BE13" s="426"/>
      <c r="BF13" s="426"/>
      <c r="BG13" s="426"/>
      <c r="BH13" s="426"/>
      <c r="BI13" s="426"/>
      <c r="BJ13" s="426"/>
      <c r="BK13" s="426"/>
      <c r="BL13" s="426"/>
      <c r="BM13" s="427"/>
      <c r="BN13" s="445">
        <v>-279628</v>
      </c>
      <c r="BO13" s="446"/>
      <c r="BP13" s="446"/>
      <c r="BQ13" s="446"/>
      <c r="BR13" s="446"/>
      <c r="BS13" s="446"/>
      <c r="BT13" s="446"/>
      <c r="BU13" s="447"/>
      <c r="BV13" s="445">
        <v>-231600</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9.9</v>
      </c>
      <c r="CU13" s="416"/>
      <c r="CV13" s="416"/>
      <c r="CW13" s="416"/>
      <c r="CX13" s="416"/>
      <c r="CY13" s="416"/>
      <c r="CZ13" s="416"/>
      <c r="DA13" s="417"/>
      <c r="DB13" s="415">
        <v>10.5</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49993</v>
      </c>
      <c r="S14" s="549"/>
      <c r="T14" s="549"/>
      <c r="U14" s="549"/>
      <c r="V14" s="550"/>
      <c r="W14" s="551"/>
      <c r="X14" s="461"/>
      <c r="Y14" s="461"/>
      <c r="Z14" s="461"/>
      <c r="AA14" s="461"/>
      <c r="AB14" s="462"/>
      <c r="AC14" s="541">
        <v>1.9</v>
      </c>
      <c r="AD14" s="542"/>
      <c r="AE14" s="542"/>
      <c r="AF14" s="542"/>
      <c r="AG14" s="543"/>
      <c r="AH14" s="541">
        <v>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17.5</v>
      </c>
      <c r="CU14" s="553"/>
      <c r="CV14" s="553"/>
      <c r="CW14" s="553"/>
      <c r="CX14" s="553"/>
      <c r="CY14" s="553"/>
      <c r="CZ14" s="553"/>
      <c r="DA14" s="554"/>
      <c r="DB14" s="552">
        <v>16.399999999999999</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138</v>
      </c>
      <c r="N15" s="546"/>
      <c r="O15" s="546"/>
      <c r="P15" s="546"/>
      <c r="Q15" s="547"/>
      <c r="R15" s="548">
        <v>48957</v>
      </c>
      <c r="S15" s="549"/>
      <c r="T15" s="549"/>
      <c r="U15" s="549"/>
      <c r="V15" s="550"/>
      <c r="W15" s="536" t="s">
        <v>139</v>
      </c>
      <c r="X15" s="458"/>
      <c r="Y15" s="458"/>
      <c r="Z15" s="458"/>
      <c r="AA15" s="458"/>
      <c r="AB15" s="459"/>
      <c r="AC15" s="421">
        <v>10152</v>
      </c>
      <c r="AD15" s="422"/>
      <c r="AE15" s="422"/>
      <c r="AF15" s="422"/>
      <c r="AG15" s="423"/>
      <c r="AH15" s="421">
        <v>9732</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6850419</v>
      </c>
      <c r="BO15" s="441"/>
      <c r="BP15" s="441"/>
      <c r="BQ15" s="441"/>
      <c r="BR15" s="441"/>
      <c r="BS15" s="441"/>
      <c r="BT15" s="441"/>
      <c r="BU15" s="442"/>
      <c r="BV15" s="440">
        <v>6882416</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40.700000000000003</v>
      </c>
      <c r="AD16" s="542"/>
      <c r="AE16" s="542"/>
      <c r="AF16" s="542"/>
      <c r="AG16" s="543"/>
      <c r="AH16" s="541">
        <v>40.5</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10213203</v>
      </c>
      <c r="BO16" s="446"/>
      <c r="BP16" s="446"/>
      <c r="BQ16" s="446"/>
      <c r="BR16" s="446"/>
      <c r="BS16" s="446"/>
      <c r="BT16" s="446"/>
      <c r="BU16" s="447"/>
      <c r="BV16" s="445">
        <v>10149914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14284</v>
      </c>
      <c r="AD17" s="422"/>
      <c r="AE17" s="422"/>
      <c r="AF17" s="422"/>
      <c r="AG17" s="423"/>
      <c r="AH17" s="421">
        <v>13799</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8796317</v>
      </c>
      <c r="BO17" s="446"/>
      <c r="BP17" s="446"/>
      <c r="BQ17" s="446"/>
      <c r="BR17" s="446"/>
      <c r="BS17" s="446"/>
      <c r="BT17" s="446"/>
      <c r="BU17" s="447"/>
      <c r="BV17" s="445">
        <v>8836063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149</v>
      </c>
      <c r="C18" s="508"/>
      <c r="D18" s="508"/>
      <c r="E18" s="509"/>
      <c r="F18" s="509"/>
      <c r="G18" s="509"/>
      <c r="H18" s="509"/>
      <c r="I18" s="509"/>
      <c r="J18" s="509"/>
      <c r="K18" s="509"/>
      <c r="L18" s="510">
        <v>84.14</v>
      </c>
      <c r="M18" s="510"/>
      <c r="N18" s="510"/>
      <c r="O18" s="510"/>
      <c r="P18" s="510"/>
      <c r="Q18" s="510"/>
      <c r="R18" s="511"/>
      <c r="S18" s="511"/>
      <c r="T18" s="511"/>
      <c r="U18" s="511"/>
      <c r="V18" s="512"/>
      <c r="W18" s="526"/>
      <c r="X18" s="527"/>
      <c r="Y18" s="527"/>
      <c r="Z18" s="527"/>
      <c r="AA18" s="527"/>
      <c r="AB18" s="537"/>
      <c r="AC18" s="409">
        <v>57.3</v>
      </c>
      <c r="AD18" s="410"/>
      <c r="AE18" s="410"/>
      <c r="AF18" s="410"/>
      <c r="AG18" s="513"/>
      <c r="AH18" s="409">
        <v>57.5</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12677208</v>
      </c>
      <c r="BO18" s="446"/>
      <c r="BP18" s="446"/>
      <c r="BQ18" s="446"/>
      <c r="BR18" s="446"/>
      <c r="BS18" s="446"/>
      <c r="BT18" s="446"/>
      <c r="BU18" s="447"/>
      <c r="BV18" s="445">
        <v>12894020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151</v>
      </c>
      <c r="C19" s="508"/>
      <c r="D19" s="508"/>
      <c r="E19" s="509"/>
      <c r="F19" s="509"/>
      <c r="G19" s="509"/>
      <c r="H19" s="509"/>
      <c r="I19" s="509"/>
      <c r="J19" s="509"/>
      <c r="K19" s="509"/>
      <c r="L19" s="515">
        <v>581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16648545</v>
      </c>
      <c r="BO19" s="446"/>
      <c r="BP19" s="446"/>
      <c r="BQ19" s="446"/>
      <c r="BR19" s="446"/>
      <c r="BS19" s="446"/>
      <c r="BT19" s="446"/>
      <c r="BU19" s="447"/>
      <c r="BV19" s="445">
        <v>15765703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153</v>
      </c>
      <c r="C20" s="508"/>
      <c r="D20" s="508"/>
      <c r="E20" s="509"/>
      <c r="F20" s="509"/>
      <c r="G20" s="509"/>
      <c r="H20" s="509"/>
      <c r="I20" s="509"/>
      <c r="J20" s="509"/>
      <c r="K20" s="509"/>
      <c r="L20" s="515">
        <v>17352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31292241</v>
      </c>
      <c r="BO23" s="446"/>
      <c r="BP23" s="446"/>
      <c r="BQ23" s="446"/>
      <c r="BR23" s="446"/>
      <c r="BS23" s="446"/>
      <c r="BT23" s="446"/>
      <c r="BU23" s="447"/>
      <c r="BV23" s="445">
        <v>31864049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162</v>
      </c>
      <c r="F24" s="419"/>
      <c r="G24" s="419"/>
      <c r="H24" s="419"/>
      <c r="I24" s="419"/>
      <c r="J24" s="419"/>
      <c r="K24" s="420"/>
      <c r="L24" s="421">
        <v>1</v>
      </c>
      <c r="M24" s="422"/>
      <c r="N24" s="422"/>
      <c r="O24" s="422"/>
      <c r="P24" s="423"/>
      <c r="Q24" s="421">
        <v>8900</v>
      </c>
      <c r="R24" s="422"/>
      <c r="S24" s="422"/>
      <c r="T24" s="422"/>
      <c r="U24" s="422"/>
      <c r="V24" s="423"/>
      <c r="W24" s="487"/>
      <c r="X24" s="478"/>
      <c r="Y24" s="479"/>
      <c r="Z24" s="418" t="s">
        <v>163</v>
      </c>
      <c r="AA24" s="419"/>
      <c r="AB24" s="419"/>
      <c r="AC24" s="419"/>
      <c r="AD24" s="419"/>
      <c r="AE24" s="419"/>
      <c r="AF24" s="419"/>
      <c r="AG24" s="420"/>
      <c r="AH24" s="421">
        <v>486</v>
      </c>
      <c r="AI24" s="422"/>
      <c r="AJ24" s="422"/>
      <c r="AK24" s="422"/>
      <c r="AL24" s="423"/>
      <c r="AM24" s="421">
        <v>1352538</v>
      </c>
      <c r="AN24" s="422"/>
      <c r="AO24" s="422"/>
      <c r="AP24" s="422"/>
      <c r="AQ24" s="422"/>
      <c r="AR24" s="423"/>
      <c r="AS24" s="421">
        <v>2783</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14747992</v>
      </c>
      <c r="BO24" s="446"/>
      <c r="BP24" s="446"/>
      <c r="BQ24" s="446"/>
      <c r="BR24" s="446"/>
      <c r="BS24" s="446"/>
      <c r="BT24" s="446"/>
      <c r="BU24" s="447"/>
      <c r="BV24" s="445">
        <v>14178289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165</v>
      </c>
      <c r="F25" s="419"/>
      <c r="G25" s="419"/>
      <c r="H25" s="419"/>
      <c r="I25" s="419"/>
      <c r="J25" s="419"/>
      <c r="K25" s="420"/>
      <c r="L25" s="421">
        <v>2</v>
      </c>
      <c r="M25" s="422"/>
      <c r="N25" s="422"/>
      <c r="O25" s="422"/>
      <c r="P25" s="423"/>
      <c r="Q25" s="421">
        <v>7150</v>
      </c>
      <c r="R25" s="422"/>
      <c r="S25" s="422"/>
      <c r="T25" s="422"/>
      <c r="U25" s="422"/>
      <c r="V25" s="423"/>
      <c r="W25" s="487"/>
      <c r="X25" s="478"/>
      <c r="Y25" s="479"/>
      <c r="Z25" s="418" t="s">
        <v>166</v>
      </c>
      <c r="AA25" s="419"/>
      <c r="AB25" s="419"/>
      <c r="AC25" s="419"/>
      <c r="AD25" s="419"/>
      <c r="AE25" s="419"/>
      <c r="AF25" s="419"/>
      <c r="AG25" s="420"/>
      <c r="AH25" s="421">
        <v>81</v>
      </c>
      <c r="AI25" s="422"/>
      <c r="AJ25" s="422"/>
      <c r="AK25" s="422"/>
      <c r="AL25" s="423"/>
      <c r="AM25" s="421">
        <v>212301</v>
      </c>
      <c r="AN25" s="422"/>
      <c r="AO25" s="422"/>
      <c r="AP25" s="422"/>
      <c r="AQ25" s="422"/>
      <c r="AR25" s="423"/>
      <c r="AS25" s="421">
        <v>2621</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605181</v>
      </c>
      <c r="BO25" s="441"/>
      <c r="BP25" s="441"/>
      <c r="BQ25" s="441"/>
      <c r="BR25" s="441"/>
      <c r="BS25" s="441"/>
      <c r="BT25" s="441"/>
      <c r="BU25" s="442"/>
      <c r="BV25" s="440">
        <v>429859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168</v>
      </c>
      <c r="F26" s="419"/>
      <c r="G26" s="419"/>
      <c r="H26" s="419"/>
      <c r="I26" s="419"/>
      <c r="J26" s="419"/>
      <c r="K26" s="420"/>
      <c r="L26" s="421">
        <v>1</v>
      </c>
      <c r="M26" s="422"/>
      <c r="N26" s="422"/>
      <c r="O26" s="422"/>
      <c r="P26" s="423"/>
      <c r="Q26" s="421">
        <v>6550</v>
      </c>
      <c r="R26" s="422"/>
      <c r="S26" s="422"/>
      <c r="T26" s="422"/>
      <c r="U26" s="422"/>
      <c r="V26" s="423"/>
      <c r="W26" s="487"/>
      <c r="X26" s="478"/>
      <c r="Y26" s="479"/>
      <c r="Z26" s="418" t="s">
        <v>169</v>
      </c>
      <c r="AA26" s="500"/>
      <c r="AB26" s="500"/>
      <c r="AC26" s="500"/>
      <c r="AD26" s="500"/>
      <c r="AE26" s="500"/>
      <c r="AF26" s="500"/>
      <c r="AG26" s="501"/>
      <c r="AH26" s="421">
        <v>19</v>
      </c>
      <c r="AI26" s="422"/>
      <c r="AJ26" s="422"/>
      <c r="AK26" s="422"/>
      <c r="AL26" s="423"/>
      <c r="AM26" s="421">
        <v>40071</v>
      </c>
      <c r="AN26" s="422"/>
      <c r="AO26" s="422"/>
      <c r="AP26" s="422"/>
      <c r="AQ26" s="422"/>
      <c r="AR26" s="423"/>
      <c r="AS26" s="421">
        <v>2109</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121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171</v>
      </c>
      <c r="F27" s="419"/>
      <c r="G27" s="419"/>
      <c r="H27" s="419"/>
      <c r="I27" s="419"/>
      <c r="J27" s="419"/>
      <c r="K27" s="420"/>
      <c r="L27" s="421">
        <v>1</v>
      </c>
      <c r="M27" s="422"/>
      <c r="N27" s="422"/>
      <c r="O27" s="422"/>
      <c r="P27" s="423"/>
      <c r="Q27" s="421">
        <v>4500</v>
      </c>
      <c r="R27" s="422"/>
      <c r="S27" s="422"/>
      <c r="T27" s="422"/>
      <c r="U27" s="422"/>
      <c r="V27" s="423"/>
      <c r="W27" s="487"/>
      <c r="X27" s="478"/>
      <c r="Y27" s="479"/>
      <c r="Z27" s="418" t="s">
        <v>172</v>
      </c>
      <c r="AA27" s="419"/>
      <c r="AB27" s="419"/>
      <c r="AC27" s="419"/>
      <c r="AD27" s="419"/>
      <c r="AE27" s="419"/>
      <c r="AF27" s="419"/>
      <c r="AG27" s="420"/>
      <c r="AH27" s="421" t="s">
        <v>130</v>
      </c>
      <c r="AI27" s="422"/>
      <c r="AJ27" s="422"/>
      <c r="AK27" s="422"/>
      <c r="AL27" s="423"/>
      <c r="AM27" s="421" t="s">
        <v>120</v>
      </c>
      <c r="AN27" s="422"/>
      <c r="AO27" s="422"/>
      <c r="AP27" s="422"/>
      <c r="AQ27" s="422"/>
      <c r="AR27" s="423"/>
      <c r="AS27" s="421" t="s">
        <v>121</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350000</v>
      </c>
      <c r="BO27" s="449"/>
      <c r="BP27" s="449"/>
      <c r="BQ27" s="449"/>
      <c r="BR27" s="449"/>
      <c r="BS27" s="449"/>
      <c r="BT27" s="449"/>
      <c r="BU27" s="450"/>
      <c r="BV27" s="448">
        <v>350000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174</v>
      </c>
      <c r="F28" s="419"/>
      <c r="G28" s="419"/>
      <c r="H28" s="419"/>
      <c r="I28" s="419"/>
      <c r="J28" s="419"/>
      <c r="K28" s="420"/>
      <c r="L28" s="421">
        <v>1</v>
      </c>
      <c r="M28" s="422"/>
      <c r="N28" s="422"/>
      <c r="O28" s="422"/>
      <c r="P28" s="423"/>
      <c r="Q28" s="421">
        <v>3900</v>
      </c>
      <c r="R28" s="422"/>
      <c r="S28" s="422"/>
      <c r="T28" s="422"/>
      <c r="U28" s="422"/>
      <c r="V28" s="423"/>
      <c r="W28" s="487"/>
      <c r="X28" s="478"/>
      <c r="Y28" s="479"/>
      <c r="Z28" s="418" t="s">
        <v>175</v>
      </c>
      <c r="AA28" s="419"/>
      <c r="AB28" s="419"/>
      <c r="AC28" s="419"/>
      <c r="AD28" s="419"/>
      <c r="AE28" s="419"/>
      <c r="AF28" s="419"/>
      <c r="AG28" s="420"/>
      <c r="AH28" s="421" t="s">
        <v>130</v>
      </c>
      <c r="AI28" s="422"/>
      <c r="AJ28" s="422"/>
      <c r="AK28" s="422"/>
      <c r="AL28" s="423"/>
      <c r="AM28" s="421" t="s">
        <v>121</v>
      </c>
      <c r="AN28" s="422"/>
      <c r="AO28" s="422"/>
      <c r="AP28" s="422"/>
      <c r="AQ28" s="422"/>
      <c r="AR28" s="423"/>
      <c r="AS28" s="421" t="s">
        <v>121</v>
      </c>
      <c r="AT28" s="422"/>
      <c r="AU28" s="422"/>
      <c r="AV28" s="422"/>
      <c r="AW28" s="422"/>
      <c r="AX28" s="424"/>
      <c r="AY28" s="428" t="s">
        <v>176</v>
      </c>
      <c r="AZ28" s="429"/>
      <c r="BA28" s="429"/>
      <c r="BB28" s="430"/>
      <c r="BC28" s="437" t="s">
        <v>41</v>
      </c>
      <c r="BD28" s="438"/>
      <c r="BE28" s="438"/>
      <c r="BF28" s="438"/>
      <c r="BG28" s="438"/>
      <c r="BH28" s="438"/>
      <c r="BI28" s="438"/>
      <c r="BJ28" s="438"/>
      <c r="BK28" s="438"/>
      <c r="BL28" s="438"/>
      <c r="BM28" s="439"/>
      <c r="BN28" s="440">
        <v>3925611</v>
      </c>
      <c r="BO28" s="441"/>
      <c r="BP28" s="441"/>
      <c r="BQ28" s="441"/>
      <c r="BR28" s="441"/>
      <c r="BS28" s="441"/>
      <c r="BT28" s="441"/>
      <c r="BU28" s="442"/>
      <c r="BV28" s="440">
        <v>3931037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177</v>
      </c>
      <c r="F29" s="419"/>
      <c r="G29" s="419"/>
      <c r="H29" s="419"/>
      <c r="I29" s="419"/>
      <c r="J29" s="419"/>
      <c r="K29" s="420"/>
      <c r="L29" s="421">
        <v>16</v>
      </c>
      <c r="M29" s="422"/>
      <c r="N29" s="422"/>
      <c r="O29" s="422"/>
      <c r="P29" s="423"/>
      <c r="Q29" s="421">
        <v>3700</v>
      </c>
      <c r="R29" s="422"/>
      <c r="S29" s="422"/>
      <c r="T29" s="422"/>
      <c r="U29" s="422"/>
      <c r="V29" s="423"/>
      <c r="W29" s="488"/>
      <c r="X29" s="489"/>
      <c r="Y29" s="490"/>
      <c r="Z29" s="418" t="s">
        <v>178</v>
      </c>
      <c r="AA29" s="419"/>
      <c r="AB29" s="419"/>
      <c r="AC29" s="419"/>
      <c r="AD29" s="419"/>
      <c r="AE29" s="419"/>
      <c r="AF29" s="419"/>
      <c r="AG29" s="420"/>
      <c r="AH29" s="421">
        <v>486</v>
      </c>
      <c r="AI29" s="422"/>
      <c r="AJ29" s="422"/>
      <c r="AK29" s="422"/>
      <c r="AL29" s="423"/>
      <c r="AM29" s="421">
        <v>1352538</v>
      </c>
      <c r="AN29" s="422"/>
      <c r="AO29" s="422"/>
      <c r="AP29" s="422"/>
      <c r="AQ29" s="422"/>
      <c r="AR29" s="423"/>
      <c r="AS29" s="421">
        <v>2783</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431095</v>
      </c>
      <c r="BO29" s="446"/>
      <c r="BP29" s="446"/>
      <c r="BQ29" s="446"/>
      <c r="BR29" s="446"/>
      <c r="BS29" s="446"/>
      <c r="BT29" s="446"/>
      <c r="BU29" s="447"/>
      <c r="BV29" s="445">
        <v>580071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94.3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3858868</v>
      </c>
      <c r="BO30" s="449"/>
      <c r="BP30" s="449"/>
      <c r="BQ30" s="449"/>
      <c r="BR30" s="449"/>
      <c r="BS30" s="449"/>
      <c r="BT30" s="449"/>
      <c r="BU30" s="450"/>
      <c r="BV30" s="448">
        <v>3634908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189</v>
      </c>
      <c r="X33" s="407"/>
      <c r="Y33" s="407"/>
      <c r="Z33" s="407"/>
      <c r="AA33" s="407"/>
      <c r="AB33" s="407"/>
      <c r="AC33" s="407"/>
      <c r="AD33" s="407"/>
      <c r="AE33" s="407"/>
      <c r="AF33" s="407"/>
      <c r="AG33" s="407"/>
      <c r="AH33" s="407"/>
      <c r="AI33" s="407"/>
      <c r="AJ33" s="407"/>
      <c r="AK33" s="407"/>
      <c r="AL33" s="195"/>
      <c r="AM33" s="408" t="s">
        <v>187</v>
      </c>
      <c r="AN33" s="408"/>
      <c r="AO33" s="407" t="s">
        <v>188</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187</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能美市国民健康保険特別会計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能美市水道事業会計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IF('各会計、関係団体の財政状況及び健全化判断比率'!B35="","",'各会計、関係団体の財政状況及び健全化判断比率'!B35)</f>
        <v>能美市温泉事業特別会計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石川県後期高齢者医療広域連合（一般会計）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能美市土地開発公社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能美市後期高齢者医療特別会計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能美市工業用水道事業会計</v>
      </c>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IF('各会計、関係団体の財政状況及び健全化判断比率'!B36="","",'各会計、関係団体の財政状況及び健全化判断比率'!B36)</f>
        <v>能美市農業集落排水事業特別会計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石川県後期高齢者医療広域連合（後期高齢者医療特別会計）</v>
      </c>
      <c r="BZ35" s="403"/>
      <c r="CA35" s="403"/>
      <c r="CB35" s="403"/>
      <c r="CC35" s="403"/>
      <c r="CD35" s="403"/>
      <c r="CE35" s="403"/>
      <c r="CF35" s="403"/>
      <c r="CG35" s="403"/>
      <c r="CH35" s="403"/>
      <c r="CI35" s="403"/>
      <c r="CJ35" s="403"/>
      <c r="CK35" s="403"/>
      <c r="CL35" s="403"/>
      <c r="CM35" s="403"/>
      <c r="CN35" s="193"/>
      <c r="CO35" s="404">
        <f t="shared" ref="CO35:CO43" si="3">IF(CQ35="","",CO34+1)</f>
        <v>22</v>
      </c>
      <c r="CP35" s="404"/>
      <c r="CQ35" s="403" t="str">
        <f>IF('各会計、関係団体の財政状況及び健全化判断比率'!BS8="","",'各会計、関係団体の財政状況及び健全化判断比率'!BS8)</f>
        <v>(公財)能美市ふるさと振興公社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能美市介護保険特別会計</v>
      </c>
      <c r="X36" s="403"/>
      <c r="Y36" s="403"/>
      <c r="Z36" s="403"/>
      <c r="AA36" s="403"/>
      <c r="AB36" s="403"/>
      <c r="AC36" s="403"/>
      <c r="AD36" s="403"/>
      <c r="AE36" s="403"/>
      <c r="AF36" s="403"/>
      <c r="AG36" s="403"/>
      <c r="AH36" s="403"/>
      <c r="AI36" s="403"/>
      <c r="AJ36" s="403"/>
      <c r="AK36" s="403"/>
      <c r="AL36" s="193"/>
      <c r="AM36" s="404">
        <f t="shared" si="0"/>
        <v>7</v>
      </c>
      <c r="AN36" s="404"/>
      <c r="AO36" s="403" t="str">
        <f>IF('各会計、関係団体の財政状況及び健全化判断比率'!B33="","",'各会計、関係団体の財政状況及び健全化判断比率'!B33)</f>
        <v>能美市公共下水道事業会計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南加賀広域圏事務組合（一般会計）</v>
      </c>
      <c r="BZ36" s="403"/>
      <c r="CA36" s="403"/>
      <c r="CB36" s="403"/>
      <c r="CC36" s="403"/>
      <c r="CD36" s="403"/>
      <c r="CE36" s="403"/>
      <c r="CF36" s="403"/>
      <c r="CG36" s="403"/>
      <c r="CH36" s="403"/>
      <c r="CI36" s="403"/>
      <c r="CJ36" s="403"/>
      <c r="CK36" s="403"/>
      <c r="CL36" s="403"/>
      <c r="CM36" s="403"/>
      <c r="CN36" s="193"/>
      <c r="CO36" s="404">
        <f t="shared" si="3"/>
        <v>23</v>
      </c>
      <c r="CP36" s="404"/>
      <c r="CQ36" s="403" t="str">
        <f>IF('各会計、関係団体の財政状況及び健全化判断比率'!BS9="","",'各会計、関係団体の財政状況及び健全化判断比率'!BS9)</f>
        <v>(有)こくぞう</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f t="shared" si="0"/>
        <v>8</v>
      </c>
      <c r="AN37" s="404"/>
      <c r="AO37" s="403" t="str">
        <f>IF('各会計、関係団体の財政状況及び健全化判断比率'!B34="","",'各会計、関係団体の財政状況及び健全化判断比率'!B34)</f>
        <v>国民健康保険能美市立病院事業会計</v>
      </c>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南加賀広域圏事務組合（公設地方卸売市場事業特別会計）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南加賀広域圏事務組合（ふるさと振興事業特別会計）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南加賀広域圏事務組合（急病センター事業特別会計）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能美介護認定事務組合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手取川流域環境衛生事業組合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19</v>
      </c>
      <c r="BX42" s="404"/>
      <c r="BY42" s="403" t="str">
        <f>IF('各会計、関係団体の財政状況及び健全化判断比率'!B76="","",'各会計、関係団体の財政状況及び健全化判断比率'!B76)</f>
        <v>手取郷広域事務組合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20</v>
      </c>
      <c r="BX43" s="404"/>
      <c r="BY43" s="403" t="str">
        <f>IF('各会計、関係団体の財政状況及び健全化判断比率'!B77="","",'各会計、関係団体の財政状況及び健全化判断比率'!B77)</f>
        <v>手取川水防事務組合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PktcuWHamBz4wvWVrTjBGUpDuXL2EeMc+jSXP4gYme4eEquH7ZGYXmMAgP4pL0qaO5DcVDpKfKK5ozBbdz9joA==" saltValue="BOUdQac0kDeKX16QZZm4f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224" t="s">
        <v>552</v>
      </c>
      <c r="D34" s="1224"/>
      <c r="E34" s="1225"/>
      <c r="F34" s="32">
        <v>2.72</v>
      </c>
      <c r="G34" s="33">
        <v>3.5</v>
      </c>
      <c r="H34" s="33">
        <v>4.5999999999999996</v>
      </c>
      <c r="I34" s="33">
        <v>5.81</v>
      </c>
      <c r="J34" s="34">
        <v>6.67</v>
      </c>
      <c r="K34" s="22"/>
      <c r="L34" s="22"/>
      <c r="M34" s="22"/>
      <c r="N34" s="22"/>
      <c r="O34" s="22"/>
      <c r="P34" s="22"/>
    </row>
    <row r="35" spans="1:16" ht="39" customHeight="1">
      <c r="A35" s="22"/>
      <c r="B35" s="35"/>
      <c r="C35" s="1218" t="s">
        <v>553</v>
      </c>
      <c r="D35" s="1219"/>
      <c r="E35" s="1220"/>
      <c r="F35" s="36">
        <v>2.64</v>
      </c>
      <c r="G35" s="37">
        <v>2.93</v>
      </c>
      <c r="H35" s="37">
        <v>3.41</v>
      </c>
      <c r="I35" s="37">
        <v>4.2699999999999996</v>
      </c>
      <c r="J35" s="38">
        <v>4.74</v>
      </c>
      <c r="K35" s="22"/>
      <c r="L35" s="22"/>
      <c r="M35" s="22"/>
      <c r="N35" s="22"/>
      <c r="O35" s="22"/>
      <c r="P35" s="22"/>
    </row>
    <row r="36" spans="1:16" ht="39" customHeight="1">
      <c r="A36" s="22"/>
      <c r="B36" s="35"/>
      <c r="C36" s="1218" t="s">
        <v>554</v>
      </c>
      <c r="D36" s="1219"/>
      <c r="E36" s="1220"/>
      <c r="F36" s="36">
        <v>10.15</v>
      </c>
      <c r="G36" s="37">
        <v>9.09</v>
      </c>
      <c r="H36" s="37">
        <v>8.08</v>
      </c>
      <c r="I36" s="37">
        <v>7.28</v>
      </c>
      <c r="J36" s="38">
        <v>4.72</v>
      </c>
      <c r="K36" s="22"/>
      <c r="L36" s="22"/>
      <c r="M36" s="22"/>
      <c r="N36" s="22"/>
      <c r="O36" s="22"/>
      <c r="P36" s="22"/>
    </row>
    <row r="37" spans="1:16" ht="39" customHeight="1">
      <c r="A37" s="22"/>
      <c r="B37" s="35"/>
      <c r="C37" s="1218" t="s">
        <v>555</v>
      </c>
      <c r="D37" s="1219"/>
      <c r="E37" s="1220"/>
      <c r="F37" s="36">
        <v>7.73</v>
      </c>
      <c r="G37" s="37">
        <v>7.69</v>
      </c>
      <c r="H37" s="37">
        <v>5.59</v>
      </c>
      <c r="I37" s="37">
        <v>5.44</v>
      </c>
      <c r="J37" s="38">
        <v>4.41</v>
      </c>
      <c r="K37" s="22"/>
      <c r="L37" s="22"/>
      <c r="M37" s="22"/>
      <c r="N37" s="22"/>
      <c r="O37" s="22"/>
      <c r="P37" s="22"/>
    </row>
    <row r="38" spans="1:16" ht="39" customHeight="1">
      <c r="A38" s="22"/>
      <c r="B38" s="35"/>
      <c r="C38" s="1218" t="s">
        <v>556</v>
      </c>
      <c r="D38" s="1219"/>
      <c r="E38" s="1220"/>
      <c r="F38" s="36">
        <v>2.09</v>
      </c>
      <c r="G38" s="37">
        <v>3.26</v>
      </c>
      <c r="H38" s="37">
        <v>3.65</v>
      </c>
      <c r="I38" s="37">
        <v>4.24</v>
      </c>
      <c r="J38" s="38">
        <v>4.3499999999999996</v>
      </c>
      <c r="K38" s="22"/>
      <c r="L38" s="22"/>
      <c r="M38" s="22"/>
      <c r="N38" s="22"/>
      <c r="O38" s="22"/>
      <c r="P38" s="22"/>
    </row>
    <row r="39" spans="1:16" ht="39" customHeight="1">
      <c r="A39" s="22"/>
      <c r="B39" s="35"/>
      <c r="C39" s="1218" t="s">
        <v>557</v>
      </c>
      <c r="D39" s="1219"/>
      <c r="E39" s="1220"/>
      <c r="F39" s="36">
        <v>0.73</v>
      </c>
      <c r="G39" s="37">
        <v>0.63</v>
      </c>
      <c r="H39" s="37">
        <v>1.1000000000000001</v>
      </c>
      <c r="I39" s="37">
        <v>1.31</v>
      </c>
      <c r="J39" s="38">
        <v>1.26</v>
      </c>
      <c r="K39" s="22"/>
      <c r="L39" s="22"/>
      <c r="M39" s="22"/>
      <c r="N39" s="22"/>
      <c r="O39" s="22"/>
      <c r="P39" s="22"/>
    </row>
    <row r="40" spans="1:16" ht="39" customHeight="1">
      <c r="A40" s="22"/>
      <c r="B40" s="35"/>
      <c r="C40" s="1218" t="s">
        <v>558</v>
      </c>
      <c r="D40" s="1219"/>
      <c r="E40" s="1220"/>
      <c r="F40" s="36">
        <v>0.4</v>
      </c>
      <c r="G40" s="37">
        <v>0.24</v>
      </c>
      <c r="H40" s="37">
        <v>0.17</v>
      </c>
      <c r="I40" s="37">
        <v>0.53</v>
      </c>
      <c r="J40" s="38">
        <v>0.73</v>
      </c>
      <c r="K40" s="22"/>
      <c r="L40" s="22"/>
      <c r="M40" s="22"/>
      <c r="N40" s="22"/>
      <c r="O40" s="22"/>
      <c r="P40" s="22"/>
    </row>
    <row r="41" spans="1:16" ht="39" customHeight="1">
      <c r="A41" s="22"/>
      <c r="B41" s="35"/>
      <c r="C41" s="1218" t="s">
        <v>559</v>
      </c>
      <c r="D41" s="1219"/>
      <c r="E41" s="1220"/>
      <c r="F41" s="36">
        <v>0.01</v>
      </c>
      <c r="G41" s="37">
        <v>0</v>
      </c>
      <c r="H41" s="37">
        <v>0</v>
      </c>
      <c r="I41" s="37">
        <v>0.03</v>
      </c>
      <c r="J41" s="38">
        <v>0.04</v>
      </c>
      <c r="K41" s="22"/>
      <c r="L41" s="22"/>
      <c r="M41" s="22"/>
      <c r="N41" s="22"/>
      <c r="O41" s="22"/>
      <c r="P41" s="22"/>
    </row>
    <row r="42" spans="1:16" ht="39" customHeight="1">
      <c r="A42" s="22"/>
      <c r="B42" s="39"/>
      <c r="C42" s="1218" t="s">
        <v>560</v>
      </c>
      <c r="D42" s="1219"/>
      <c r="E42" s="1220"/>
      <c r="F42" s="36" t="s">
        <v>502</v>
      </c>
      <c r="G42" s="37" t="s">
        <v>502</v>
      </c>
      <c r="H42" s="37" t="s">
        <v>502</v>
      </c>
      <c r="I42" s="37" t="s">
        <v>502</v>
      </c>
      <c r="J42" s="38" t="s">
        <v>502</v>
      </c>
      <c r="K42" s="22"/>
      <c r="L42" s="22"/>
      <c r="M42" s="22"/>
      <c r="N42" s="22"/>
      <c r="O42" s="22"/>
      <c r="P42" s="22"/>
    </row>
    <row r="43" spans="1:16" ht="39" customHeight="1" thickBot="1">
      <c r="A43" s="22"/>
      <c r="B43" s="40"/>
      <c r="C43" s="1221" t="s">
        <v>561</v>
      </c>
      <c r="D43" s="1222"/>
      <c r="E43" s="1223"/>
      <c r="F43" s="41">
        <v>0.08</v>
      </c>
      <c r="G43" s="42">
        <v>0.06</v>
      </c>
      <c r="H43" s="42">
        <v>7.0000000000000007E-2</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YxVzPRNfSkHHYZYrWD+oIlqjXVjXn2lWxsHQVlx/k2VrwcA2lw643nYqYIaf804YJjAFGQrMs6B03DBMzGsdQ==" saltValue="rFN47V7PhVxoh+ATZ8Aw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60" zoomScaleNormal="60" zoomScaleSheetLayoutView="55" workbookViewId="0">
      <selection activeCell="Q54" sqref="Q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234" t="s">
        <v>10</v>
      </c>
      <c r="C45" s="1235"/>
      <c r="D45" s="58"/>
      <c r="E45" s="1240" t="s">
        <v>11</v>
      </c>
      <c r="F45" s="1240"/>
      <c r="G45" s="1240"/>
      <c r="H45" s="1240"/>
      <c r="I45" s="1240"/>
      <c r="J45" s="1241"/>
      <c r="K45" s="59">
        <v>3537</v>
      </c>
      <c r="L45" s="60">
        <v>3368</v>
      </c>
      <c r="M45" s="60">
        <v>3256</v>
      </c>
      <c r="N45" s="60">
        <v>2911</v>
      </c>
      <c r="O45" s="61">
        <v>3046</v>
      </c>
      <c r="P45" s="48"/>
      <c r="Q45" s="48"/>
      <c r="R45" s="48"/>
      <c r="S45" s="48"/>
      <c r="T45" s="48"/>
      <c r="U45" s="48"/>
    </row>
    <row r="46" spans="1:21" ht="30.75" customHeight="1">
      <c r="A46" s="48"/>
      <c r="B46" s="1236"/>
      <c r="C46" s="1237"/>
      <c r="D46" s="62"/>
      <c r="E46" s="1228" t="s">
        <v>12</v>
      </c>
      <c r="F46" s="1228"/>
      <c r="G46" s="1228"/>
      <c r="H46" s="1228"/>
      <c r="I46" s="1228"/>
      <c r="J46" s="1229"/>
      <c r="K46" s="63" t="s">
        <v>502</v>
      </c>
      <c r="L46" s="64" t="s">
        <v>502</v>
      </c>
      <c r="M46" s="64" t="s">
        <v>502</v>
      </c>
      <c r="N46" s="64" t="s">
        <v>502</v>
      </c>
      <c r="O46" s="65" t="s">
        <v>502</v>
      </c>
      <c r="P46" s="48"/>
      <c r="Q46" s="48"/>
      <c r="R46" s="48"/>
      <c r="S46" s="48"/>
      <c r="T46" s="48"/>
      <c r="U46" s="48"/>
    </row>
    <row r="47" spans="1:21" ht="30.75" customHeight="1">
      <c r="A47" s="48"/>
      <c r="B47" s="1236"/>
      <c r="C47" s="1237"/>
      <c r="D47" s="62"/>
      <c r="E47" s="1228" t="s">
        <v>13</v>
      </c>
      <c r="F47" s="1228"/>
      <c r="G47" s="1228"/>
      <c r="H47" s="1228"/>
      <c r="I47" s="1228"/>
      <c r="J47" s="1229"/>
      <c r="K47" s="63" t="s">
        <v>502</v>
      </c>
      <c r="L47" s="64" t="s">
        <v>502</v>
      </c>
      <c r="M47" s="64" t="s">
        <v>502</v>
      </c>
      <c r="N47" s="64" t="s">
        <v>502</v>
      </c>
      <c r="O47" s="65" t="s">
        <v>502</v>
      </c>
      <c r="P47" s="48"/>
      <c r="Q47" s="48"/>
      <c r="R47" s="48"/>
      <c r="S47" s="48"/>
      <c r="T47" s="48"/>
      <c r="U47" s="48"/>
    </row>
    <row r="48" spans="1:21" ht="30.75" customHeight="1">
      <c r="A48" s="48"/>
      <c r="B48" s="1236"/>
      <c r="C48" s="1237"/>
      <c r="D48" s="62"/>
      <c r="E48" s="1228" t="s">
        <v>14</v>
      </c>
      <c r="F48" s="1228"/>
      <c r="G48" s="1228"/>
      <c r="H48" s="1228"/>
      <c r="I48" s="1228"/>
      <c r="J48" s="1229"/>
      <c r="K48" s="63">
        <v>991</v>
      </c>
      <c r="L48" s="64">
        <v>1061</v>
      </c>
      <c r="M48" s="64">
        <v>1146</v>
      </c>
      <c r="N48" s="64">
        <v>1244</v>
      </c>
      <c r="O48" s="65">
        <v>1017</v>
      </c>
      <c r="P48" s="48"/>
      <c r="Q48" s="48"/>
      <c r="R48" s="48"/>
      <c r="S48" s="48"/>
      <c r="T48" s="48"/>
      <c r="U48" s="48"/>
    </row>
    <row r="49" spans="1:21" ht="30.75" customHeight="1">
      <c r="A49" s="48"/>
      <c r="B49" s="1236"/>
      <c r="C49" s="1237"/>
      <c r="D49" s="62"/>
      <c r="E49" s="1228" t="s">
        <v>15</v>
      </c>
      <c r="F49" s="1228"/>
      <c r="G49" s="1228"/>
      <c r="H49" s="1228"/>
      <c r="I49" s="1228"/>
      <c r="J49" s="1229"/>
      <c r="K49" s="63">
        <v>174</v>
      </c>
      <c r="L49" s="64">
        <v>159</v>
      </c>
      <c r="M49" s="64">
        <v>103</v>
      </c>
      <c r="N49" s="64">
        <v>108</v>
      </c>
      <c r="O49" s="65" t="s">
        <v>502</v>
      </c>
      <c r="P49" s="48"/>
      <c r="Q49" s="48"/>
      <c r="R49" s="48"/>
      <c r="S49" s="48"/>
      <c r="T49" s="48"/>
      <c r="U49" s="48"/>
    </row>
    <row r="50" spans="1:21" ht="30.75" customHeight="1">
      <c r="A50" s="48"/>
      <c r="B50" s="1236"/>
      <c r="C50" s="1237"/>
      <c r="D50" s="62"/>
      <c r="E50" s="1228" t="s">
        <v>16</v>
      </c>
      <c r="F50" s="1228"/>
      <c r="G50" s="1228"/>
      <c r="H50" s="1228"/>
      <c r="I50" s="1228"/>
      <c r="J50" s="1229"/>
      <c r="K50" s="63" t="s">
        <v>502</v>
      </c>
      <c r="L50" s="64" t="s">
        <v>502</v>
      </c>
      <c r="M50" s="64" t="s">
        <v>502</v>
      </c>
      <c r="N50" s="64" t="s">
        <v>502</v>
      </c>
      <c r="O50" s="65" t="s">
        <v>502</v>
      </c>
      <c r="P50" s="48"/>
      <c r="Q50" s="48"/>
      <c r="R50" s="48"/>
      <c r="S50" s="48"/>
      <c r="T50" s="48"/>
      <c r="U50" s="48"/>
    </row>
    <row r="51" spans="1:21" ht="30.75" customHeight="1">
      <c r="A51" s="48"/>
      <c r="B51" s="1238"/>
      <c r="C51" s="1239"/>
      <c r="D51" s="66"/>
      <c r="E51" s="1228" t="s">
        <v>17</v>
      </c>
      <c r="F51" s="1228"/>
      <c r="G51" s="1228"/>
      <c r="H51" s="1228"/>
      <c r="I51" s="1228"/>
      <c r="J51" s="1229"/>
      <c r="K51" s="63">
        <v>0</v>
      </c>
      <c r="L51" s="64">
        <v>0</v>
      </c>
      <c r="M51" s="64">
        <v>1</v>
      </c>
      <c r="N51" s="64">
        <v>0</v>
      </c>
      <c r="O51" s="65">
        <v>0</v>
      </c>
      <c r="P51" s="48"/>
      <c r="Q51" s="48"/>
      <c r="R51" s="48"/>
      <c r="S51" s="48"/>
      <c r="T51" s="48"/>
      <c r="U51" s="48"/>
    </row>
    <row r="52" spans="1:21" ht="30.75" customHeight="1">
      <c r="A52" s="48"/>
      <c r="B52" s="1226" t="s">
        <v>18</v>
      </c>
      <c r="C52" s="1227"/>
      <c r="D52" s="66"/>
      <c r="E52" s="1228" t="s">
        <v>19</v>
      </c>
      <c r="F52" s="1228"/>
      <c r="G52" s="1228"/>
      <c r="H52" s="1228"/>
      <c r="I52" s="1228"/>
      <c r="J52" s="1229"/>
      <c r="K52" s="63">
        <v>3459</v>
      </c>
      <c r="L52" s="64">
        <v>3448</v>
      </c>
      <c r="M52" s="64">
        <v>3295</v>
      </c>
      <c r="N52" s="64">
        <v>3151</v>
      </c>
      <c r="O52" s="65">
        <v>3121</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1243</v>
      </c>
      <c r="L53" s="69">
        <v>1140</v>
      </c>
      <c r="M53" s="69">
        <v>1211</v>
      </c>
      <c r="N53" s="69">
        <v>1112</v>
      </c>
      <c r="O53" s="70">
        <v>942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OCnPGkCv3UY4Ba2cqoQBCNrupl8DbwoWb6jBg9VCVO5ym1WiJGthW3wX8HTu74sgsDZOPQzHjo0lyQxTjNwuw==" saltValue="wUFJG6mGS2VJT+SOmbXM3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70" zoomScaleNormal="70" zoomScaleSheetLayoutView="100" workbookViewId="0">
      <selection activeCell="M52" sqref="M5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545</v>
      </c>
      <c r="J40" s="79" t="s">
        <v>546</v>
      </c>
      <c r="K40" s="79" t="s">
        <v>547</v>
      </c>
      <c r="L40" s="79" t="s">
        <v>548</v>
      </c>
      <c r="M40" s="80" t="s">
        <v>549</v>
      </c>
    </row>
    <row r="41" spans="2:13" ht="27.75" customHeight="1">
      <c r="B41" s="1254" t="s">
        <v>23</v>
      </c>
      <c r="C41" s="1255"/>
      <c r="D41" s="81"/>
      <c r="E41" s="1256" t="s">
        <v>24</v>
      </c>
      <c r="F41" s="1256"/>
      <c r="G41" s="1256"/>
      <c r="H41" s="1257"/>
      <c r="I41" s="82">
        <v>28216</v>
      </c>
      <c r="J41" s="83">
        <v>29831</v>
      </c>
      <c r="K41" s="83">
        <v>30709</v>
      </c>
      <c r="L41" s="83">
        <v>30803</v>
      </c>
      <c r="M41" s="84">
        <v>31292</v>
      </c>
    </row>
    <row r="42" spans="2:13" ht="27.75" customHeight="1">
      <c r="B42" s="1244"/>
      <c r="C42" s="1245"/>
      <c r="D42" s="85"/>
      <c r="E42" s="1248" t="s">
        <v>25</v>
      </c>
      <c r="F42" s="1248"/>
      <c r="G42" s="1248"/>
      <c r="H42" s="1249"/>
      <c r="I42" s="86" t="s">
        <v>502</v>
      </c>
      <c r="J42" s="87" t="s">
        <v>502</v>
      </c>
      <c r="K42" s="87" t="s">
        <v>502</v>
      </c>
      <c r="L42" s="87" t="s">
        <v>502</v>
      </c>
      <c r="M42" s="88" t="s">
        <v>502</v>
      </c>
    </row>
    <row r="43" spans="2:13" ht="27.75" customHeight="1">
      <c r="B43" s="1244"/>
      <c r="C43" s="1245"/>
      <c r="D43" s="85"/>
      <c r="E43" s="1248" t="s">
        <v>26</v>
      </c>
      <c r="F43" s="1248"/>
      <c r="G43" s="1248"/>
      <c r="H43" s="1249"/>
      <c r="I43" s="86">
        <v>15264</v>
      </c>
      <c r="J43" s="87">
        <v>15379</v>
      </c>
      <c r="K43" s="87">
        <v>15605</v>
      </c>
      <c r="L43" s="87">
        <v>15797</v>
      </c>
      <c r="M43" s="88">
        <v>14725</v>
      </c>
    </row>
    <row r="44" spans="2:13" ht="27.75" customHeight="1">
      <c r="B44" s="1244"/>
      <c r="C44" s="1245"/>
      <c r="D44" s="85"/>
      <c r="E44" s="1248" t="s">
        <v>27</v>
      </c>
      <c r="F44" s="1248"/>
      <c r="G44" s="1248"/>
      <c r="H44" s="1249"/>
      <c r="I44" s="86">
        <v>372</v>
      </c>
      <c r="J44" s="87">
        <v>240</v>
      </c>
      <c r="K44" s="87">
        <v>467</v>
      </c>
      <c r="L44" s="87">
        <v>944</v>
      </c>
      <c r="M44" s="88">
        <v>0</v>
      </c>
    </row>
    <row r="45" spans="2:13" ht="27.75" customHeight="1">
      <c r="B45" s="1244"/>
      <c r="C45" s="1245"/>
      <c r="D45" s="85"/>
      <c r="E45" s="1248" t="s">
        <v>28</v>
      </c>
      <c r="F45" s="1248"/>
      <c r="G45" s="1248"/>
      <c r="H45" s="1249"/>
      <c r="I45" s="86">
        <v>3365</v>
      </c>
      <c r="J45" s="87">
        <v>2962</v>
      </c>
      <c r="K45" s="87">
        <v>2715</v>
      </c>
      <c r="L45" s="87">
        <v>2639</v>
      </c>
      <c r="M45" s="88">
        <v>2773</v>
      </c>
    </row>
    <row r="46" spans="2:13" ht="27.75" customHeight="1">
      <c r="B46" s="1244"/>
      <c r="C46" s="1245"/>
      <c r="D46" s="89"/>
      <c r="E46" s="1248" t="s">
        <v>29</v>
      </c>
      <c r="F46" s="1248"/>
      <c r="G46" s="1248"/>
      <c r="H46" s="1249"/>
      <c r="I46" s="86" t="s">
        <v>502</v>
      </c>
      <c r="J46" s="87" t="s">
        <v>502</v>
      </c>
      <c r="K46" s="87" t="s">
        <v>502</v>
      </c>
      <c r="L46" s="87" t="s">
        <v>502</v>
      </c>
      <c r="M46" s="88" t="s">
        <v>502</v>
      </c>
    </row>
    <row r="47" spans="2:13" ht="27.75" customHeight="1">
      <c r="B47" s="1244"/>
      <c r="C47" s="1245"/>
      <c r="D47" s="90"/>
      <c r="E47" s="1258" t="s">
        <v>30</v>
      </c>
      <c r="F47" s="1259"/>
      <c r="G47" s="1259"/>
      <c r="H47" s="1260"/>
      <c r="I47" s="86" t="s">
        <v>502</v>
      </c>
      <c r="J47" s="87" t="s">
        <v>502</v>
      </c>
      <c r="K47" s="87" t="s">
        <v>502</v>
      </c>
      <c r="L47" s="87" t="s">
        <v>502</v>
      </c>
      <c r="M47" s="88" t="s">
        <v>502</v>
      </c>
    </row>
    <row r="48" spans="2:13" ht="27.75" customHeight="1">
      <c r="B48" s="1244"/>
      <c r="C48" s="1245"/>
      <c r="D48" s="85"/>
      <c r="E48" s="1248" t="s">
        <v>31</v>
      </c>
      <c r="F48" s="1248"/>
      <c r="G48" s="1248"/>
      <c r="H48" s="1249"/>
      <c r="I48" s="86" t="s">
        <v>502</v>
      </c>
      <c r="J48" s="87" t="s">
        <v>502</v>
      </c>
      <c r="K48" s="87" t="s">
        <v>502</v>
      </c>
      <c r="L48" s="87" t="s">
        <v>502</v>
      </c>
      <c r="M48" s="88" t="s">
        <v>502</v>
      </c>
    </row>
    <row r="49" spans="2:13" ht="27.75" customHeight="1">
      <c r="B49" s="1246"/>
      <c r="C49" s="1247"/>
      <c r="D49" s="85"/>
      <c r="E49" s="1248" t="s">
        <v>32</v>
      </c>
      <c r="F49" s="1248"/>
      <c r="G49" s="1248"/>
      <c r="H49" s="1249"/>
      <c r="I49" s="86" t="s">
        <v>502</v>
      </c>
      <c r="J49" s="87" t="s">
        <v>502</v>
      </c>
      <c r="K49" s="87" t="s">
        <v>502</v>
      </c>
      <c r="L49" s="87" t="s">
        <v>502</v>
      </c>
      <c r="M49" s="88" t="s">
        <v>502</v>
      </c>
    </row>
    <row r="50" spans="2:13" ht="27.75" customHeight="1">
      <c r="B50" s="1242" t="s">
        <v>33</v>
      </c>
      <c r="C50" s="1243"/>
      <c r="D50" s="91"/>
      <c r="E50" s="1248" t="s">
        <v>34</v>
      </c>
      <c r="F50" s="1248"/>
      <c r="G50" s="1248"/>
      <c r="H50" s="1249"/>
      <c r="I50" s="86">
        <v>5988</v>
      </c>
      <c r="J50" s="87">
        <v>6635</v>
      </c>
      <c r="K50" s="87">
        <v>7003</v>
      </c>
      <c r="L50" s="87">
        <v>6448</v>
      </c>
      <c r="M50" s="88">
        <v>6512</v>
      </c>
    </row>
    <row r="51" spans="2:13" ht="27.75" customHeight="1">
      <c r="B51" s="1244"/>
      <c r="C51" s="1245"/>
      <c r="D51" s="85"/>
      <c r="E51" s="1248" t="s">
        <v>35</v>
      </c>
      <c r="F51" s="1248"/>
      <c r="G51" s="1248"/>
      <c r="H51" s="1249"/>
      <c r="I51" s="86">
        <v>9079</v>
      </c>
      <c r="J51" s="87">
        <v>8860</v>
      </c>
      <c r="K51" s="87">
        <v>8496</v>
      </c>
      <c r="L51" s="87">
        <v>8153</v>
      </c>
      <c r="M51" s="88">
        <v>7461</v>
      </c>
    </row>
    <row r="52" spans="2:13" ht="27.75" customHeight="1">
      <c r="B52" s="1246"/>
      <c r="C52" s="1247"/>
      <c r="D52" s="85"/>
      <c r="E52" s="1248" t="s">
        <v>36</v>
      </c>
      <c r="F52" s="1248"/>
      <c r="G52" s="1248"/>
      <c r="H52" s="1249"/>
      <c r="I52" s="86">
        <v>31485</v>
      </c>
      <c r="J52" s="87">
        <v>32866</v>
      </c>
      <c r="K52" s="87">
        <v>33641</v>
      </c>
      <c r="L52" s="87">
        <v>33804</v>
      </c>
      <c r="M52" s="88">
        <v>32925</v>
      </c>
    </row>
    <row r="53" spans="2:13" ht="27.75" customHeight="1" thickBot="1">
      <c r="B53" s="1250" t="s">
        <v>37</v>
      </c>
      <c r="C53" s="1251"/>
      <c r="D53" s="92"/>
      <c r="E53" s="1252" t="s">
        <v>38</v>
      </c>
      <c r="F53" s="1252"/>
      <c r="G53" s="1252"/>
      <c r="H53" s="1253"/>
      <c r="I53" s="93">
        <v>665</v>
      </c>
      <c r="J53" s="94">
        <v>51</v>
      </c>
      <c r="K53" s="94">
        <v>356</v>
      </c>
      <c r="L53" s="94">
        <v>1778</v>
      </c>
      <c r="M53" s="95">
        <v>1892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FmXxgAdjjGKzfdlt6/7SU3+t3WyvgXgy7+Za+K1as8nq445823auzebOamYy2kCdAf19r8cmLE0OluTl+Byyg==" saltValue="7Et7weHQt2KjJutNSp2Y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2"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547</v>
      </c>
      <c r="G54" s="104" t="s">
        <v>548</v>
      </c>
      <c r="H54" s="105" t="s">
        <v>549</v>
      </c>
    </row>
    <row r="55" spans="2:8" ht="52.5" customHeight="1">
      <c r="B55" s="106"/>
      <c r="C55" s="1269" t="s">
        <v>41</v>
      </c>
      <c r="D55" s="1269"/>
      <c r="E55" s="1270"/>
      <c r="F55" s="107">
        <v>3965</v>
      </c>
      <c r="G55" s="107">
        <v>3931</v>
      </c>
      <c r="H55" s="108">
        <v>3926</v>
      </c>
    </row>
    <row r="56" spans="2:8" ht="52.5" customHeight="1">
      <c r="B56" s="109"/>
      <c r="C56" s="1271" t="s">
        <v>42</v>
      </c>
      <c r="D56" s="1271"/>
      <c r="E56" s="1272"/>
      <c r="F56" s="110">
        <v>579</v>
      </c>
      <c r="G56" s="110">
        <v>580</v>
      </c>
      <c r="H56" s="111">
        <v>431</v>
      </c>
    </row>
    <row r="57" spans="2:8" ht="53.25" customHeight="1">
      <c r="B57" s="109"/>
      <c r="C57" s="1273" t="s">
        <v>43</v>
      </c>
      <c r="D57" s="1273"/>
      <c r="E57" s="1274"/>
      <c r="F57" s="112">
        <v>4151</v>
      </c>
      <c r="G57" s="112">
        <v>3635</v>
      </c>
      <c r="H57" s="113">
        <v>3859</v>
      </c>
    </row>
    <row r="58" spans="2:8" ht="45.75" customHeight="1">
      <c r="B58" s="114"/>
      <c r="C58" s="1261" t="s">
        <v>581</v>
      </c>
      <c r="D58" s="1262"/>
      <c r="E58" s="1263"/>
      <c r="F58" s="115">
        <v>2133</v>
      </c>
      <c r="G58" s="115">
        <v>2133</v>
      </c>
      <c r="H58" s="116">
        <v>2133</v>
      </c>
    </row>
    <row r="59" spans="2:8" ht="45.75" customHeight="1">
      <c r="B59" s="114"/>
      <c r="C59" s="1261" t="s">
        <v>580</v>
      </c>
      <c r="D59" s="1262"/>
      <c r="E59" s="1263"/>
      <c r="F59" s="115">
        <v>1213</v>
      </c>
      <c r="G59" s="115">
        <v>814</v>
      </c>
      <c r="H59" s="116">
        <v>818</v>
      </c>
    </row>
    <row r="60" spans="2:8" ht="45.75" customHeight="1">
      <c r="B60" s="114"/>
      <c r="C60" s="1261" t="s">
        <v>579</v>
      </c>
      <c r="D60" s="1262"/>
      <c r="E60" s="1263"/>
      <c r="F60" s="115">
        <v>257</v>
      </c>
      <c r="G60" s="115">
        <v>122</v>
      </c>
      <c r="H60" s="116">
        <v>397</v>
      </c>
    </row>
    <row r="61" spans="2:8" ht="45.75" customHeight="1">
      <c r="B61" s="114"/>
      <c r="C61" s="1261" t="s">
        <v>578</v>
      </c>
      <c r="D61" s="1262"/>
      <c r="E61" s="1263"/>
      <c r="F61" s="115">
        <v>98</v>
      </c>
      <c r="G61" s="115">
        <v>104</v>
      </c>
      <c r="H61" s="116">
        <v>108</v>
      </c>
    </row>
    <row r="62" spans="2:8" ht="45.75" customHeight="1" thickBot="1">
      <c r="B62" s="117"/>
      <c r="C62" s="1264" t="s">
        <v>577</v>
      </c>
      <c r="D62" s="1265"/>
      <c r="E62" s="1266"/>
      <c r="F62" s="118">
        <v>82</v>
      </c>
      <c r="G62" s="118">
        <v>82</v>
      </c>
      <c r="H62" s="119">
        <v>72</v>
      </c>
    </row>
    <row r="63" spans="2:8" ht="52.5" customHeight="1" thickBot="1">
      <c r="B63" s="120"/>
      <c r="C63" s="1267" t="s">
        <v>44</v>
      </c>
      <c r="D63" s="1267"/>
      <c r="E63" s="1268"/>
      <c r="F63" s="121">
        <v>8695</v>
      </c>
      <c r="G63" s="121">
        <v>8146</v>
      </c>
      <c r="H63" s="122">
        <v>8216</v>
      </c>
    </row>
    <row r="64" spans="2:8" ht="15" customHeight="1"/>
    <row r="65" ht="0" hidden="1" customHeight="1"/>
    <row r="66" ht="0" hidden="1" customHeight="1"/>
  </sheetData>
  <sheetProtection algorithmName="SHA-512" hashValue="ydoUPR69PY5kcsOCjyW5SvkO3br280UTG/UWyhPkDIkl0XQNiTei9JxqogbszoJ0OEilS4Fd/uHpYmn+61QBJQ==" saltValue="47j/PSeU09uZjmNc63De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E13" zoomScale="80" zoomScaleNormal="80" zoomScaleSheetLayoutView="55" workbookViewId="0">
      <selection activeCell="DD62" sqref="DD62"/>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596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586</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545</v>
      </c>
      <c r="BQ50" s="1281"/>
      <c r="BR50" s="1281"/>
      <c r="BS50" s="1281"/>
      <c r="BT50" s="1281"/>
      <c r="BU50" s="1281"/>
      <c r="BV50" s="1281"/>
      <c r="BW50" s="1281"/>
      <c r="BX50" s="1281" t="s">
        <v>546</v>
      </c>
      <c r="BY50" s="1281"/>
      <c r="BZ50" s="1281"/>
      <c r="CA50" s="1281"/>
      <c r="CB50" s="1281"/>
      <c r="CC50" s="1281"/>
      <c r="CD50" s="1281"/>
      <c r="CE50" s="1281"/>
      <c r="CF50" s="1281" t="s">
        <v>547</v>
      </c>
      <c r="CG50" s="1281"/>
      <c r="CH50" s="1281"/>
      <c r="CI50" s="1281"/>
      <c r="CJ50" s="1281"/>
      <c r="CK50" s="1281"/>
      <c r="CL50" s="1281"/>
      <c r="CM50" s="1281"/>
      <c r="CN50" s="1281" t="s">
        <v>548</v>
      </c>
      <c r="CO50" s="1281"/>
      <c r="CP50" s="1281"/>
      <c r="CQ50" s="1281"/>
      <c r="CR50" s="1281"/>
      <c r="CS50" s="1281"/>
      <c r="CT50" s="1281"/>
      <c r="CU50" s="1281"/>
      <c r="CV50" s="1281" t="s">
        <v>549</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587</v>
      </c>
      <c r="AO51" s="1280"/>
      <c r="AP51" s="1280"/>
      <c r="AQ51" s="1280"/>
      <c r="AR51" s="1280"/>
      <c r="AS51" s="1280"/>
      <c r="AT51" s="1280"/>
      <c r="AU51" s="1280"/>
      <c r="AV51" s="1280"/>
      <c r="AW51" s="1280"/>
      <c r="AX51" s="1280"/>
      <c r="AY51" s="1280"/>
      <c r="AZ51" s="1280"/>
      <c r="BA51" s="1280"/>
      <c r="BB51" s="1280" t="s">
        <v>589</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3.2</v>
      </c>
      <c r="CG51" s="1277"/>
      <c r="CH51" s="1277"/>
      <c r="CI51" s="1277"/>
      <c r="CJ51" s="1277"/>
      <c r="CK51" s="1277"/>
      <c r="CL51" s="1277"/>
      <c r="CM51" s="1277"/>
      <c r="CN51" s="1277">
        <v>16.399999999999999</v>
      </c>
      <c r="CO51" s="1277"/>
      <c r="CP51" s="1277"/>
      <c r="CQ51" s="1277"/>
      <c r="CR51" s="1277"/>
      <c r="CS51" s="1277"/>
      <c r="CT51" s="1277"/>
      <c r="CU51" s="1277"/>
      <c r="CV51" s="1277">
        <v>17.5</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591</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56.4</v>
      </c>
      <c r="CG53" s="1277"/>
      <c r="CH53" s="1277"/>
      <c r="CI53" s="1277"/>
      <c r="CJ53" s="1277"/>
      <c r="CK53" s="1277"/>
      <c r="CL53" s="1277"/>
      <c r="CM53" s="1277"/>
      <c r="CN53" s="1277">
        <v>57.3</v>
      </c>
      <c r="CO53" s="1277"/>
      <c r="CP53" s="1277"/>
      <c r="CQ53" s="1277"/>
      <c r="CR53" s="1277"/>
      <c r="CS53" s="1277"/>
      <c r="CT53" s="1277"/>
      <c r="CU53" s="1277"/>
      <c r="CV53" s="1277">
        <v>58.8</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592</v>
      </c>
      <c r="AO55" s="1281"/>
      <c r="AP55" s="1281"/>
      <c r="AQ55" s="1281"/>
      <c r="AR55" s="1281"/>
      <c r="AS55" s="1281"/>
      <c r="AT55" s="1281"/>
      <c r="AU55" s="1281"/>
      <c r="AV55" s="1281"/>
      <c r="AW55" s="1281"/>
      <c r="AX55" s="1281"/>
      <c r="AY55" s="1281"/>
      <c r="AZ55" s="1281"/>
      <c r="BA55" s="1281"/>
      <c r="BB55" s="1280" t="s">
        <v>588</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56.8</v>
      </c>
      <c r="CG55" s="1277"/>
      <c r="CH55" s="1277"/>
      <c r="CI55" s="1277"/>
      <c r="CJ55" s="1277"/>
      <c r="CK55" s="1277"/>
      <c r="CL55" s="1277"/>
      <c r="CM55" s="1277"/>
      <c r="CN55" s="1277">
        <v>52.3</v>
      </c>
      <c r="CO55" s="1277"/>
      <c r="CP55" s="1277"/>
      <c r="CQ55" s="1277"/>
      <c r="CR55" s="1277"/>
      <c r="CS55" s="1277"/>
      <c r="CT55" s="1277"/>
      <c r="CU55" s="1277"/>
      <c r="CV55" s="1277">
        <v>55.4</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590</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v>
      </c>
      <c r="CG57" s="1277"/>
      <c r="CH57" s="1277"/>
      <c r="CI57" s="1277"/>
      <c r="CJ57" s="1277"/>
      <c r="CK57" s="1277"/>
      <c r="CL57" s="1277"/>
      <c r="CM57" s="1277"/>
      <c r="CN57" s="1277">
        <v>57.1</v>
      </c>
      <c r="CO57" s="1277"/>
      <c r="CP57" s="1277"/>
      <c r="CQ57" s="1277"/>
      <c r="CR57" s="1277"/>
      <c r="CS57" s="1277"/>
      <c r="CT57" s="1277"/>
      <c r="CU57" s="1277"/>
      <c r="CV57" s="1277">
        <v>55.2</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593</v>
      </c>
    </row>
    <row r="64" spans="1:109">
      <c r="B64" s="374"/>
      <c r="G64" s="381"/>
      <c r="I64" s="394"/>
      <c r="J64" s="394"/>
      <c r="K64" s="394"/>
      <c r="L64" s="394"/>
      <c r="M64" s="394"/>
      <c r="N64" s="395"/>
      <c r="AM64" s="381"/>
      <c r="AN64" s="381" t="s">
        <v>585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586</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545</v>
      </c>
      <c r="BQ72" s="1281"/>
      <c r="BR72" s="1281"/>
      <c r="BS72" s="1281"/>
      <c r="BT72" s="1281"/>
      <c r="BU72" s="1281"/>
      <c r="BV72" s="1281"/>
      <c r="BW72" s="1281"/>
      <c r="BX72" s="1281" t="s">
        <v>546</v>
      </c>
      <c r="BY72" s="1281"/>
      <c r="BZ72" s="1281"/>
      <c r="CA72" s="1281"/>
      <c r="CB72" s="1281"/>
      <c r="CC72" s="1281"/>
      <c r="CD72" s="1281"/>
      <c r="CE72" s="1281"/>
      <c r="CF72" s="1281" t="s">
        <v>547</v>
      </c>
      <c r="CG72" s="1281"/>
      <c r="CH72" s="1281"/>
      <c r="CI72" s="1281"/>
      <c r="CJ72" s="1281"/>
      <c r="CK72" s="1281"/>
      <c r="CL72" s="1281"/>
      <c r="CM72" s="1281"/>
      <c r="CN72" s="1281" t="s">
        <v>548</v>
      </c>
      <c r="CO72" s="1281"/>
      <c r="CP72" s="1281"/>
      <c r="CQ72" s="1281"/>
      <c r="CR72" s="1281"/>
      <c r="CS72" s="1281"/>
      <c r="CT72" s="1281"/>
      <c r="CU72" s="1281"/>
      <c r="CV72" s="1281" t="s">
        <v>549</v>
      </c>
      <c r="CW72" s="1281"/>
      <c r="CX72" s="1281"/>
      <c r="CY72" s="1281"/>
      <c r="CZ72" s="1281"/>
      <c r="DA72" s="1281"/>
      <c r="DB72" s="1281"/>
      <c r="DC72" s="1281"/>
    </row>
    <row r="73" spans="2:107">
      <c r="B73" s="374"/>
      <c r="G73" s="1293"/>
      <c r="H73" s="1293"/>
      <c r="I73" s="1293"/>
      <c r="J73" s="1293"/>
      <c r="K73" s="1276"/>
      <c r="L73" s="1276"/>
      <c r="M73" s="1276"/>
      <c r="N73" s="1276"/>
      <c r="AM73" s="383"/>
      <c r="AN73" s="1280" t="s">
        <v>587</v>
      </c>
      <c r="AO73" s="1280"/>
      <c r="AP73" s="1280"/>
      <c r="AQ73" s="1280"/>
      <c r="AR73" s="1280"/>
      <c r="AS73" s="1280"/>
      <c r="AT73" s="1280"/>
      <c r="AU73" s="1280"/>
      <c r="AV73" s="1280"/>
      <c r="AW73" s="1280"/>
      <c r="AX73" s="1280"/>
      <c r="AY73" s="1280"/>
      <c r="AZ73" s="1280"/>
      <c r="BA73" s="1280"/>
      <c r="BB73" s="1280" t="s">
        <v>588</v>
      </c>
      <c r="BC73" s="1280"/>
      <c r="BD73" s="1280"/>
      <c r="BE73" s="1280"/>
      <c r="BF73" s="1280"/>
      <c r="BG73" s="1280"/>
      <c r="BH73" s="1280"/>
      <c r="BI73" s="1280"/>
      <c r="BJ73" s="1280"/>
      <c r="BK73" s="1280"/>
      <c r="BL73" s="1280"/>
      <c r="BM73" s="1280"/>
      <c r="BN73" s="1280"/>
      <c r="BO73" s="1280"/>
      <c r="BP73" s="1277">
        <v>5.8</v>
      </c>
      <c r="BQ73" s="1277"/>
      <c r="BR73" s="1277"/>
      <c r="BS73" s="1277"/>
      <c r="BT73" s="1277"/>
      <c r="BU73" s="1277"/>
      <c r="BV73" s="1277"/>
      <c r="BW73" s="1277"/>
      <c r="BX73" s="1277">
        <v>0.4</v>
      </c>
      <c r="BY73" s="1277"/>
      <c r="BZ73" s="1277"/>
      <c r="CA73" s="1277"/>
      <c r="CB73" s="1277"/>
      <c r="CC73" s="1277"/>
      <c r="CD73" s="1277"/>
      <c r="CE73" s="1277"/>
      <c r="CF73" s="1277">
        <v>3.2</v>
      </c>
      <c r="CG73" s="1277"/>
      <c r="CH73" s="1277"/>
      <c r="CI73" s="1277"/>
      <c r="CJ73" s="1277"/>
      <c r="CK73" s="1277"/>
      <c r="CL73" s="1277"/>
      <c r="CM73" s="1277"/>
      <c r="CN73" s="1277">
        <v>16.399999999999999</v>
      </c>
      <c r="CO73" s="1277"/>
      <c r="CP73" s="1277"/>
      <c r="CQ73" s="1277"/>
      <c r="CR73" s="1277"/>
      <c r="CS73" s="1277"/>
      <c r="CT73" s="1277"/>
      <c r="CU73" s="1277"/>
      <c r="CV73" s="1277">
        <v>17.5</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594</v>
      </c>
      <c r="BC75" s="1280"/>
      <c r="BD75" s="1280"/>
      <c r="BE75" s="1280"/>
      <c r="BF75" s="1280"/>
      <c r="BG75" s="1280"/>
      <c r="BH75" s="1280"/>
      <c r="BI75" s="1280"/>
      <c r="BJ75" s="1280"/>
      <c r="BK75" s="1280"/>
      <c r="BL75" s="1280"/>
      <c r="BM75" s="1280"/>
      <c r="BN75" s="1280"/>
      <c r="BO75" s="1280"/>
      <c r="BP75" s="1277">
        <v>11.5</v>
      </c>
      <c r="BQ75" s="1277"/>
      <c r="BR75" s="1277"/>
      <c r="BS75" s="1277"/>
      <c r="BT75" s="1277"/>
      <c r="BU75" s="1277"/>
      <c r="BV75" s="1277"/>
      <c r="BW75" s="1277"/>
      <c r="BX75" s="1277">
        <v>11.2</v>
      </c>
      <c r="BY75" s="1277"/>
      <c r="BZ75" s="1277"/>
      <c r="CA75" s="1277"/>
      <c r="CB75" s="1277"/>
      <c r="CC75" s="1277"/>
      <c r="CD75" s="1277"/>
      <c r="CE75" s="1277"/>
      <c r="CF75" s="1277">
        <v>10.7</v>
      </c>
      <c r="CG75" s="1277"/>
      <c r="CH75" s="1277"/>
      <c r="CI75" s="1277"/>
      <c r="CJ75" s="1277"/>
      <c r="CK75" s="1277"/>
      <c r="CL75" s="1277"/>
      <c r="CM75" s="1277"/>
      <c r="CN75" s="1277">
        <v>10.5</v>
      </c>
      <c r="CO75" s="1277"/>
      <c r="CP75" s="1277"/>
      <c r="CQ75" s="1277"/>
      <c r="CR75" s="1277"/>
      <c r="CS75" s="1277"/>
      <c r="CT75" s="1277"/>
      <c r="CU75" s="1277"/>
      <c r="CV75" s="1277">
        <v>9.9</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592</v>
      </c>
      <c r="AO77" s="1281"/>
      <c r="AP77" s="1281"/>
      <c r="AQ77" s="1281"/>
      <c r="AR77" s="1281"/>
      <c r="AS77" s="1281"/>
      <c r="AT77" s="1281"/>
      <c r="AU77" s="1281"/>
      <c r="AV77" s="1281"/>
      <c r="AW77" s="1281"/>
      <c r="AX77" s="1281"/>
      <c r="AY77" s="1281"/>
      <c r="AZ77" s="1281"/>
      <c r="BA77" s="1281"/>
      <c r="BB77" s="1280" t="s">
        <v>588</v>
      </c>
      <c r="BC77" s="1280"/>
      <c r="BD77" s="1280"/>
      <c r="BE77" s="1280"/>
      <c r="BF77" s="1280"/>
      <c r="BG77" s="1280"/>
      <c r="BH77" s="1280"/>
      <c r="BI77" s="1280"/>
      <c r="BJ77" s="1280"/>
      <c r="BK77" s="1280"/>
      <c r="BL77" s="1280"/>
      <c r="BM77" s="1280"/>
      <c r="BN77" s="1280"/>
      <c r="BO77" s="1280"/>
      <c r="BP77" s="1277">
        <v>80.400000000000006</v>
      </c>
      <c r="BQ77" s="1277"/>
      <c r="BR77" s="1277"/>
      <c r="BS77" s="1277"/>
      <c r="BT77" s="1277"/>
      <c r="BU77" s="1277"/>
      <c r="BV77" s="1277"/>
      <c r="BW77" s="1277"/>
      <c r="BX77" s="1277">
        <v>83.1</v>
      </c>
      <c r="BY77" s="1277"/>
      <c r="BZ77" s="1277"/>
      <c r="CA77" s="1277"/>
      <c r="CB77" s="1277"/>
      <c r="CC77" s="1277"/>
      <c r="CD77" s="1277"/>
      <c r="CE77" s="1277"/>
      <c r="CF77" s="1277">
        <v>56.8</v>
      </c>
      <c r="CG77" s="1277"/>
      <c r="CH77" s="1277"/>
      <c r="CI77" s="1277"/>
      <c r="CJ77" s="1277"/>
      <c r="CK77" s="1277"/>
      <c r="CL77" s="1277"/>
      <c r="CM77" s="1277"/>
      <c r="CN77" s="1277">
        <v>52.3</v>
      </c>
      <c r="CO77" s="1277"/>
      <c r="CP77" s="1277"/>
      <c r="CQ77" s="1277"/>
      <c r="CR77" s="1277"/>
      <c r="CS77" s="1277"/>
      <c r="CT77" s="1277"/>
      <c r="CU77" s="1277"/>
      <c r="CV77" s="1277">
        <v>55.4</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594</v>
      </c>
      <c r="BC79" s="1280"/>
      <c r="BD79" s="1280"/>
      <c r="BE79" s="1280"/>
      <c r="BF79" s="1280"/>
      <c r="BG79" s="1280"/>
      <c r="BH79" s="1280"/>
      <c r="BI79" s="1280"/>
      <c r="BJ79" s="1280"/>
      <c r="BK79" s="1280"/>
      <c r="BL79" s="1280"/>
      <c r="BM79" s="1280"/>
      <c r="BN79" s="1280"/>
      <c r="BO79" s="1280"/>
      <c r="BP79" s="1277">
        <v>12.5</v>
      </c>
      <c r="BQ79" s="1277"/>
      <c r="BR79" s="1277"/>
      <c r="BS79" s="1277"/>
      <c r="BT79" s="1277"/>
      <c r="BU79" s="1277"/>
      <c r="BV79" s="1277"/>
      <c r="BW79" s="1277"/>
      <c r="BX79" s="1277">
        <v>12.2</v>
      </c>
      <c r="BY79" s="1277"/>
      <c r="BZ79" s="1277"/>
      <c r="CA79" s="1277"/>
      <c r="CB79" s="1277"/>
      <c r="CC79" s="1277"/>
      <c r="CD79" s="1277"/>
      <c r="CE79" s="1277"/>
      <c r="CF79" s="1277">
        <v>10.199999999999999</v>
      </c>
      <c r="CG79" s="1277"/>
      <c r="CH79" s="1277"/>
      <c r="CI79" s="1277"/>
      <c r="CJ79" s="1277"/>
      <c r="CK79" s="1277"/>
      <c r="CL79" s="1277"/>
      <c r="CM79" s="1277"/>
      <c r="CN79" s="1277">
        <v>10</v>
      </c>
      <c r="CO79" s="1277"/>
      <c r="CP79" s="1277"/>
      <c r="CQ79" s="1277"/>
      <c r="CR79" s="1277"/>
      <c r="CS79" s="1277"/>
      <c r="CT79" s="1277"/>
      <c r="CU79" s="1277"/>
      <c r="CV79" s="1277">
        <v>9.6999999999999993</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XtixyLdvhXtxZKRJGhYfsOHoB76FSZtGgOI91svJOY9nP4IYoJbTbkbIb0QFg/fcRjfyxEGFlRlM42HCGv1fDQ==" saltValue="PHrTklVcnQpOTJbGxgVei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34" zoomScale="70" zoomScaleNormal="70" zoomScaleSheetLayoutView="70" workbookViewId="0">
      <selection activeCell="BA83" sqref="BA8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8/drEjDXXbKbAmrVBp4AKkf8BEKss5HGJZ+lUAQzvWowEETlF23j4YToKGfxK5xZgJUwM7OlBF89URXoedvsg==" saltValue="vKAcnEl3z4vuIIfKR68dT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BA83" sqref="BA8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tjHwzAHCt5FRXi6N4lhbyGBX9KucUHYBk62981FJFEWKt6wKmczFxWekLGGPt1BlbJrKBZVEnYmS2Hj5z5c1g==" saltValue="f8jBpLGU+i1bVIxk/Z4P8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topLeftCell="A4"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542</v>
      </c>
      <c r="G2" s="136"/>
      <c r="H2" s="137"/>
    </row>
    <row r="3" spans="1:8">
      <c r="A3" s="133" t="s">
        <v>535</v>
      </c>
      <c r="B3" s="138"/>
      <c r="C3" s="139"/>
      <c r="D3" s="140">
        <v>128672</v>
      </c>
      <c r="E3" s="141"/>
      <c r="F3" s="142">
        <v>68386</v>
      </c>
      <c r="G3" s="143"/>
      <c r="H3" s="144"/>
    </row>
    <row r="4" spans="1:8">
      <c r="A4" s="145"/>
      <c r="B4" s="146"/>
      <c r="C4" s="147"/>
      <c r="D4" s="148">
        <v>73149</v>
      </c>
      <c r="E4" s="149"/>
      <c r="F4" s="150">
        <v>35121</v>
      </c>
      <c r="G4" s="151"/>
      <c r="H4" s="152"/>
    </row>
    <row r="5" spans="1:8">
      <c r="A5" s="133" t="s">
        <v>537</v>
      </c>
      <c r="B5" s="138"/>
      <c r="C5" s="139"/>
      <c r="D5" s="140">
        <v>129038</v>
      </c>
      <c r="E5" s="141"/>
      <c r="F5" s="142">
        <v>81305</v>
      </c>
      <c r="G5" s="143"/>
      <c r="H5" s="144"/>
    </row>
    <row r="6" spans="1:8">
      <c r="A6" s="145"/>
      <c r="B6" s="146"/>
      <c r="C6" s="147"/>
      <c r="D6" s="148">
        <v>61231</v>
      </c>
      <c r="E6" s="149"/>
      <c r="F6" s="150">
        <v>48720</v>
      </c>
      <c r="G6" s="151"/>
      <c r="H6" s="152"/>
    </row>
    <row r="7" spans="1:8">
      <c r="A7" s="133" t="s">
        <v>538</v>
      </c>
      <c r="B7" s="138"/>
      <c r="C7" s="139"/>
      <c r="D7" s="140">
        <v>116207</v>
      </c>
      <c r="E7" s="141"/>
      <c r="F7" s="142">
        <v>81768</v>
      </c>
      <c r="G7" s="143"/>
      <c r="H7" s="144"/>
    </row>
    <row r="8" spans="1:8">
      <c r="A8" s="145"/>
      <c r="B8" s="146"/>
      <c r="C8" s="147"/>
      <c r="D8" s="148">
        <v>55994</v>
      </c>
      <c r="E8" s="149"/>
      <c r="F8" s="150">
        <v>37917</v>
      </c>
      <c r="G8" s="151"/>
      <c r="H8" s="152"/>
    </row>
    <row r="9" spans="1:8">
      <c r="A9" s="133" t="s">
        <v>539</v>
      </c>
      <c r="B9" s="138"/>
      <c r="C9" s="139"/>
      <c r="D9" s="140">
        <v>93164</v>
      </c>
      <c r="E9" s="141"/>
      <c r="F9" s="142">
        <v>65876</v>
      </c>
      <c r="G9" s="143"/>
      <c r="H9" s="144"/>
    </row>
    <row r="10" spans="1:8">
      <c r="A10" s="145"/>
      <c r="B10" s="146"/>
      <c r="C10" s="147"/>
      <c r="D10" s="148">
        <v>34166</v>
      </c>
      <c r="E10" s="149"/>
      <c r="F10" s="150">
        <v>36484</v>
      </c>
      <c r="G10" s="151"/>
      <c r="H10" s="152"/>
    </row>
    <row r="11" spans="1:8">
      <c r="A11" s="133" t="s">
        <v>540</v>
      </c>
      <c r="B11" s="138"/>
      <c r="C11" s="139"/>
      <c r="D11" s="140">
        <v>82603</v>
      </c>
      <c r="E11" s="141"/>
      <c r="F11" s="142">
        <v>68468</v>
      </c>
      <c r="G11" s="143"/>
      <c r="H11" s="144"/>
    </row>
    <row r="12" spans="1:8">
      <c r="A12" s="145"/>
      <c r="B12" s="146"/>
      <c r="C12" s="153"/>
      <c r="D12" s="148">
        <v>24548</v>
      </c>
      <c r="E12" s="149"/>
      <c r="F12" s="150">
        <v>34140</v>
      </c>
      <c r="G12" s="151"/>
      <c r="H12" s="152"/>
    </row>
    <row r="13" spans="1:8">
      <c r="A13" s="133"/>
      <c r="B13" s="138"/>
      <c r="C13" s="154"/>
      <c r="D13" s="155">
        <v>109937</v>
      </c>
      <c r="E13" s="156"/>
      <c r="F13" s="157">
        <v>73161</v>
      </c>
      <c r="G13" s="158"/>
      <c r="H13" s="144"/>
    </row>
    <row r="14" spans="1:8">
      <c r="A14" s="145"/>
      <c r="B14" s="146"/>
      <c r="C14" s="147"/>
      <c r="D14" s="148">
        <v>49818</v>
      </c>
      <c r="E14" s="149"/>
      <c r="F14" s="150">
        <v>38476</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2.1</v>
      </c>
      <c r="C19" s="159">
        <f>ROUND(VALUE(SUBSTITUTE(実質収支比率等に係る経年分析!G$48,"▲","-")),2)</f>
        <v>3.27</v>
      </c>
      <c r="D19" s="159">
        <f>ROUND(VALUE(SUBSTITUTE(実質収支比率等に係る経年分析!H$48,"▲","-")),2)</f>
        <v>3.66</v>
      </c>
      <c r="E19" s="159">
        <f>ROUND(VALUE(SUBSTITUTE(実質収支比率等に係る経年分析!I$48,"▲","-")),2)</f>
        <v>4.24</v>
      </c>
      <c r="F19" s="159">
        <f>ROUND(VALUE(SUBSTITUTE(実質収支比率等に係る経年分析!J$48,"▲","-")),2)</f>
        <v>4.3600000000000003</v>
      </c>
    </row>
    <row r="20" spans="1:11">
      <c r="A20" s="159" t="s">
        <v>48</v>
      </c>
      <c r="B20" s="159">
        <f>ROUND(VALUE(SUBSTITUTE(実質収支比率等に係る経年分析!F$47,"▲","-")),2)</f>
        <v>25.15</v>
      </c>
      <c r="C20" s="159">
        <f>ROUND(VALUE(SUBSTITUTE(実質収支比率等に係る経年分析!G$47,"▲","-")),2)</f>
        <v>27.13</v>
      </c>
      <c r="D20" s="159">
        <f>ROUND(VALUE(SUBSTITUTE(実質収支比率等に係る経年分析!H$47,"▲","-")),2)</f>
        <v>28.7</v>
      </c>
      <c r="E20" s="159">
        <f>ROUND(VALUE(SUBSTITUTE(実質収支比率等に係る経年分析!I$47,"▲","-")),2)</f>
        <v>29.41</v>
      </c>
      <c r="F20" s="159">
        <f>ROUND(VALUE(SUBSTITUTE(実質収支比率等に係る経年分析!J$47,"▲","-")),2)</f>
        <v>29.34</v>
      </c>
    </row>
    <row r="21" spans="1:11">
      <c r="A21" s="159" t="s">
        <v>49</v>
      </c>
      <c r="B21" s="159">
        <f>IF(ISNUMBER(VALUE(SUBSTITUTE(実質収支比率等に係る経年分析!F$49,"▲","-"))),ROUND(VALUE(SUBSTITUTE(実質収支比率等に係る経年分析!F$49,"▲","-")),2),NA())</f>
        <v>1.84</v>
      </c>
      <c r="C21" s="159">
        <f>IF(ISNUMBER(VALUE(SUBSTITUTE(実質収支比率等に係る経年分析!G$49,"▲","-"))),ROUND(VALUE(SUBSTITUTE(実質収支比率等に係る経年分析!G$49,"▲","-")),2),NA())</f>
        <v>1.23</v>
      </c>
      <c r="D21" s="159">
        <f>IF(ISNUMBER(VALUE(SUBSTITUTE(実質収支比率等に係る経年分析!H$49,"▲","-"))),ROUND(VALUE(SUBSTITUTE(実質収支比率等に係る経年分析!H$49,"▲","-")),2),NA())</f>
        <v>0.47</v>
      </c>
      <c r="E21" s="159">
        <f>IF(ISNUMBER(VALUE(SUBSTITUTE(実質収支比率等に係る経年分析!I$49,"▲","-"))),ROUND(VALUE(SUBSTITUTE(実質収支比率等に係る経年分析!I$49,"▲","-")),2),NA())</f>
        <v>-1.73</v>
      </c>
      <c r="F21" s="159">
        <f>IF(ISNUMBER(VALUE(SUBSTITUTE(実質収支比率等に係る経年分析!J$49,"▲","-"))),ROUND(VALUE(SUBSTITUTE(実質収支比率等に係る経年分析!J$49,"▲","-")),2),NA())</f>
        <v>-2.09</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7.0000000000000007E-2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能美市温泉事業特別会計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c r="A30" s="160" t="str">
        <f>IF(連結実質赤字比率に係る赤字・黒字の構成分析!C$40="",NA(),連結実質赤字比率に係る赤字・黒字の構成分析!C$40)</f>
        <v>能美市介護保険特別会計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0.17</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0.53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0.73</v>
      </c>
    </row>
    <row r="31" spans="1:11">
      <c r="A31" s="160" t="str">
        <f>IF(連結実質赤字比率に係る赤字・黒字の構成分析!C$39="",NA(),連結実質赤字比率に係る赤字・黒字の構成分析!C$39)</f>
        <v>能美市国民健康保険特別会計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0.73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0.63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1.1000000000000001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1.31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1.26</v>
      </c>
    </row>
    <row r="32" spans="1:11">
      <c r="A32" s="160" t="str">
        <f>IF(連結実質赤字比率に係る赤字・黒字の構成分析!C$38="",NA(),連結実質赤字比率に係る赤字・黒字の構成分析!C$38)</f>
        <v>一般会計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3.26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3.65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4.24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4.3499999999999996</v>
      </c>
    </row>
    <row r="33" spans="1:16">
      <c r="A33" s="160" t="str">
        <f>IF(連結実質赤字比率に係る赤字・黒字の構成分析!C$37="",NA(),連結実質赤字比率に係る赤字・黒字の構成分析!C$37)</f>
        <v>能美市水道事業会計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7.73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7.69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5.59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5.44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4.41</v>
      </c>
    </row>
    <row r="34" spans="1:16">
      <c r="A34" s="160" t="str">
        <f>IF(連結実質赤字比率に係る赤字・黒字の構成分析!C$36="",NA(),連結実質赤字比率に係る赤字・黒字の構成分析!C$36)</f>
        <v>国民健康保険能美市立病院事業会計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10.15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9.09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8.08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7.28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4.72</v>
      </c>
    </row>
    <row r="35" spans="1:16">
      <c r="A35" s="160" t="str">
        <f>IF(連結実質赤字比率に係る赤字・黒字の構成分析!C$35="",NA(),連結実質赤字比率に係る赤字・黒字の構成分析!C$35)</f>
        <v>能美市工業用水道事業会計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2.64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2.93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3.41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4.2699999999999996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4.74</v>
      </c>
    </row>
    <row r="36" spans="1:16">
      <c r="A36" s="160" t="str">
        <f>IF(連結実質赤字比率に係る赤字・黒字の構成分析!C$34="",NA(),連結実質赤字比率に係る赤字・黒字の構成分析!C$34)</f>
        <v>能美市公共下水道事業会計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2.72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4.5999999999999996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5.81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6.67</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3459</v>
      </c>
      <c r="E42" s="161"/>
      <c r="F42" s="161"/>
      <c r="G42" s="161">
        <f>'実質公債費比率（分子）の構造'!L$52</f>
        <v>3448</v>
      </c>
      <c r="H42" s="161"/>
      <c r="I42" s="161"/>
      <c r="J42" s="161">
        <f>'実質公債費比率（分子）の構造'!M$52</f>
        <v>3295</v>
      </c>
      <c r="K42" s="161"/>
      <c r="L42" s="161"/>
      <c r="M42" s="161">
        <f>'実質公債費比率（分子）の構造'!N$52</f>
        <v>3151</v>
      </c>
      <c r="N42" s="161"/>
      <c r="O42" s="161"/>
      <c r="P42" s="161">
        <f>'実質公債費比率（分子）の構造'!O$52</f>
        <v>3121</v>
      </c>
    </row>
    <row r="43" spans="1:16">
      <c r="A43" s="161" t="s">
        <v>57</v>
      </c>
      <c r="B43" s="161">
        <f>'実質公債費比率（分子）の構造'!K$51</f>
        <v>0</v>
      </c>
      <c r="C43" s="161"/>
      <c r="D43" s="161"/>
      <c r="E43" s="161">
        <f>'実質公債費比率（分子）の構造'!L$51</f>
        <v>0</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174</v>
      </c>
      <c r="C45" s="161"/>
      <c r="D45" s="161"/>
      <c r="E45" s="161">
        <f>'実質公債費比率（分子）の構造'!L$49</f>
        <v>159</v>
      </c>
      <c r="F45" s="161"/>
      <c r="G45" s="161"/>
      <c r="H45" s="161">
        <f>'実質公債費比率（分子）の構造'!M$49</f>
        <v>103</v>
      </c>
      <c r="I45" s="161"/>
      <c r="J45" s="161"/>
      <c r="K45" s="161">
        <f>'実質公債費比率（分子）の構造'!N$49</f>
        <v>108</v>
      </c>
      <c r="L45" s="161"/>
      <c r="M45" s="161"/>
      <c r="N45" s="161" t="str">
        <f>'実質公債費比率（分子）の構造'!O$49</f>
        <v>-</v>
      </c>
      <c r="O45" s="161"/>
      <c r="P45" s="161"/>
    </row>
    <row r="46" spans="1:16">
      <c r="A46" s="161" t="s">
        <v>60</v>
      </c>
      <c r="B46" s="161">
        <f>'実質公債費比率（分子）の構造'!K$48</f>
        <v>991</v>
      </c>
      <c r="C46" s="161"/>
      <c r="D46" s="161"/>
      <c r="E46" s="161">
        <f>'実質公債費比率（分子）の構造'!L$48</f>
        <v>1061</v>
      </c>
      <c r="F46" s="161"/>
      <c r="G46" s="161"/>
      <c r="H46" s="161">
        <f>'実質公債費比率（分子）の構造'!M$48</f>
        <v>1146</v>
      </c>
      <c r="I46" s="161"/>
      <c r="J46" s="161"/>
      <c r="K46" s="161">
        <f>'実質公債費比率（分子）の構造'!N$48</f>
        <v>1244</v>
      </c>
      <c r="L46" s="161"/>
      <c r="M46" s="161"/>
      <c r="N46" s="161">
        <f>'実質公債費比率（分子）の構造'!O$48</f>
        <v>1017</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3537</v>
      </c>
      <c r="C49" s="161"/>
      <c r="D49" s="161"/>
      <c r="E49" s="161">
        <f>'実質公債費比率（分子）の構造'!L$45</f>
        <v>3368</v>
      </c>
      <c r="F49" s="161"/>
      <c r="G49" s="161"/>
      <c r="H49" s="161">
        <f>'実質公債費比率（分子）の構造'!M$45</f>
        <v>3256</v>
      </c>
      <c r="I49" s="161"/>
      <c r="J49" s="161"/>
      <c r="K49" s="161">
        <f>'実質公債費比率（分子）の構造'!N$45</f>
        <v>2911</v>
      </c>
      <c r="L49" s="161"/>
      <c r="M49" s="161"/>
      <c r="N49" s="161">
        <f>'実質公債費比率（分子）の構造'!O$45</f>
        <v>3046</v>
      </c>
      <c r="O49" s="161"/>
      <c r="P49" s="161"/>
    </row>
    <row r="50" spans="1:16">
      <c r="A50" s="161" t="s">
        <v>64</v>
      </c>
      <c r="B50" s="161" t="e">
        <f>NA()</f>
        <v>#N/A</v>
      </c>
      <c r="C50" s="161">
        <f>IF(ISNUMBER('実質公債費比率（分子）の構造'!K$53),'実質公債費比率（分子）の構造'!K$53,NA())</f>
        <v>1243</v>
      </c>
      <c r="D50" s="161" t="e">
        <f>NA()</f>
        <v>#N/A</v>
      </c>
      <c r="E50" s="161" t="e">
        <f>NA()</f>
        <v>#N/A</v>
      </c>
      <c r="F50" s="161">
        <f>IF(ISNUMBER('実質公債費比率（分子）の構造'!L$53),'実質公債費比率（分子）の構造'!L$53,NA())</f>
        <v>1140</v>
      </c>
      <c r="G50" s="161" t="e">
        <f>NA()</f>
        <v>#N/A</v>
      </c>
      <c r="H50" s="161" t="e">
        <f>NA()</f>
        <v>#N/A</v>
      </c>
      <c r="I50" s="161">
        <f>IF(ISNUMBER('実質公債費比率（分子）の構造'!M$53),'実質公債費比率（分子）の構造'!M$53,NA())</f>
        <v>1211</v>
      </c>
      <c r="J50" s="161" t="e">
        <f>NA()</f>
        <v>#N/A</v>
      </c>
      <c r="K50" s="161" t="e">
        <f>NA()</f>
        <v>#N/A</v>
      </c>
      <c r="L50" s="161">
        <f>IF(ISNUMBER('実質公債費比率（分子）の構造'!N$53),'実質公債費比率（分子）の構造'!N$53,NA())</f>
        <v>1112</v>
      </c>
      <c r="M50" s="161" t="e">
        <f>NA()</f>
        <v>#N/A</v>
      </c>
      <c r="N50" s="161" t="e">
        <f>NA()</f>
        <v>#N/A</v>
      </c>
      <c r="O50" s="161">
        <f>IF(ISNUMBER('実質公債費比率（分子）の構造'!O$53),'実質公債費比率（分子）の構造'!O$53,NA())</f>
        <v>942</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31485</v>
      </c>
      <c r="E56" s="160"/>
      <c r="F56" s="160"/>
      <c r="G56" s="160">
        <f>'将来負担比率（分子）の構造'!J$52</f>
        <v>32866</v>
      </c>
      <c r="H56" s="160"/>
      <c r="I56" s="160"/>
      <c r="J56" s="160">
        <f>'将来負担比率（分子）の構造'!K$52</f>
        <v>33641</v>
      </c>
      <c r="K56" s="160"/>
      <c r="L56" s="160"/>
      <c r="M56" s="160">
        <f>'将来負担比率（分子）の構造'!L$52</f>
        <v>33804</v>
      </c>
      <c r="N56" s="160"/>
      <c r="O56" s="160"/>
      <c r="P56" s="160">
        <f>'将来負担比率（分子）の構造'!M$52</f>
        <v>32925</v>
      </c>
    </row>
    <row r="57" spans="1:16">
      <c r="A57" s="160" t="s">
        <v>35</v>
      </c>
      <c r="B57" s="160"/>
      <c r="C57" s="160"/>
      <c r="D57" s="160">
        <f>'将来負担比率（分子）の構造'!I$51</f>
        <v>9079</v>
      </c>
      <c r="E57" s="160"/>
      <c r="F57" s="160"/>
      <c r="G57" s="160">
        <f>'将来負担比率（分子）の構造'!J$51</f>
        <v>8860</v>
      </c>
      <c r="H57" s="160"/>
      <c r="I57" s="160"/>
      <c r="J57" s="160">
        <f>'将来負担比率（分子）の構造'!K$51</f>
        <v>8496</v>
      </c>
      <c r="K57" s="160"/>
      <c r="L57" s="160"/>
      <c r="M57" s="160">
        <f>'将来負担比率（分子）の構造'!L$51</f>
        <v>8153</v>
      </c>
      <c r="N57" s="160"/>
      <c r="O57" s="160"/>
      <c r="P57" s="160">
        <f>'将来負担比率（分子）の構造'!M$51</f>
        <v>7461</v>
      </c>
    </row>
    <row r="58" spans="1:16">
      <c r="A58" s="160" t="s">
        <v>34</v>
      </c>
      <c r="B58" s="160"/>
      <c r="C58" s="160"/>
      <c r="D58" s="160">
        <f>'将来負担比率（分子）の構造'!I$50</f>
        <v>5988</v>
      </c>
      <c r="E58" s="160"/>
      <c r="F58" s="160"/>
      <c r="G58" s="160">
        <f>'将来負担比率（分子）の構造'!J$50</f>
        <v>6635</v>
      </c>
      <c r="H58" s="160"/>
      <c r="I58" s="160"/>
      <c r="J58" s="160">
        <f>'将来負担比率（分子）の構造'!K$50</f>
        <v>7003</v>
      </c>
      <c r="K58" s="160"/>
      <c r="L58" s="160"/>
      <c r="M58" s="160">
        <f>'将来負担比率（分子）の構造'!L$50</f>
        <v>6448</v>
      </c>
      <c r="N58" s="160"/>
      <c r="O58" s="160"/>
      <c r="P58" s="160">
        <f>'将来負担比率（分子）の構造'!M$50</f>
        <v>6512</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3365</v>
      </c>
      <c r="C62" s="160"/>
      <c r="D62" s="160"/>
      <c r="E62" s="160">
        <f>'将来負担比率（分子）の構造'!J$45</f>
        <v>2962</v>
      </c>
      <c r="F62" s="160"/>
      <c r="G62" s="160"/>
      <c r="H62" s="160">
        <f>'将来負担比率（分子）の構造'!K$45</f>
        <v>2715</v>
      </c>
      <c r="I62" s="160"/>
      <c r="J62" s="160"/>
      <c r="K62" s="160">
        <f>'将来負担比率（分子）の構造'!L$45</f>
        <v>2639</v>
      </c>
      <c r="L62" s="160"/>
      <c r="M62" s="160"/>
      <c r="N62" s="160">
        <f>'将来負担比率（分子）の構造'!M$45</f>
        <v>2773</v>
      </c>
      <c r="O62" s="160"/>
      <c r="P62" s="160"/>
    </row>
    <row r="63" spans="1:16">
      <c r="A63" s="160" t="s">
        <v>27</v>
      </c>
      <c r="B63" s="160">
        <f>'将来負担比率（分子）の構造'!I$44</f>
        <v>372</v>
      </c>
      <c r="C63" s="160"/>
      <c r="D63" s="160"/>
      <c r="E63" s="160">
        <f>'将来負担比率（分子）の構造'!J$44</f>
        <v>240</v>
      </c>
      <c r="F63" s="160"/>
      <c r="G63" s="160"/>
      <c r="H63" s="160">
        <f>'将来負担比率（分子）の構造'!K$44</f>
        <v>467</v>
      </c>
      <c r="I63" s="160"/>
      <c r="J63" s="160"/>
      <c r="K63" s="160">
        <f>'将来負担比率（分子）の構造'!L$44</f>
        <v>944</v>
      </c>
      <c r="L63" s="160"/>
      <c r="M63" s="160"/>
      <c r="N63" s="160">
        <f>'将来負担比率（分子）の構造'!M$44</f>
        <v>0</v>
      </c>
      <c r="O63" s="160"/>
      <c r="P63" s="160"/>
    </row>
    <row r="64" spans="1:16">
      <c r="A64" s="160" t="s">
        <v>26</v>
      </c>
      <c r="B64" s="160">
        <f>'将来負担比率（分子）の構造'!I$43</f>
        <v>15264</v>
      </c>
      <c r="C64" s="160"/>
      <c r="D64" s="160"/>
      <c r="E64" s="160">
        <f>'将来負担比率（分子）の構造'!J$43</f>
        <v>15379</v>
      </c>
      <c r="F64" s="160"/>
      <c r="G64" s="160"/>
      <c r="H64" s="160">
        <f>'将来負担比率（分子）の構造'!K$43</f>
        <v>15605</v>
      </c>
      <c r="I64" s="160"/>
      <c r="J64" s="160"/>
      <c r="K64" s="160">
        <f>'将来負担比率（分子）の構造'!L$43</f>
        <v>15797</v>
      </c>
      <c r="L64" s="160"/>
      <c r="M64" s="160"/>
      <c r="N64" s="160">
        <f>'将来負担比率（分子）の構造'!M$43</f>
        <v>14725</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28216</v>
      </c>
      <c r="C66" s="160"/>
      <c r="D66" s="160"/>
      <c r="E66" s="160">
        <f>'将来負担比率（分子）の構造'!J$41</f>
        <v>29831</v>
      </c>
      <c r="F66" s="160"/>
      <c r="G66" s="160"/>
      <c r="H66" s="160">
        <f>'将来負担比率（分子）の構造'!K$41</f>
        <v>30709</v>
      </c>
      <c r="I66" s="160"/>
      <c r="J66" s="160"/>
      <c r="K66" s="160">
        <f>'将来負担比率（分子）の構造'!L$41</f>
        <v>30803</v>
      </c>
      <c r="L66" s="160"/>
      <c r="M66" s="160"/>
      <c r="N66" s="160">
        <f>'将来負担比率（分子）の構造'!M$41</f>
        <v>31292</v>
      </c>
      <c r="O66" s="160"/>
      <c r="P66" s="160"/>
    </row>
    <row r="67" spans="1:16">
      <c r="A67" s="160" t="s">
        <v>68</v>
      </c>
      <c r="B67" s="160" t="e">
        <f>NA()</f>
        <v>#N/A</v>
      </c>
      <c r="C67" s="160">
        <f>IF(ISNUMBER('将来負担比率（分子）の構造'!I$53), IF('将来負担比率（分子）の構造'!I$53 &lt; 0, 0, '将来負担比率（分子）の構造'!I$53), NA())</f>
        <v>665</v>
      </c>
      <c r="D67" s="160" t="e">
        <f>NA()</f>
        <v>#N/A</v>
      </c>
      <c r="E67" s="160" t="e">
        <f>NA()</f>
        <v>#N/A</v>
      </c>
      <c r="F67" s="160">
        <f>IF(ISNUMBER('将来負担比率（分子）の構造'!J$53), IF('将来負担比率（分子）の構造'!J$53 &lt; 0, 0, '将来負担比率（分子）の構造'!J$53), NA())</f>
        <v>51</v>
      </c>
      <c r="G67" s="160" t="e">
        <f>NA()</f>
        <v>#N/A</v>
      </c>
      <c r="H67" s="160" t="e">
        <f>NA()</f>
        <v>#N/A</v>
      </c>
      <c r="I67" s="160">
        <f>IF(ISNUMBER('将来負担比率（分子）の構造'!K$53), IF('将来負担比率（分子）の構造'!K$53 &lt; 0, 0, '将来負担比率（分子）の構造'!K$53), NA())</f>
        <v>356</v>
      </c>
      <c r="J67" s="160" t="e">
        <f>NA()</f>
        <v>#N/A</v>
      </c>
      <c r="K67" s="160" t="e">
        <f>NA()</f>
        <v>#N/A</v>
      </c>
      <c r="L67" s="160">
        <f>IF(ISNUMBER('将来負担比率（分子）の構造'!L$53), IF('将来負担比率（分子）の構造'!L$53 &lt; 0, 0, '将来負担比率（分子）の構造'!L$53), NA())</f>
        <v>1778</v>
      </c>
      <c r="M67" s="160" t="e">
        <f>NA()</f>
        <v>#N/A</v>
      </c>
      <c r="N67" s="160" t="e">
        <f>NA()</f>
        <v>#N/A</v>
      </c>
      <c r="O67" s="160">
        <f>IF(ISNUMBER('将来負担比率（分子）の構造'!M$53), IF('将来負担比率（分子）の構造'!M$53 &lt; 0, 0, '将来負担比率（分子）の構造'!M$53), NA())</f>
        <v>1892</v>
      </c>
      <c r="P67" s="160" t="e">
        <f>NA()</f>
        <v>#N/A</v>
      </c>
    </row>
    <row r="70" spans="1:16">
      <c r="A70" s="162" t="s">
        <v>69</v>
      </c>
      <c r="B70" s="162"/>
      <c r="C70" s="162"/>
      <c r="D70" s="162"/>
      <c r="E70" s="162"/>
      <c r="F70" s="162"/>
    </row>
    <row r="71" spans="1:16">
      <c r="A71" s="163"/>
      <c r="B71" s="163" t="e">
        <f>#REF!</f>
        <v>#REF!</v>
      </c>
      <c r="C71" s="163" t="e">
        <f>#REF!</f>
        <v>#REF!</v>
      </c>
      <c r="D71" s="163" t="e">
        <f>#REF!</f>
        <v>#REF!</v>
      </c>
    </row>
    <row r="72" spans="1:16">
      <c r="A72" s="163" t="s">
        <v>70</v>
      </c>
      <c r="B72" s="164" t="e">
        <f>#REF!</f>
        <v>#REF!</v>
      </c>
      <c r="C72" s="164" t="e">
        <f>#REF!</f>
        <v>#REF!</v>
      </c>
      <c r="D72" s="164" t="e">
        <f>#REF!</f>
        <v>#REF!</v>
      </c>
    </row>
    <row r="73" spans="1:16">
      <c r="A73" s="163" t="s">
        <v>71</v>
      </c>
      <c r="B73" s="164" t="e">
        <f>#REF!</f>
        <v>#REF!</v>
      </c>
      <c r="C73" s="164" t="e">
        <f>#REF!</f>
        <v>#REF!</v>
      </c>
      <c r="D73" s="164" t="e">
        <f>#REF!</f>
        <v>#REF!</v>
      </c>
    </row>
    <row r="74" spans="1:16">
      <c r="A74" s="163" t="s">
        <v>72</v>
      </c>
      <c r="B74" s="164" t="e">
        <f>#REF!</f>
        <v>#REF!</v>
      </c>
      <c r="C74" s="164" t="e">
        <f>#REF!</f>
        <v>#REF!</v>
      </c>
      <c r="D74" s="164" t="e">
        <f>#REF!</f>
        <v>#REF!</v>
      </c>
    </row>
  </sheetData>
  <sheetProtection algorithmName="SHA-512" hashValue="GCn0J776dnEmwwTRU1/Qkwd6pDfWfSVIYUmOs4RyVLhDUisCtlDPxuntOTG0c9+LDgi0wC7UzR9CHHbAYeulbw==" saltValue="317V+yzW/6k1HHHdJrF0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1" workbookViewId="0">
      <selection activeCell="AQ1" sqref="AQ1"/>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217</v>
      </c>
      <c r="C5" s="741"/>
      <c r="D5" s="741"/>
      <c r="E5" s="741"/>
      <c r="F5" s="741"/>
      <c r="G5" s="741"/>
      <c r="H5" s="741"/>
      <c r="I5" s="741"/>
      <c r="J5" s="741"/>
      <c r="K5" s="741"/>
      <c r="L5" s="741"/>
      <c r="M5" s="741"/>
      <c r="N5" s="741"/>
      <c r="O5" s="741"/>
      <c r="P5" s="741"/>
      <c r="Q5" s="742"/>
      <c r="R5" s="706">
        <v>8363316</v>
      </c>
      <c r="S5" s="707"/>
      <c r="T5" s="707"/>
      <c r="U5" s="707"/>
      <c r="V5" s="707"/>
      <c r="W5" s="707"/>
      <c r="X5" s="707"/>
      <c r="Y5" s="753"/>
      <c r="Z5" s="771">
        <v>35.200000000000003</v>
      </c>
      <c r="AA5" s="771"/>
      <c r="AB5" s="771"/>
      <c r="AC5" s="771"/>
      <c r="AD5" s="772">
        <v>7759222</v>
      </c>
      <c r="AE5" s="772"/>
      <c r="AF5" s="772"/>
      <c r="AG5" s="772"/>
      <c r="AH5" s="772"/>
      <c r="AI5" s="772"/>
      <c r="AJ5" s="772"/>
      <c r="AK5" s="772"/>
      <c r="AL5" s="754">
        <v>60.3</v>
      </c>
      <c r="AM5" s="723"/>
      <c r="AN5" s="723"/>
      <c r="AO5" s="755"/>
      <c r="AP5" s="740" t="s">
        <v>218</v>
      </c>
      <c r="AQ5" s="741"/>
      <c r="AR5" s="741"/>
      <c r="AS5" s="741"/>
      <c r="AT5" s="741"/>
      <c r="AU5" s="741"/>
      <c r="AV5" s="741"/>
      <c r="AW5" s="741"/>
      <c r="AX5" s="741"/>
      <c r="AY5" s="741"/>
      <c r="AZ5" s="741"/>
      <c r="BA5" s="741"/>
      <c r="BB5" s="741"/>
      <c r="BC5" s="741"/>
      <c r="BD5" s="741"/>
      <c r="BE5" s="741"/>
      <c r="BF5" s="742"/>
      <c r="BG5" s="641">
        <v>7750630</v>
      </c>
      <c r="BH5" s="644"/>
      <c r="BI5" s="644"/>
      <c r="BJ5" s="644"/>
      <c r="BK5" s="644"/>
      <c r="BL5" s="644"/>
      <c r="BM5" s="644"/>
      <c r="BN5" s="645"/>
      <c r="BO5" s="703">
        <v>92.7</v>
      </c>
      <c r="BP5" s="703"/>
      <c r="BQ5" s="703"/>
      <c r="BR5" s="703"/>
      <c r="BS5" s="704">
        <v>142340</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c r="B6" s="638" t="s">
        <v>222</v>
      </c>
      <c r="C6" s="639"/>
      <c r="D6" s="639"/>
      <c r="E6" s="639"/>
      <c r="F6" s="639"/>
      <c r="G6" s="639"/>
      <c r="H6" s="639"/>
      <c r="I6" s="639"/>
      <c r="J6" s="639"/>
      <c r="K6" s="639"/>
      <c r="L6" s="639"/>
      <c r="M6" s="639"/>
      <c r="N6" s="639"/>
      <c r="O6" s="639"/>
      <c r="P6" s="639"/>
      <c r="Q6" s="640"/>
      <c r="R6" s="641">
        <v>198779</v>
      </c>
      <c r="S6" s="644"/>
      <c r="T6" s="644"/>
      <c r="U6" s="644"/>
      <c r="V6" s="644"/>
      <c r="W6" s="644"/>
      <c r="X6" s="644"/>
      <c r="Y6" s="645"/>
      <c r="Z6" s="703">
        <v>0.8</v>
      </c>
      <c r="AA6" s="703"/>
      <c r="AB6" s="703"/>
      <c r="AC6" s="703"/>
      <c r="AD6" s="704">
        <v>198779</v>
      </c>
      <c r="AE6" s="704"/>
      <c r="AF6" s="704"/>
      <c r="AG6" s="704"/>
      <c r="AH6" s="704"/>
      <c r="AI6" s="704"/>
      <c r="AJ6" s="704"/>
      <c r="AK6" s="704"/>
      <c r="AL6" s="646">
        <v>1.5</v>
      </c>
      <c r="AM6" s="647"/>
      <c r="AN6" s="647"/>
      <c r="AO6" s="705"/>
      <c r="AP6" s="638" t="s">
        <v>223</v>
      </c>
      <c r="AQ6" s="639"/>
      <c r="AR6" s="639"/>
      <c r="AS6" s="639"/>
      <c r="AT6" s="639"/>
      <c r="AU6" s="639"/>
      <c r="AV6" s="639"/>
      <c r="AW6" s="639"/>
      <c r="AX6" s="639"/>
      <c r="AY6" s="639"/>
      <c r="AZ6" s="639"/>
      <c r="BA6" s="639"/>
      <c r="BB6" s="639"/>
      <c r="BC6" s="639"/>
      <c r="BD6" s="639"/>
      <c r="BE6" s="639"/>
      <c r="BF6" s="640"/>
      <c r="BG6" s="641">
        <v>7750630</v>
      </c>
      <c r="BH6" s="644"/>
      <c r="BI6" s="644"/>
      <c r="BJ6" s="644"/>
      <c r="BK6" s="644"/>
      <c r="BL6" s="644"/>
      <c r="BM6" s="644"/>
      <c r="BN6" s="645"/>
      <c r="BO6" s="703">
        <v>92.7</v>
      </c>
      <c r="BP6" s="703"/>
      <c r="BQ6" s="703"/>
      <c r="BR6" s="703"/>
      <c r="BS6" s="704">
        <v>142340</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197553</v>
      </c>
      <c r="CS6" s="644"/>
      <c r="CT6" s="644"/>
      <c r="CU6" s="644"/>
      <c r="CV6" s="644"/>
      <c r="CW6" s="644"/>
      <c r="CX6" s="644"/>
      <c r="CY6" s="645"/>
      <c r="CZ6" s="754">
        <v>0.9</v>
      </c>
      <c r="DA6" s="723"/>
      <c r="DB6" s="723"/>
      <c r="DC6" s="757"/>
      <c r="DD6" s="649" t="s">
        <v>225</v>
      </c>
      <c r="DE6" s="644"/>
      <c r="DF6" s="644"/>
      <c r="DG6" s="644"/>
      <c r="DH6" s="644"/>
      <c r="DI6" s="644"/>
      <c r="DJ6" s="644"/>
      <c r="DK6" s="644"/>
      <c r="DL6" s="644"/>
      <c r="DM6" s="644"/>
      <c r="DN6" s="644"/>
      <c r="DO6" s="644"/>
      <c r="DP6" s="645"/>
      <c r="DQ6" s="649">
        <v>197553</v>
      </c>
      <c r="DR6" s="644"/>
      <c r="DS6" s="644"/>
      <c r="DT6" s="644"/>
      <c r="DU6" s="644"/>
      <c r="DV6" s="644"/>
      <c r="DW6" s="644"/>
      <c r="DX6" s="644"/>
      <c r="DY6" s="644"/>
      <c r="DZ6" s="644"/>
      <c r="EA6" s="644"/>
      <c r="EB6" s="644"/>
      <c r="EC6" s="684"/>
    </row>
    <row r="7" spans="2:143" ht="11.25" customHeight="1">
      <c r="B7" s="638" t="s">
        <v>226</v>
      </c>
      <c r="C7" s="639"/>
      <c r="D7" s="639"/>
      <c r="E7" s="639"/>
      <c r="F7" s="639"/>
      <c r="G7" s="639"/>
      <c r="H7" s="639"/>
      <c r="I7" s="639"/>
      <c r="J7" s="639"/>
      <c r="K7" s="639"/>
      <c r="L7" s="639"/>
      <c r="M7" s="639"/>
      <c r="N7" s="639"/>
      <c r="O7" s="639"/>
      <c r="P7" s="639"/>
      <c r="Q7" s="640"/>
      <c r="R7" s="641">
        <v>13875</v>
      </c>
      <c r="S7" s="644"/>
      <c r="T7" s="644"/>
      <c r="U7" s="644"/>
      <c r="V7" s="644"/>
      <c r="W7" s="644"/>
      <c r="X7" s="644"/>
      <c r="Y7" s="645"/>
      <c r="Z7" s="703">
        <v>0.1</v>
      </c>
      <c r="AA7" s="703"/>
      <c r="AB7" s="703"/>
      <c r="AC7" s="703"/>
      <c r="AD7" s="704">
        <v>13875</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3474369</v>
      </c>
      <c r="BH7" s="644"/>
      <c r="BI7" s="644"/>
      <c r="BJ7" s="644"/>
      <c r="BK7" s="644"/>
      <c r="BL7" s="644"/>
      <c r="BM7" s="644"/>
      <c r="BN7" s="645"/>
      <c r="BO7" s="703">
        <v>41.5</v>
      </c>
      <c r="BP7" s="703"/>
      <c r="BQ7" s="703"/>
      <c r="BR7" s="703"/>
      <c r="BS7" s="704">
        <v>142340</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2065617</v>
      </c>
      <c r="CS7" s="644"/>
      <c r="CT7" s="644"/>
      <c r="CU7" s="644"/>
      <c r="CV7" s="644"/>
      <c r="CW7" s="644"/>
      <c r="CX7" s="644"/>
      <c r="CY7" s="645"/>
      <c r="CZ7" s="703">
        <v>9</v>
      </c>
      <c r="DA7" s="703"/>
      <c r="DB7" s="703"/>
      <c r="DC7" s="703"/>
      <c r="DD7" s="649">
        <v>43021</v>
      </c>
      <c r="DE7" s="644"/>
      <c r="DF7" s="644"/>
      <c r="DG7" s="644"/>
      <c r="DH7" s="644"/>
      <c r="DI7" s="644"/>
      <c r="DJ7" s="644"/>
      <c r="DK7" s="644"/>
      <c r="DL7" s="644"/>
      <c r="DM7" s="644"/>
      <c r="DN7" s="644"/>
      <c r="DO7" s="644"/>
      <c r="DP7" s="645"/>
      <c r="DQ7" s="649">
        <v>1746874</v>
      </c>
      <c r="DR7" s="644"/>
      <c r="DS7" s="644"/>
      <c r="DT7" s="644"/>
      <c r="DU7" s="644"/>
      <c r="DV7" s="644"/>
      <c r="DW7" s="644"/>
      <c r="DX7" s="644"/>
      <c r="DY7" s="644"/>
      <c r="DZ7" s="644"/>
      <c r="EA7" s="644"/>
      <c r="EB7" s="644"/>
      <c r="EC7" s="684"/>
    </row>
    <row r="8" spans="2:143" ht="11.25" customHeight="1">
      <c r="B8" s="638" t="s">
        <v>229</v>
      </c>
      <c r="C8" s="639"/>
      <c r="D8" s="639"/>
      <c r="E8" s="639"/>
      <c r="F8" s="639"/>
      <c r="G8" s="639"/>
      <c r="H8" s="639"/>
      <c r="I8" s="639"/>
      <c r="J8" s="639"/>
      <c r="K8" s="639"/>
      <c r="L8" s="639"/>
      <c r="M8" s="639"/>
      <c r="N8" s="639"/>
      <c r="O8" s="639"/>
      <c r="P8" s="639"/>
      <c r="Q8" s="640"/>
      <c r="R8" s="641">
        <v>29479</v>
      </c>
      <c r="S8" s="644"/>
      <c r="T8" s="644"/>
      <c r="U8" s="644"/>
      <c r="V8" s="644"/>
      <c r="W8" s="644"/>
      <c r="X8" s="644"/>
      <c r="Y8" s="645"/>
      <c r="Z8" s="703">
        <v>0.1</v>
      </c>
      <c r="AA8" s="703"/>
      <c r="AB8" s="703"/>
      <c r="AC8" s="703"/>
      <c r="AD8" s="704">
        <v>29479</v>
      </c>
      <c r="AE8" s="704"/>
      <c r="AF8" s="704"/>
      <c r="AG8" s="704"/>
      <c r="AH8" s="704"/>
      <c r="AI8" s="704"/>
      <c r="AJ8" s="704"/>
      <c r="AK8" s="704"/>
      <c r="AL8" s="646">
        <v>0.2</v>
      </c>
      <c r="AM8" s="647"/>
      <c r="AN8" s="647"/>
      <c r="AO8" s="705"/>
      <c r="AP8" s="638" t="s">
        <v>230</v>
      </c>
      <c r="AQ8" s="639"/>
      <c r="AR8" s="639"/>
      <c r="AS8" s="639"/>
      <c r="AT8" s="639"/>
      <c r="AU8" s="639"/>
      <c r="AV8" s="639"/>
      <c r="AW8" s="639"/>
      <c r="AX8" s="639"/>
      <c r="AY8" s="639"/>
      <c r="AZ8" s="639"/>
      <c r="BA8" s="639"/>
      <c r="BB8" s="639"/>
      <c r="BC8" s="639"/>
      <c r="BD8" s="639"/>
      <c r="BE8" s="639"/>
      <c r="BF8" s="640"/>
      <c r="BG8" s="641">
        <v>91585</v>
      </c>
      <c r="BH8" s="644"/>
      <c r="BI8" s="644"/>
      <c r="BJ8" s="644"/>
      <c r="BK8" s="644"/>
      <c r="BL8" s="644"/>
      <c r="BM8" s="644"/>
      <c r="BN8" s="645"/>
      <c r="BO8" s="703">
        <v>1.1000000000000001</v>
      </c>
      <c r="BP8" s="703"/>
      <c r="BQ8" s="703"/>
      <c r="BR8" s="703"/>
      <c r="BS8" s="649" t="s">
        <v>225</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7099249</v>
      </c>
      <c r="CS8" s="644"/>
      <c r="CT8" s="644"/>
      <c r="CU8" s="644"/>
      <c r="CV8" s="644"/>
      <c r="CW8" s="644"/>
      <c r="CX8" s="644"/>
      <c r="CY8" s="645"/>
      <c r="CZ8" s="703">
        <v>30.8</v>
      </c>
      <c r="DA8" s="703"/>
      <c r="DB8" s="703"/>
      <c r="DC8" s="703"/>
      <c r="DD8" s="649">
        <v>208703</v>
      </c>
      <c r="DE8" s="644"/>
      <c r="DF8" s="644"/>
      <c r="DG8" s="644"/>
      <c r="DH8" s="644"/>
      <c r="DI8" s="644"/>
      <c r="DJ8" s="644"/>
      <c r="DK8" s="644"/>
      <c r="DL8" s="644"/>
      <c r="DM8" s="644"/>
      <c r="DN8" s="644"/>
      <c r="DO8" s="644"/>
      <c r="DP8" s="645"/>
      <c r="DQ8" s="649">
        <v>4063391</v>
      </c>
      <c r="DR8" s="644"/>
      <c r="DS8" s="644"/>
      <c r="DT8" s="644"/>
      <c r="DU8" s="644"/>
      <c r="DV8" s="644"/>
      <c r="DW8" s="644"/>
      <c r="DX8" s="644"/>
      <c r="DY8" s="644"/>
      <c r="DZ8" s="644"/>
      <c r="EA8" s="644"/>
      <c r="EB8" s="644"/>
      <c r="EC8" s="684"/>
    </row>
    <row r="9" spans="2:143" ht="11.25" customHeight="1">
      <c r="B9" s="638" t="s">
        <v>232</v>
      </c>
      <c r="C9" s="639"/>
      <c r="D9" s="639"/>
      <c r="E9" s="639"/>
      <c r="F9" s="639"/>
      <c r="G9" s="639"/>
      <c r="H9" s="639"/>
      <c r="I9" s="639"/>
      <c r="J9" s="639"/>
      <c r="K9" s="639"/>
      <c r="L9" s="639"/>
      <c r="M9" s="639"/>
      <c r="N9" s="639"/>
      <c r="O9" s="639"/>
      <c r="P9" s="639"/>
      <c r="Q9" s="640"/>
      <c r="R9" s="641">
        <v>42277</v>
      </c>
      <c r="S9" s="644"/>
      <c r="T9" s="644"/>
      <c r="U9" s="644"/>
      <c r="V9" s="644"/>
      <c r="W9" s="644"/>
      <c r="X9" s="644"/>
      <c r="Y9" s="645"/>
      <c r="Z9" s="703">
        <v>0.2</v>
      </c>
      <c r="AA9" s="703"/>
      <c r="AB9" s="703"/>
      <c r="AC9" s="703"/>
      <c r="AD9" s="704">
        <v>42277</v>
      </c>
      <c r="AE9" s="704"/>
      <c r="AF9" s="704"/>
      <c r="AG9" s="704"/>
      <c r="AH9" s="704"/>
      <c r="AI9" s="704"/>
      <c r="AJ9" s="704"/>
      <c r="AK9" s="704"/>
      <c r="AL9" s="646">
        <v>0.3</v>
      </c>
      <c r="AM9" s="647"/>
      <c r="AN9" s="647"/>
      <c r="AO9" s="705"/>
      <c r="AP9" s="638" t="s">
        <v>233</v>
      </c>
      <c r="AQ9" s="639"/>
      <c r="AR9" s="639"/>
      <c r="AS9" s="639"/>
      <c r="AT9" s="639"/>
      <c r="AU9" s="639"/>
      <c r="AV9" s="639"/>
      <c r="AW9" s="639"/>
      <c r="AX9" s="639"/>
      <c r="AY9" s="639"/>
      <c r="AZ9" s="639"/>
      <c r="BA9" s="639"/>
      <c r="BB9" s="639"/>
      <c r="BC9" s="639"/>
      <c r="BD9" s="639"/>
      <c r="BE9" s="639"/>
      <c r="BF9" s="640"/>
      <c r="BG9" s="641">
        <v>2638525</v>
      </c>
      <c r="BH9" s="644"/>
      <c r="BI9" s="644"/>
      <c r="BJ9" s="644"/>
      <c r="BK9" s="644"/>
      <c r="BL9" s="644"/>
      <c r="BM9" s="644"/>
      <c r="BN9" s="645"/>
      <c r="BO9" s="703">
        <v>31.5</v>
      </c>
      <c r="BP9" s="703"/>
      <c r="BQ9" s="703"/>
      <c r="BR9" s="703"/>
      <c r="BS9" s="649" t="s">
        <v>225</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2234794</v>
      </c>
      <c r="CS9" s="644"/>
      <c r="CT9" s="644"/>
      <c r="CU9" s="644"/>
      <c r="CV9" s="644"/>
      <c r="CW9" s="644"/>
      <c r="CX9" s="644"/>
      <c r="CY9" s="645"/>
      <c r="CZ9" s="703">
        <v>9.6999999999999993</v>
      </c>
      <c r="DA9" s="703"/>
      <c r="DB9" s="703"/>
      <c r="DC9" s="703"/>
      <c r="DD9" s="649">
        <v>525929</v>
      </c>
      <c r="DE9" s="644"/>
      <c r="DF9" s="644"/>
      <c r="DG9" s="644"/>
      <c r="DH9" s="644"/>
      <c r="DI9" s="644"/>
      <c r="DJ9" s="644"/>
      <c r="DK9" s="644"/>
      <c r="DL9" s="644"/>
      <c r="DM9" s="644"/>
      <c r="DN9" s="644"/>
      <c r="DO9" s="644"/>
      <c r="DP9" s="645"/>
      <c r="DQ9" s="649">
        <v>1745758</v>
      </c>
      <c r="DR9" s="644"/>
      <c r="DS9" s="644"/>
      <c r="DT9" s="644"/>
      <c r="DU9" s="644"/>
      <c r="DV9" s="644"/>
      <c r="DW9" s="644"/>
      <c r="DX9" s="644"/>
      <c r="DY9" s="644"/>
      <c r="DZ9" s="644"/>
      <c r="EA9" s="644"/>
      <c r="EB9" s="644"/>
      <c r="EC9" s="684"/>
    </row>
    <row r="10" spans="2:143" ht="11.25" customHeight="1">
      <c r="B10" s="638" t="s">
        <v>235</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121</v>
      </c>
      <c r="AA10" s="703"/>
      <c r="AB10" s="703"/>
      <c r="AC10" s="703"/>
      <c r="AD10" s="704" t="s">
        <v>225</v>
      </c>
      <c r="AE10" s="704"/>
      <c r="AF10" s="704"/>
      <c r="AG10" s="704"/>
      <c r="AH10" s="704"/>
      <c r="AI10" s="704"/>
      <c r="AJ10" s="704"/>
      <c r="AK10" s="704"/>
      <c r="AL10" s="646" t="s">
        <v>121</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155887</v>
      </c>
      <c r="BH10" s="644"/>
      <c r="BI10" s="644"/>
      <c r="BJ10" s="644"/>
      <c r="BK10" s="644"/>
      <c r="BL10" s="644"/>
      <c r="BM10" s="644"/>
      <c r="BN10" s="645"/>
      <c r="BO10" s="703">
        <v>1.9</v>
      </c>
      <c r="BP10" s="703"/>
      <c r="BQ10" s="703"/>
      <c r="BR10" s="703"/>
      <c r="BS10" s="649">
        <v>25846</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16855</v>
      </c>
      <c r="CS10" s="644"/>
      <c r="CT10" s="644"/>
      <c r="CU10" s="644"/>
      <c r="CV10" s="644"/>
      <c r="CW10" s="644"/>
      <c r="CX10" s="644"/>
      <c r="CY10" s="645"/>
      <c r="CZ10" s="703">
        <v>0.1</v>
      </c>
      <c r="DA10" s="703"/>
      <c r="DB10" s="703"/>
      <c r="DC10" s="703"/>
      <c r="DD10" s="649" t="s">
        <v>121</v>
      </c>
      <c r="DE10" s="644"/>
      <c r="DF10" s="644"/>
      <c r="DG10" s="644"/>
      <c r="DH10" s="644"/>
      <c r="DI10" s="644"/>
      <c r="DJ10" s="644"/>
      <c r="DK10" s="644"/>
      <c r="DL10" s="644"/>
      <c r="DM10" s="644"/>
      <c r="DN10" s="644"/>
      <c r="DO10" s="644"/>
      <c r="DP10" s="645"/>
      <c r="DQ10" s="649">
        <v>15089</v>
      </c>
      <c r="DR10" s="644"/>
      <c r="DS10" s="644"/>
      <c r="DT10" s="644"/>
      <c r="DU10" s="644"/>
      <c r="DV10" s="644"/>
      <c r="DW10" s="644"/>
      <c r="DX10" s="644"/>
      <c r="DY10" s="644"/>
      <c r="DZ10" s="644"/>
      <c r="EA10" s="644"/>
      <c r="EB10" s="644"/>
      <c r="EC10" s="684"/>
    </row>
    <row r="11" spans="2:143" ht="11.25" customHeight="1">
      <c r="B11" s="638" t="s">
        <v>238</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225</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588372</v>
      </c>
      <c r="BH11" s="644"/>
      <c r="BI11" s="644"/>
      <c r="BJ11" s="644"/>
      <c r="BK11" s="644"/>
      <c r="BL11" s="644"/>
      <c r="BM11" s="644"/>
      <c r="BN11" s="645"/>
      <c r="BO11" s="703">
        <v>7</v>
      </c>
      <c r="BP11" s="703"/>
      <c r="BQ11" s="703"/>
      <c r="BR11" s="703"/>
      <c r="BS11" s="649">
        <v>116494</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335625</v>
      </c>
      <c r="CS11" s="644"/>
      <c r="CT11" s="644"/>
      <c r="CU11" s="644"/>
      <c r="CV11" s="644"/>
      <c r="CW11" s="644"/>
      <c r="CX11" s="644"/>
      <c r="CY11" s="645"/>
      <c r="CZ11" s="703">
        <v>1.5</v>
      </c>
      <c r="DA11" s="703"/>
      <c r="DB11" s="703"/>
      <c r="DC11" s="703"/>
      <c r="DD11" s="649">
        <v>42709</v>
      </c>
      <c r="DE11" s="644"/>
      <c r="DF11" s="644"/>
      <c r="DG11" s="644"/>
      <c r="DH11" s="644"/>
      <c r="DI11" s="644"/>
      <c r="DJ11" s="644"/>
      <c r="DK11" s="644"/>
      <c r="DL11" s="644"/>
      <c r="DM11" s="644"/>
      <c r="DN11" s="644"/>
      <c r="DO11" s="644"/>
      <c r="DP11" s="645"/>
      <c r="DQ11" s="649">
        <v>215012</v>
      </c>
      <c r="DR11" s="644"/>
      <c r="DS11" s="644"/>
      <c r="DT11" s="644"/>
      <c r="DU11" s="644"/>
      <c r="DV11" s="644"/>
      <c r="DW11" s="644"/>
      <c r="DX11" s="644"/>
      <c r="DY11" s="644"/>
      <c r="DZ11" s="644"/>
      <c r="EA11" s="644"/>
      <c r="EB11" s="644"/>
      <c r="EC11" s="684"/>
    </row>
    <row r="12" spans="2:143" ht="11.25" customHeight="1">
      <c r="B12" s="638" t="s">
        <v>241</v>
      </c>
      <c r="C12" s="639"/>
      <c r="D12" s="639"/>
      <c r="E12" s="639"/>
      <c r="F12" s="639"/>
      <c r="G12" s="639"/>
      <c r="H12" s="639"/>
      <c r="I12" s="639"/>
      <c r="J12" s="639"/>
      <c r="K12" s="639"/>
      <c r="L12" s="639"/>
      <c r="M12" s="639"/>
      <c r="N12" s="639"/>
      <c r="O12" s="639"/>
      <c r="P12" s="639"/>
      <c r="Q12" s="640"/>
      <c r="R12" s="641">
        <v>917729</v>
      </c>
      <c r="S12" s="644"/>
      <c r="T12" s="644"/>
      <c r="U12" s="644"/>
      <c r="V12" s="644"/>
      <c r="W12" s="644"/>
      <c r="X12" s="644"/>
      <c r="Y12" s="645"/>
      <c r="Z12" s="703">
        <v>3.9</v>
      </c>
      <c r="AA12" s="703"/>
      <c r="AB12" s="703"/>
      <c r="AC12" s="703"/>
      <c r="AD12" s="704">
        <v>917729</v>
      </c>
      <c r="AE12" s="704"/>
      <c r="AF12" s="704"/>
      <c r="AG12" s="704"/>
      <c r="AH12" s="704"/>
      <c r="AI12" s="704"/>
      <c r="AJ12" s="704"/>
      <c r="AK12" s="704"/>
      <c r="AL12" s="646">
        <v>7.1</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3850819</v>
      </c>
      <c r="BH12" s="644"/>
      <c r="BI12" s="644"/>
      <c r="BJ12" s="644"/>
      <c r="BK12" s="644"/>
      <c r="BL12" s="644"/>
      <c r="BM12" s="644"/>
      <c r="BN12" s="645"/>
      <c r="BO12" s="703">
        <v>46</v>
      </c>
      <c r="BP12" s="703"/>
      <c r="BQ12" s="703"/>
      <c r="BR12" s="703"/>
      <c r="BS12" s="649" t="s">
        <v>130</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799793</v>
      </c>
      <c r="CS12" s="644"/>
      <c r="CT12" s="644"/>
      <c r="CU12" s="644"/>
      <c r="CV12" s="644"/>
      <c r="CW12" s="644"/>
      <c r="CX12" s="644"/>
      <c r="CY12" s="645"/>
      <c r="CZ12" s="703">
        <v>3.5</v>
      </c>
      <c r="DA12" s="703"/>
      <c r="DB12" s="703"/>
      <c r="DC12" s="703"/>
      <c r="DD12" s="649">
        <v>25439</v>
      </c>
      <c r="DE12" s="644"/>
      <c r="DF12" s="644"/>
      <c r="DG12" s="644"/>
      <c r="DH12" s="644"/>
      <c r="DI12" s="644"/>
      <c r="DJ12" s="644"/>
      <c r="DK12" s="644"/>
      <c r="DL12" s="644"/>
      <c r="DM12" s="644"/>
      <c r="DN12" s="644"/>
      <c r="DO12" s="644"/>
      <c r="DP12" s="645"/>
      <c r="DQ12" s="649">
        <v>772858</v>
      </c>
      <c r="DR12" s="644"/>
      <c r="DS12" s="644"/>
      <c r="DT12" s="644"/>
      <c r="DU12" s="644"/>
      <c r="DV12" s="644"/>
      <c r="DW12" s="644"/>
      <c r="DX12" s="644"/>
      <c r="DY12" s="644"/>
      <c r="DZ12" s="644"/>
      <c r="EA12" s="644"/>
      <c r="EB12" s="644"/>
      <c r="EC12" s="684"/>
    </row>
    <row r="13" spans="2:143" ht="11.25" customHeight="1">
      <c r="B13" s="638" t="s">
        <v>244</v>
      </c>
      <c r="C13" s="639"/>
      <c r="D13" s="639"/>
      <c r="E13" s="639"/>
      <c r="F13" s="639"/>
      <c r="G13" s="639"/>
      <c r="H13" s="639"/>
      <c r="I13" s="639"/>
      <c r="J13" s="639"/>
      <c r="K13" s="639"/>
      <c r="L13" s="639"/>
      <c r="M13" s="639"/>
      <c r="N13" s="639"/>
      <c r="O13" s="639"/>
      <c r="P13" s="639"/>
      <c r="Q13" s="640"/>
      <c r="R13" s="641">
        <v>35908</v>
      </c>
      <c r="S13" s="644"/>
      <c r="T13" s="644"/>
      <c r="U13" s="644"/>
      <c r="V13" s="644"/>
      <c r="W13" s="644"/>
      <c r="X13" s="644"/>
      <c r="Y13" s="645"/>
      <c r="Z13" s="703">
        <v>0.2</v>
      </c>
      <c r="AA13" s="703"/>
      <c r="AB13" s="703"/>
      <c r="AC13" s="703"/>
      <c r="AD13" s="704">
        <v>35908</v>
      </c>
      <c r="AE13" s="704"/>
      <c r="AF13" s="704"/>
      <c r="AG13" s="704"/>
      <c r="AH13" s="704"/>
      <c r="AI13" s="704"/>
      <c r="AJ13" s="704"/>
      <c r="AK13" s="704"/>
      <c r="AL13" s="646">
        <v>0.3</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3841268</v>
      </c>
      <c r="BH13" s="644"/>
      <c r="BI13" s="644"/>
      <c r="BJ13" s="644"/>
      <c r="BK13" s="644"/>
      <c r="BL13" s="644"/>
      <c r="BM13" s="644"/>
      <c r="BN13" s="645"/>
      <c r="BO13" s="703">
        <v>45.9</v>
      </c>
      <c r="BP13" s="703"/>
      <c r="BQ13" s="703"/>
      <c r="BR13" s="703"/>
      <c r="BS13" s="649" t="s">
        <v>225</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3949625</v>
      </c>
      <c r="CS13" s="644"/>
      <c r="CT13" s="644"/>
      <c r="CU13" s="644"/>
      <c r="CV13" s="644"/>
      <c r="CW13" s="644"/>
      <c r="CX13" s="644"/>
      <c r="CY13" s="645"/>
      <c r="CZ13" s="703">
        <v>17.100000000000001</v>
      </c>
      <c r="DA13" s="703"/>
      <c r="DB13" s="703"/>
      <c r="DC13" s="703"/>
      <c r="DD13" s="649">
        <v>2295665</v>
      </c>
      <c r="DE13" s="644"/>
      <c r="DF13" s="644"/>
      <c r="DG13" s="644"/>
      <c r="DH13" s="644"/>
      <c r="DI13" s="644"/>
      <c r="DJ13" s="644"/>
      <c r="DK13" s="644"/>
      <c r="DL13" s="644"/>
      <c r="DM13" s="644"/>
      <c r="DN13" s="644"/>
      <c r="DO13" s="644"/>
      <c r="DP13" s="645"/>
      <c r="DQ13" s="649">
        <v>1661790</v>
      </c>
      <c r="DR13" s="644"/>
      <c r="DS13" s="644"/>
      <c r="DT13" s="644"/>
      <c r="DU13" s="644"/>
      <c r="DV13" s="644"/>
      <c r="DW13" s="644"/>
      <c r="DX13" s="644"/>
      <c r="DY13" s="644"/>
      <c r="DZ13" s="644"/>
      <c r="EA13" s="644"/>
      <c r="EB13" s="644"/>
      <c r="EC13" s="684"/>
    </row>
    <row r="14" spans="2:143" ht="11.25" customHeight="1">
      <c r="B14" s="638" t="s">
        <v>247</v>
      </c>
      <c r="C14" s="639"/>
      <c r="D14" s="639"/>
      <c r="E14" s="639"/>
      <c r="F14" s="639"/>
      <c r="G14" s="639"/>
      <c r="H14" s="639"/>
      <c r="I14" s="639"/>
      <c r="J14" s="639"/>
      <c r="K14" s="639"/>
      <c r="L14" s="639"/>
      <c r="M14" s="639"/>
      <c r="N14" s="639"/>
      <c r="O14" s="639"/>
      <c r="P14" s="639"/>
      <c r="Q14" s="640"/>
      <c r="R14" s="641" t="s">
        <v>130</v>
      </c>
      <c r="S14" s="644"/>
      <c r="T14" s="644"/>
      <c r="U14" s="644"/>
      <c r="V14" s="644"/>
      <c r="W14" s="644"/>
      <c r="X14" s="644"/>
      <c r="Y14" s="645"/>
      <c r="Z14" s="703" t="s">
        <v>121</v>
      </c>
      <c r="AA14" s="703"/>
      <c r="AB14" s="703"/>
      <c r="AC14" s="703"/>
      <c r="AD14" s="704" t="s">
        <v>225</v>
      </c>
      <c r="AE14" s="704"/>
      <c r="AF14" s="704"/>
      <c r="AG14" s="704"/>
      <c r="AH14" s="704"/>
      <c r="AI14" s="704"/>
      <c r="AJ14" s="704"/>
      <c r="AK14" s="704"/>
      <c r="AL14" s="646" t="s">
        <v>121</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121887</v>
      </c>
      <c r="BH14" s="644"/>
      <c r="BI14" s="644"/>
      <c r="BJ14" s="644"/>
      <c r="BK14" s="644"/>
      <c r="BL14" s="644"/>
      <c r="BM14" s="644"/>
      <c r="BN14" s="645"/>
      <c r="BO14" s="703">
        <v>1.5</v>
      </c>
      <c r="BP14" s="703"/>
      <c r="BQ14" s="703"/>
      <c r="BR14" s="703"/>
      <c r="BS14" s="649" t="s">
        <v>121</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839314</v>
      </c>
      <c r="CS14" s="644"/>
      <c r="CT14" s="644"/>
      <c r="CU14" s="644"/>
      <c r="CV14" s="644"/>
      <c r="CW14" s="644"/>
      <c r="CX14" s="644"/>
      <c r="CY14" s="645"/>
      <c r="CZ14" s="703">
        <v>3.6</v>
      </c>
      <c r="DA14" s="703"/>
      <c r="DB14" s="703"/>
      <c r="DC14" s="703"/>
      <c r="DD14" s="649">
        <v>94192</v>
      </c>
      <c r="DE14" s="644"/>
      <c r="DF14" s="644"/>
      <c r="DG14" s="644"/>
      <c r="DH14" s="644"/>
      <c r="DI14" s="644"/>
      <c r="DJ14" s="644"/>
      <c r="DK14" s="644"/>
      <c r="DL14" s="644"/>
      <c r="DM14" s="644"/>
      <c r="DN14" s="644"/>
      <c r="DO14" s="644"/>
      <c r="DP14" s="645"/>
      <c r="DQ14" s="649">
        <v>779972</v>
      </c>
      <c r="DR14" s="644"/>
      <c r="DS14" s="644"/>
      <c r="DT14" s="644"/>
      <c r="DU14" s="644"/>
      <c r="DV14" s="644"/>
      <c r="DW14" s="644"/>
      <c r="DX14" s="644"/>
      <c r="DY14" s="644"/>
      <c r="DZ14" s="644"/>
      <c r="EA14" s="644"/>
      <c r="EB14" s="644"/>
      <c r="EC14" s="684"/>
    </row>
    <row r="15" spans="2:143" ht="11.25" customHeight="1">
      <c r="B15" s="638" t="s">
        <v>250</v>
      </c>
      <c r="C15" s="639"/>
      <c r="D15" s="639"/>
      <c r="E15" s="639"/>
      <c r="F15" s="639"/>
      <c r="G15" s="639"/>
      <c r="H15" s="639"/>
      <c r="I15" s="639"/>
      <c r="J15" s="639"/>
      <c r="K15" s="639"/>
      <c r="L15" s="639"/>
      <c r="M15" s="639"/>
      <c r="N15" s="639"/>
      <c r="O15" s="639"/>
      <c r="P15" s="639"/>
      <c r="Q15" s="640"/>
      <c r="R15" s="641">
        <v>66274</v>
      </c>
      <c r="S15" s="644"/>
      <c r="T15" s="644"/>
      <c r="U15" s="644"/>
      <c r="V15" s="644"/>
      <c r="W15" s="644"/>
      <c r="X15" s="644"/>
      <c r="Y15" s="645"/>
      <c r="Z15" s="703">
        <v>0.3</v>
      </c>
      <c r="AA15" s="703"/>
      <c r="AB15" s="703"/>
      <c r="AC15" s="703"/>
      <c r="AD15" s="704">
        <v>66274</v>
      </c>
      <c r="AE15" s="704"/>
      <c r="AF15" s="704"/>
      <c r="AG15" s="704"/>
      <c r="AH15" s="704"/>
      <c r="AI15" s="704"/>
      <c r="AJ15" s="704"/>
      <c r="AK15" s="704"/>
      <c r="AL15" s="646">
        <v>0.5</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303555</v>
      </c>
      <c r="BH15" s="644"/>
      <c r="BI15" s="644"/>
      <c r="BJ15" s="644"/>
      <c r="BK15" s="644"/>
      <c r="BL15" s="644"/>
      <c r="BM15" s="644"/>
      <c r="BN15" s="645"/>
      <c r="BO15" s="703">
        <v>3.6</v>
      </c>
      <c r="BP15" s="703"/>
      <c r="BQ15" s="703"/>
      <c r="BR15" s="703"/>
      <c r="BS15" s="649" t="s">
        <v>121</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2447872</v>
      </c>
      <c r="CS15" s="644"/>
      <c r="CT15" s="644"/>
      <c r="CU15" s="644"/>
      <c r="CV15" s="644"/>
      <c r="CW15" s="644"/>
      <c r="CX15" s="644"/>
      <c r="CY15" s="645"/>
      <c r="CZ15" s="703">
        <v>10.6</v>
      </c>
      <c r="DA15" s="703"/>
      <c r="DB15" s="703"/>
      <c r="DC15" s="703"/>
      <c r="DD15" s="649">
        <v>909691</v>
      </c>
      <c r="DE15" s="644"/>
      <c r="DF15" s="644"/>
      <c r="DG15" s="644"/>
      <c r="DH15" s="644"/>
      <c r="DI15" s="644"/>
      <c r="DJ15" s="644"/>
      <c r="DK15" s="644"/>
      <c r="DL15" s="644"/>
      <c r="DM15" s="644"/>
      <c r="DN15" s="644"/>
      <c r="DO15" s="644"/>
      <c r="DP15" s="645"/>
      <c r="DQ15" s="649">
        <v>1703795</v>
      </c>
      <c r="DR15" s="644"/>
      <c r="DS15" s="644"/>
      <c r="DT15" s="644"/>
      <c r="DU15" s="644"/>
      <c r="DV15" s="644"/>
      <c r="DW15" s="644"/>
      <c r="DX15" s="644"/>
      <c r="DY15" s="644"/>
      <c r="DZ15" s="644"/>
      <c r="EA15" s="644"/>
      <c r="EB15" s="644"/>
      <c r="EC15" s="684"/>
    </row>
    <row r="16" spans="2:143" ht="11.25" customHeight="1">
      <c r="B16" s="638" t="s">
        <v>253</v>
      </c>
      <c r="C16" s="639"/>
      <c r="D16" s="639"/>
      <c r="E16" s="639"/>
      <c r="F16" s="639"/>
      <c r="G16" s="639"/>
      <c r="H16" s="639"/>
      <c r="I16" s="639"/>
      <c r="J16" s="639"/>
      <c r="K16" s="639"/>
      <c r="L16" s="639"/>
      <c r="M16" s="639"/>
      <c r="N16" s="639"/>
      <c r="O16" s="639"/>
      <c r="P16" s="639"/>
      <c r="Q16" s="640"/>
      <c r="R16" s="641" t="s">
        <v>130</v>
      </c>
      <c r="S16" s="644"/>
      <c r="T16" s="644"/>
      <c r="U16" s="644"/>
      <c r="V16" s="644"/>
      <c r="W16" s="644"/>
      <c r="X16" s="644"/>
      <c r="Y16" s="645"/>
      <c r="Z16" s="703" t="s">
        <v>225</v>
      </c>
      <c r="AA16" s="703"/>
      <c r="AB16" s="703"/>
      <c r="AC16" s="703"/>
      <c r="AD16" s="704" t="s">
        <v>225</v>
      </c>
      <c r="AE16" s="704"/>
      <c r="AF16" s="704"/>
      <c r="AG16" s="704"/>
      <c r="AH16" s="704"/>
      <c r="AI16" s="704"/>
      <c r="AJ16" s="704"/>
      <c r="AK16" s="704"/>
      <c r="AL16" s="646" t="s">
        <v>225</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225</v>
      </c>
      <c r="BP16" s="703"/>
      <c r="BQ16" s="703"/>
      <c r="BR16" s="703"/>
      <c r="BS16" s="649" t="s">
        <v>225</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v>16341</v>
      </c>
      <c r="CS16" s="644"/>
      <c r="CT16" s="644"/>
      <c r="CU16" s="644"/>
      <c r="CV16" s="644"/>
      <c r="CW16" s="644"/>
      <c r="CX16" s="644"/>
      <c r="CY16" s="645"/>
      <c r="CZ16" s="703">
        <v>0.1</v>
      </c>
      <c r="DA16" s="703"/>
      <c r="DB16" s="703"/>
      <c r="DC16" s="703"/>
      <c r="DD16" s="649" t="s">
        <v>121</v>
      </c>
      <c r="DE16" s="644"/>
      <c r="DF16" s="644"/>
      <c r="DG16" s="644"/>
      <c r="DH16" s="644"/>
      <c r="DI16" s="644"/>
      <c r="DJ16" s="644"/>
      <c r="DK16" s="644"/>
      <c r="DL16" s="644"/>
      <c r="DM16" s="644"/>
      <c r="DN16" s="644"/>
      <c r="DO16" s="644"/>
      <c r="DP16" s="645"/>
      <c r="DQ16" s="649">
        <v>16341</v>
      </c>
      <c r="DR16" s="644"/>
      <c r="DS16" s="644"/>
      <c r="DT16" s="644"/>
      <c r="DU16" s="644"/>
      <c r="DV16" s="644"/>
      <c r="DW16" s="644"/>
      <c r="DX16" s="644"/>
      <c r="DY16" s="644"/>
      <c r="DZ16" s="644"/>
      <c r="EA16" s="644"/>
      <c r="EB16" s="644"/>
      <c r="EC16" s="684"/>
    </row>
    <row r="17" spans="2:133" ht="11.25" customHeight="1">
      <c r="B17" s="638" t="s">
        <v>256</v>
      </c>
      <c r="C17" s="639"/>
      <c r="D17" s="639"/>
      <c r="E17" s="639"/>
      <c r="F17" s="639"/>
      <c r="G17" s="639"/>
      <c r="H17" s="639"/>
      <c r="I17" s="639"/>
      <c r="J17" s="639"/>
      <c r="K17" s="639"/>
      <c r="L17" s="639"/>
      <c r="M17" s="639"/>
      <c r="N17" s="639"/>
      <c r="O17" s="639"/>
      <c r="P17" s="639"/>
      <c r="Q17" s="640"/>
      <c r="R17" s="641">
        <v>40930</v>
      </c>
      <c r="S17" s="644"/>
      <c r="T17" s="644"/>
      <c r="U17" s="644"/>
      <c r="V17" s="644"/>
      <c r="W17" s="644"/>
      <c r="X17" s="644"/>
      <c r="Y17" s="645"/>
      <c r="Z17" s="703">
        <v>0.2</v>
      </c>
      <c r="AA17" s="703"/>
      <c r="AB17" s="703"/>
      <c r="AC17" s="703"/>
      <c r="AD17" s="704">
        <v>40930</v>
      </c>
      <c r="AE17" s="704"/>
      <c r="AF17" s="704"/>
      <c r="AG17" s="704"/>
      <c r="AH17" s="704"/>
      <c r="AI17" s="704"/>
      <c r="AJ17" s="704"/>
      <c r="AK17" s="704"/>
      <c r="AL17" s="646">
        <v>0.3</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225</v>
      </c>
      <c r="BH17" s="644"/>
      <c r="BI17" s="644"/>
      <c r="BJ17" s="644"/>
      <c r="BK17" s="644"/>
      <c r="BL17" s="644"/>
      <c r="BM17" s="644"/>
      <c r="BN17" s="645"/>
      <c r="BO17" s="703" t="s">
        <v>225</v>
      </c>
      <c r="BP17" s="703"/>
      <c r="BQ17" s="703"/>
      <c r="BR17" s="703"/>
      <c r="BS17" s="649" t="s">
        <v>225</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3046256</v>
      </c>
      <c r="CS17" s="644"/>
      <c r="CT17" s="644"/>
      <c r="CU17" s="644"/>
      <c r="CV17" s="644"/>
      <c r="CW17" s="644"/>
      <c r="CX17" s="644"/>
      <c r="CY17" s="645"/>
      <c r="CZ17" s="703">
        <v>13.2</v>
      </c>
      <c r="DA17" s="703"/>
      <c r="DB17" s="703"/>
      <c r="DC17" s="703"/>
      <c r="DD17" s="649" t="s">
        <v>225</v>
      </c>
      <c r="DE17" s="644"/>
      <c r="DF17" s="644"/>
      <c r="DG17" s="644"/>
      <c r="DH17" s="644"/>
      <c r="DI17" s="644"/>
      <c r="DJ17" s="644"/>
      <c r="DK17" s="644"/>
      <c r="DL17" s="644"/>
      <c r="DM17" s="644"/>
      <c r="DN17" s="644"/>
      <c r="DO17" s="644"/>
      <c r="DP17" s="645"/>
      <c r="DQ17" s="649">
        <v>3003008</v>
      </c>
      <c r="DR17" s="644"/>
      <c r="DS17" s="644"/>
      <c r="DT17" s="644"/>
      <c r="DU17" s="644"/>
      <c r="DV17" s="644"/>
      <c r="DW17" s="644"/>
      <c r="DX17" s="644"/>
      <c r="DY17" s="644"/>
      <c r="DZ17" s="644"/>
      <c r="EA17" s="644"/>
      <c r="EB17" s="644"/>
      <c r="EC17" s="684"/>
    </row>
    <row r="18" spans="2:133" ht="11.25" customHeight="1">
      <c r="B18" s="638" t="s">
        <v>259</v>
      </c>
      <c r="C18" s="639"/>
      <c r="D18" s="639"/>
      <c r="E18" s="639"/>
      <c r="F18" s="639"/>
      <c r="G18" s="639"/>
      <c r="H18" s="639"/>
      <c r="I18" s="639"/>
      <c r="J18" s="639"/>
      <c r="K18" s="639"/>
      <c r="L18" s="639"/>
      <c r="M18" s="639"/>
      <c r="N18" s="639"/>
      <c r="O18" s="639"/>
      <c r="P18" s="639"/>
      <c r="Q18" s="640"/>
      <c r="R18" s="641">
        <v>4548695</v>
      </c>
      <c r="S18" s="644"/>
      <c r="T18" s="644"/>
      <c r="U18" s="644"/>
      <c r="V18" s="644"/>
      <c r="W18" s="644"/>
      <c r="X18" s="644"/>
      <c r="Y18" s="645"/>
      <c r="Z18" s="703">
        <v>19.100000000000001</v>
      </c>
      <c r="AA18" s="703"/>
      <c r="AB18" s="703"/>
      <c r="AC18" s="703"/>
      <c r="AD18" s="704">
        <v>3740674</v>
      </c>
      <c r="AE18" s="704"/>
      <c r="AF18" s="704"/>
      <c r="AG18" s="704"/>
      <c r="AH18" s="704"/>
      <c r="AI18" s="704"/>
      <c r="AJ18" s="704"/>
      <c r="AK18" s="704"/>
      <c r="AL18" s="646">
        <v>29.1</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225</v>
      </c>
      <c r="BP18" s="703"/>
      <c r="BQ18" s="703"/>
      <c r="BR18" s="703"/>
      <c r="BS18" s="649" t="s">
        <v>225</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225</v>
      </c>
      <c r="CS18" s="644"/>
      <c r="CT18" s="644"/>
      <c r="CU18" s="644"/>
      <c r="CV18" s="644"/>
      <c r="CW18" s="644"/>
      <c r="CX18" s="644"/>
      <c r="CY18" s="645"/>
      <c r="CZ18" s="703" t="s">
        <v>225</v>
      </c>
      <c r="DA18" s="703"/>
      <c r="DB18" s="703"/>
      <c r="DC18" s="703"/>
      <c r="DD18" s="649" t="s">
        <v>225</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c r="B19" s="638" t="s">
        <v>262</v>
      </c>
      <c r="C19" s="639"/>
      <c r="D19" s="639"/>
      <c r="E19" s="639"/>
      <c r="F19" s="639"/>
      <c r="G19" s="639"/>
      <c r="H19" s="639"/>
      <c r="I19" s="639"/>
      <c r="J19" s="639"/>
      <c r="K19" s="639"/>
      <c r="L19" s="639"/>
      <c r="M19" s="639"/>
      <c r="N19" s="639"/>
      <c r="O19" s="639"/>
      <c r="P19" s="639"/>
      <c r="Q19" s="640"/>
      <c r="R19" s="641">
        <v>3740674</v>
      </c>
      <c r="S19" s="644"/>
      <c r="T19" s="644"/>
      <c r="U19" s="644"/>
      <c r="V19" s="644"/>
      <c r="W19" s="644"/>
      <c r="X19" s="644"/>
      <c r="Y19" s="645"/>
      <c r="Z19" s="703">
        <v>15.7</v>
      </c>
      <c r="AA19" s="703"/>
      <c r="AB19" s="703"/>
      <c r="AC19" s="703"/>
      <c r="AD19" s="704">
        <v>3740674</v>
      </c>
      <c r="AE19" s="704"/>
      <c r="AF19" s="704"/>
      <c r="AG19" s="704"/>
      <c r="AH19" s="704"/>
      <c r="AI19" s="704"/>
      <c r="AJ19" s="704"/>
      <c r="AK19" s="704"/>
      <c r="AL19" s="646">
        <v>29.1</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v>612686</v>
      </c>
      <c r="BH19" s="644"/>
      <c r="BI19" s="644"/>
      <c r="BJ19" s="644"/>
      <c r="BK19" s="644"/>
      <c r="BL19" s="644"/>
      <c r="BM19" s="644"/>
      <c r="BN19" s="645"/>
      <c r="BO19" s="703">
        <v>7.3</v>
      </c>
      <c r="BP19" s="703"/>
      <c r="BQ19" s="703"/>
      <c r="BR19" s="703"/>
      <c r="BS19" s="649" t="s">
        <v>225</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225</v>
      </c>
      <c r="CS19" s="644"/>
      <c r="CT19" s="644"/>
      <c r="CU19" s="644"/>
      <c r="CV19" s="644"/>
      <c r="CW19" s="644"/>
      <c r="CX19" s="644"/>
      <c r="CY19" s="645"/>
      <c r="CZ19" s="703" t="s">
        <v>130</v>
      </c>
      <c r="DA19" s="703"/>
      <c r="DB19" s="703"/>
      <c r="DC19" s="703"/>
      <c r="DD19" s="649" t="s">
        <v>130</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c r="B20" s="638" t="s">
        <v>265</v>
      </c>
      <c r="C20" s="639"/>
      <c r="D20" s="639"/>
      <c r="E20" s="639"/>
      <c r="F20" s="639"/>
      <c r="G20" s="639"/>
      <c r="H20" s="639"/>
      <c r="I20" s="639"/>
      <c r="J20" s="639"/>
      <c r="K20" s="639"/>
      <c r="L20" s="639"/>
      <c r="M20" s="639"/>
      <c r="N20" s="639"/>
      <c r="O20" s="639"/>
      <c r="P20" s="639"/>
      <c r="Q20" s="640"/>
      <c r="R20" s="641">
        <v>808019</v>
      </c>
      <c r="S20" s="644"/>
      <c r="T20" s="644"/>
      <c r="U20" s="644"/>
      <c r="V20" s="644"/>
      <c r="W20" s="644"/>
      <c r="X20" s="644"/>
      <c r="Y20" s="645"/>
      <c r="Z20" s="703">
        <v>3.4</v>
      </c>
      <c r="AA20" s="703"/>
      <c r="AB20" s="703"/>
      <c r="AC20" s="703"/>
      <c r="AD20" s="704" t="s">
        <v>130</v>
      </c>
      <c r="AE20" s="704"/>
      <c r="AF20" s="704"/>
      <c r="AG20" s="704"/>
      <c r="AH20" s="704"/>
      <c r="AI20" s="704"/>
      <c r="AJ20" s="704"/>
      <c r="AK20" s="704"/>
      <c r="AL20" s="646" t="s">
        <v>121</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v>612686</v>
      </c>
      <c r="BH20" s="644"/>
      <c r="BI20" s="644"/>
      <c r="BJ20" s="644"/>
      <c r="BK20" s="644"/>
      <c r="BL20" s="644"/>
      <c r="BM20" s="644"/>
      <c r="BN20" s="645"/>
      <c r="BO20" s="703">
        <v>7.3</v>
      </c>
      <c r="BP20" s="703"/>
      <c r="BQ20" s="703"/>
      <c r="BR20" s="703"/>
      <c r="BS20" s="649" t="s">
        <v>121</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23048894</v>
      </c>
      <c r="CS20" s="644"/>
      <c r="CT20" s="644"/>
      <c r="CU20" s="644"/>
      <c r="CV20" s="644"/>
      <c r="CW20" s="644"/>
      <c r="CX20" s="644"/>
      <c r="CY20" s="645"/>
      <c r="CZ20" s="703">
        <v>100</v>
      </c>
      <c r="DA20" s="703"/>
      <c r="DB20" s="703"/>
      <c r="DC20" s="703"/>
      <c r="DD20" s="649">
        <v>4145349</v>
      </c>
      <c r="DE20" s="644"/>
      <c r="DF20" s="644"/>
      <c r="DG20" s="644"/>
      <c r="DH20" s="644"/>
      <c r="DI20" s="644"/>
      <c r="DJ20" s="644"/>
      <c r="DK20" s="644"/>
      <c r="DL20" s="644"/>
      <c r="DM20" s="644"/>
      <c r="DN20" s="644"/>
      <c r="DO20" s="644"/>
      <c r="DP20" s="645"/>
      <c r="DQ20" s="649">
        <v>15921441</v>
      </c>
      <c r="DR20" s="644"/>
      <c r="DS20" s="644"/>
      <c r="DT20" s="644"/>
      <c r="DU20" s="644"/>
      <c r="DV20" s="644"/>
      <c r="DW20" s="644"/>
      <c r="DX20" s="644"/>
      <c r="DY20" s="644"/>
      <c r="DZ20" s="644"/>
      <c r="EA20" s="644"/>
      <c r="EB20" s="644"/>
      <c r="EC20" s="684"/>
    </row>
    <row r="21" spans="2:133" ht="11.25" customHeight="1">
      <c r="B21" s="638" t="s">
        <v>268</v>
      </c>
      <c r="C21" s="639"/>
      <c r="D21" s="639"/>
      <c r="E21" s="639"/>
      <c r="F21" s="639"/>
      <c r="G21" s="639"/>
      <c r="H21" s="639"/>
      <c r="I21" s="639"/>
      <c r="J21" s="639"/>
      <c r="K21" s="639"/>
      <c r="L21" s="639"/>
      <c r="M21" s="639"/>
      <c r="N21" s="639"/>
      <c r="O21" s="639"/>
      <c r="P21" s="639"/>
      <c r="Q21" s="640"/>
      <c r="R21" s="641">
        <v>2</v>
      </c>
      <c r="S21" s="644"/>
      <c r="T21" s="644"/>
      <c r="U21" s="644"/>
      <c r="V21" s="644"/>
      <c r="W21" s="644"/>
      <c r="X21" s="644"/>
      <c r="Y21" s="645"/>
      <c r="Z21" s="703">
        <v>0</v>
      </c>
      <c r="AA21" s="703"/>
      <c r="AB21" s="703"/>
      <c r="AC21" s="703"/>
      <c r="AD21" s="704" t="s">
        <v>225</v>
      </c>
      <c r="AE21" s="704"/>
      <c r="AF21" s="704"/>
      <c r="AG21" s="704"/>
      <c r="AH21" s="704"/>
      <c r="AI21" s="704"/>
      <c r="AJ21" s="704"/>
      <c r="AK21" s="704"/>
      <c r="AL21" s="646" t="s">
        <v>225</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v>8592</v>
      </c>
      <c r="BH21" s="644"/>
      <c r="BI21" s="644"/>
      <c r="BJ21" s="644"/>
      <c r="BK21" s="644"/>
      <c r="BL21" s="644"/>
      <c r="BM21" s="644"/>
      <c r="BN21" s="645"/>
      <c r="BO21" s="703">
        <v>0.1</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270</v>
      </c>
      <c r="C22" s="639"/>
      <c r="D22" s="639"/>
      <c r="E22" s="639"/>
      <c r="F22" s="639"/>
      <c r="G22" s="639"/>
      <c r="H22" s="639"/>
      <c r="I22" s="639"/>
      <c r="J22" s="639"/>
      <c r="K22" s="639"/>
      <c r="L22" s="639"/>
      <c r="M22" s="639"/>
      <c r="N22" s="639"/>
      <c r="O22" s="639"/>
      <c r="P22" s="639"/>
      <c r="Q22" s="640"/>
      <c r="R22" s="641">
        <v>14257262</v>
      </c>
      <c r="S22" s="644"/>
      <c r="T22" s="644"/>
      <c r="U22" s="644"/>
      <c r="V22" s="644"/>
      <c r="W22" s="644"/>
      <c r="X22" s="644"/>
      <c r="Y22" s="645"/>
      <c r="Z22" s="703">
        <v>60</v>
      </c>
      <c r="AA22" s="703"/>
      <c r="AB22" s="703"/>
      <c r="AC22" s="703"/>
      <c r="AD22" s="704">
        <v>12845147</v>
      </c>
      <c r="AE22" s="704"/>
      <c r="AF22" s="704"/>
      <c r="AG22" s="704"/>
      <c r="AH22" s="704"/>
      <c r="AI22" s="704"/>
      <c r="AJ22" s="704"/>
      <c r="AK22" s="704"/>
      <c r="AL22" s="646">
        <v>99.9</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225</v>
      </c>
      <c r="BP22" s="703"/>
      <c r="BQ22" s="703"/>
      <c r="BR22" s="703"/>
      <c r="BS22" s="649" t="s">
        <v>225</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273</v>
      </c>
      <c r="C23" s="639"/>
      <c r="D23" s="639"/>
      <c r="E23" s="639"/>
      <c r="F23" s="639"/>
      <c r="G23" s="639"/>
      <c r="H23" s="639"/>
      <c r="I23" s="639"/>
      <c r="J23" s="639"/>
      <c r="K23" s="639"/>
      <c r="L23" s="639"/>
      <c r="M23" s="639"/>
      <c r="N23" s="639"/>
      <c r="O23" s="639"/>
      <c r="P23" s="639"/>
      <c r="Q23" s="640"/>
      <c r="R23" s="641">
        <v>4464</v>
      </c>
      <c r="S23" s="644"/>
      <c r="T23" s="644"/>
      <c r="U23" s="644"/>
      <c r="V23" s="644"/>
      <c r="W23" s="644"/>
      <c r="X23" s="644"/>
      <c r="Y23" s="645"/>
      <c r="Z23" s="703">
        <v>0</v>
      </c>
      <c r="AA23" s="703"/>
      <c r="AB23" s="703"/>
      <c r="AC23" s="703"/>
      <c r="AD23" s="704">
        <v>4464</v>
      </c>
      <c r="AE23" s="704"/>
      <c r="AF23" s="704"/>
      <c r="AG23" s="704"/>
      <c r="AH23" s="704"/>
      <c r="AI23" s="704"/>
      <c r="AJ23" s="704"/>
      <c r="AK23" s="704"/>
      <c r="AL23" s="646">
        <v>0</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v>604094</v>
      </c>
      <c r="BH23" s="644"/>
      <c r="BI23" s="644"/>
      <c r="BJ23" s="644"/>
      <c r="BK23" s="644"/>
      <c r="BL23" s="644"/>
      <c r="BM23" s="644"/>
      <c r="BN23" s="645"/>
      <c r="BO23" s="703">
        <v>7.2</v>
      </c>
      <c r="BP23" s="703"/>
      <c r="BQ23" s="703"/>
      <c r="BR23" s="703"/>
      <c r="BS23" s="649" t="s">
        <v>225</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c r="B24" s="638" t="s">
        <v>280</v>
      </c>
      <c r="C24" s="639"/>
      <c r="D24" s="639"/>
      <c r="E24" s="639"/>
      <c r="F24" s="639"/>
      <c r="G24" s="639"/>
      <c r="H24" s="639"/>
      <c r="I24" s="639"/>
      <c r="J24" s="639"/>
      <c r="K24" s="639"/>
      <c r="L24" s="639"/>
      <c r="M24" s="639"/>
      <c r="N24" s="639"/>
      <c r="O24" s="639"/>
      <c r="P24" s="639"/>
      <c r="Q24" s="640"/>
      <c r="R24" s="641">
        <v>22827</v>
      </c>
      <c r="S24" s="644"/>
      <c r="T24" s="644"/>
      <c r="U24" s="644"/>
      <c r="V24" s="644"/>
      <c r="W24" s="644"/>
      <c r="X24" s="644"/>
      <c r="Y24" s="645"/>
      <c r="Z24" s="703">
        <v>0.1</v>
      </c>
      <c r="AA24" s="703"/>
      <c r="AB24" s="703"/>
      <c r="AC24" s="703"/>
      <c r="AD24" s="704" t="s">
        <v>225</v>
      </c>
      <c r="AE24" s="704"/>
      <c r="AF24" s="704"/>
      <c r="AG24" s="704"/>
      <c r="AH24" s="704"/>
      <c r="AI24" s="704"/>
      <c r="AJ24" s="704"/>
      <c r="AK24" s="704"/>
      <c r="AL24" s="646" t="s">
        <v>225</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225</v>
      </c>
      <c r="BH24" s="644"/>
      <c r="BI24" s="644"/>
      <c r="BJ24" s="644"/>
      <c r="BK24" s="644"/>
      <c r="BL24" s="644"/>
      <c r="BM24" s="644"/>
      <c r="BN24" s="645"/>
      <c r="BO24" s="703" t="s">
        <v>225</v>
      </c>
      <c r="BP24" s="703"/>
      <c r="BQ24" s="703"/>
      <c r="BR24" s="703"/>
      <c r="BS24" s="649" t="s">
        <v>225</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10003046</v>
      </c>
      <c r="CS24" s="707"/>
      <c r="CT24" s="707"/>
      <c r="CU24" s="707"/>
      <c r="CV24" s="707"/>
      <c r="CW24" s="707"/>
      <c r="CX24" s="707"/>
      <c r="CY24" s="753"/>
      <c r="CZ24" s="754">
        <v>43.4</v>
      </c>
      <c r="DA24" s="723"/>
      <c r="DB24" s="723"/>
      <c r="DC24" s="757"/>
      <c r="DD24" s="752">
        <v>7425983</v>
      </c>
      <c r="DE24" s="707"/>
      <c r="DF24" s="707"/>
      <c r="DG24" s="707"/>
      <c r="DH24" s="707"/>
      <c r="DI24" s="707"/>
      <c r="DJ24" s="707"/>
      <c r="DK24" s="753"/>
      <c r="DL24" s="752">
        <v>7393670</v>
      </c>
      <c r="DM24" s="707"/>
      <c r="DN24" s="707"/>
      <c r="DO24" s="707"/>
      <c r="DP24" s="707"/>
      <c r="DQ24" s="707"/>
      <c r="DR24" s="707"/>
      <c r="DS24" s="707"/>
      <c r="DT24" s="707"/>
      <c r="DU24" s="707"/>
      <c r="DV24" s="753"/>
      <c r="DW24" s="754">
        <v>54</v>
      </c>
      <c r="DX24" s="723"/>
      <c r="DY24" s="723"/>
      <c r="DZ24" s="723"/>
      <c r="EA24" s="723"/>
      <c r="EB24" s="723"/>
      <c r="EC24" s="755"/>
    </row>
    <row r="25" spans="2:133" ht="11.25" customHeight="1">
      <c r="B25" s="638" t="s">
        <v>283</v>
      </c>
      <c r="C25" s="639"/>
      <c r="D25" s="639"/>
      <c r="E25" s="639"/>
      <c r="F25" s="639"/>
      <c r="G25" s="639"/>
      <c r="H25" s="639"/>
      <c r="I25" s="639"/>
      <c r="J25" s="639"/>
      <c r="K25" s="639"/>
      <c r="L25" s="639"/>
      <c r="M25" s="639"/>
      <c r="N25" s="639"/>
      <c r="O25" s="639"/>
      <c r="P25" s="639"/>
      <c r="Q25" s="640"/>
      <c r="R25" s="641">
        <v>544025</v>
      </c>
      <c r="S25" s="644"/>
      <c r="T25" s="644"/>
      <c r="U25" s="644"/>
      <c r="V25" s="644"/>
      <c r="W25" s="644"/>
      <c r="X25" s="644"/>
      <c r="Y25" s="645"/>
      <c r="Z25" s="703">
        <v>2.2999999999999998</v>
      </c>
      <c r="AA25" s="703"/>
      <c r="AB25" s="703"/>
      <c r="AC25" s="703"/>
      <c r="AD25" s="704">
        <v>595</v>
      </c>
      <c r="AE25" s="704"/>
      <c r="AF25" s="704"/>
      <c r="AG25" s="704"/>
      <c r="AH25" s="704"/>
      <c r="AI25" s="704"/>
      <c r="AJ25" s="704"/>
      <c r="AK25" s="704"/>
      <c r="AL25" s="646">
        <v>0</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225</v>
      </c>
      <c r="BH25" s="644"/>
      <c r="BI25" s="644"/>
      <c r="BJ25" s="644"/>
      <c r="BK25" s="644"/>
      <c r="BL25" s="644"/>
      <c r="BM25" s="644"/>
      <c r="BN25" s="645"/>
      <c r="BO25" s="703" t="s">
        <v>121</v>
      </c>
      <c r="BP25" s="703"/>
      <c r="BQ25" s="703"/>
      <c r="BR25" s="703"/>
      <c r="BS25" s="649" t="s">
        <v>121</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3379983</v>
      </c>
      <c r="CS25" s="642"/>
      <c r="CT25" s="642"/>
      <c r="CU25" s="642"/>
      <c r="CV25" s="642"/>
      <c r="CW25" s="642"/>
      <c r="CX25" s="642"/>
      <c r="CY25" s="643"/>
      <c r="CZ25" s="646">
        <v>14.7</v>
      </c>
      <c r="DA25" s="675"/>
      <c r="DB25" s="675"/>
      <c r="DC25" s="676"/>
      <c r="DD25" s="649">
        <v>2893295</v>
      </c>
      <c r="DE25" s="642"/>
      <c r="DF25" s="642"/>
      <c r="DG25" s="642"/>
      <c r="DH25" s="642"/>
      <c r="DI25" s="642"/>
      <c r="DJ25" s="642"/>
      <c r="DK25" s="643"/>
      <c r="DL25" s="649">
        <v>2875531</v>
      </c>
      <c r="DM25" s="642"/>
      <c r="DN25" s="642"/>
      <c r="DO25" s="642"/>
      <c r="DP25" s="642"/>
      <c r="DQ25" s="642"/>
      <c r="DR25" s="642"/>
      <c r="DS25" s="642"/>
      <c r="DT25" s="642"/>
      <c r="DU25" s="642"/>
      <c r="DV25" s="643"/>
      <c r="DW25" s="646">
        <v>21</v>
      </c>
      <c r="DX25" s="675"/>
      <c r="DY25" s="675"/>
      <c r="DZ25" s="675"/>
      <c r="EA25" s="675"/>
      <c r="EB25" s="675"/>
      <c r="EC25" s="677"/>
    </row>
    <row r="26" spans="2:133" ht="11.25" customHeight="1">
      <c r="B26" s="638" t="s">
        <v>286</v>
      </c>
      <c r="C26" s="639"/>
      <c r="D26" s="639"/>
      <c r="E26" s="639"/>
      <c r="F26" s="639"/>
      <c r="G26" s="639"/>
      <c r="H26" s="639"/>
      <c r="I26" s="639"/>
      <c r="J26" s="639"/>
      <c r="K26" s="639"/>
      <c r="L26" s="639"/>
      <c r="M26" s="639"/>
      <c r="N26" s="639"/>
      <c r="O26" s="639"/>
      <c r="P26" s="639"/>
      <c r="Q26" s="640"/>
      <c r="R26" s="641">
        <v>88915</v>
      </c>
      <c r="S26" s="644"/>
      <c r="T26" s="644"/>
      <c r="U26" s="644"/>
      <c r="V26" s="644"/>
      <c r="W26" s="644"/>
      <c r="X26" s="644"/>
      <c r="Y26" s="645"/>
      <c r="Z26" s="703">
        <v>0.4</v>
      </c>
      <c r="AA26" s="703"/>
      <c r="AB26" s="703"/>
      <c r="AC26" s="703"/>
      <c r="AD26" s="704">
        <v>63</v>
      </c>
      <c r="AE26" s="704"/>
      <c r="AF26" s="704"/>
      <c r="AG26" s="704"/>
      <c r="AH26" s="704"/>
      <c r="AI26" s="704"/>
      <c r="AJ26" s="704"/>
      <c r="AK26" s="704"/>
      <c r="AL26" s="646">
        <v>0</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225</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2373089</v>
      </c>
      <c r="CS26" s="644"/>
      <c r="CT26" s="644"/>
      <c r="CU26" s="644"/>
      <c r="CV26" s="644"/>
      <c r="CW26" s="644"/>
      <c r="CX26" s="644"/>
      <c r="CY26" s="645"/>
      <c r="CZ26" s="646">
        <v>10.3</v>
      </c>
      <c r="DA26" s="675"/>
      <c r="DB26" s="675"/>
      <c r="DC26" s="676"/>
      <c r="DD26" s="649">
        <v>1910276</v>
      </c>
      <c r="DE26" s="644"/>
      <c r="DF26" s="644"/>
      <c r="DG26" s="644"/>
      <c r="DH26" s="644"/>
      <c r="DI26" s="644"/>
      <c r="DJ26" s="644"/>
      <c r="DK26" s="645"/>
      <c r="DL26" s="649" t="s">
        <v>225</v>
      </c>
      <c r="DM26" s="644"/>
      <c r="DN26" s="644"/>
      <c r="DO26" s="644"/>
      <c r="DP26" s="644"/>
      <c r="DQ26" s="644"/>
      <c r="DR26" s="644"/>
      <c r="DS26" s="644"/>
      <c r="DT26" s="644"/>
      <c r="DU26" s="644"/>
      <c r="DV26" s="645"/>
      <c r="DW26" s="646" t="s">
        <v>225</v>
      </c>
      <c r="DX26" s="675"/>
      <c r="DY26" s="675"/>
      <c r="DZ26" s="675"/>
      <c r="EA26" s="675"/>
      <c r="EB26" s="675"/>
      <c r="EC26" s="677"/>
    </row>
    <row r="27" spans="2:133" ht="11.25" customHeight="1">
      <c r="B27" s="638" t="s">
        <v>289</v>
      </c>
      <c r="C27" s="639"/>
      <c r="D27" s="639"/>
      <c r="E27" s="639"/>
      <c r="F27" s="639"/>
      <c r="G27" s="639"/>
      <c r="H27" s="639"/>
      <c r="I27" s="639"/>
      <c r="J27" s="639"/>
      <c r="K27" s="639"/>
      <c r="L27" s="639"/>
      <c r="M27" s="639"/>
      <c r="N27" s="639"/>
      <c r="O27" s="639"/>
      <c r="P27" s="639"/>
      <c r="Q27" s="640"/>
      <c r="R27" s="641">
        <v>3372561</v>
      </c>
      <c r="S27" s="644"/>
      <c r="T27" s="644"/>
      <c r="U27" s="644"/>
      <c r="V27" s="644"/>
      <c r="W27" s="644"/>
      <c r="X27" s="644"/>
      <c r="Y27" s="645"/>
      <c r="Z27" s="703">
        <v>14.2</v>
      </c>
      <c r="AA27" s="703"/>
      <c r="AB27" s="703"/>
      <c r="AC27" s="703"/>
      <c r="AD27" s="704" t="s">
        <v>225</v>
      </c>
      <c r="AE27" s="704"/>
      <c r="AF27" s="704"/>
      <c r="AG27" s="704"/>
      <c r="AH27" s="704"/>
      <c r="AI27" s="704"/>
      <c r="AJ27" s="704"/>
      <c r="AK27" s="704"/>
      <c r="AL27" s="646" t="s">
        <v>130</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8363316</v>
      </c>
      <c r="BH27" s="644"/>
      <c r="BI27" s="644"/>
      <c r="BJ27" s="644"/>
      <c r="BK27" s="644"/>
      <c r="BL27" s="644"/>
      <c r="BM27" s="644"/>
      <c r="BN27" s="645"/>
      <c r="BO27" s="703">
        <v>100</v>
      </c>
      <c r="BP27" s="703"/>
      <c r="BQ27" s="703"/>
      <c r="BR27" s="703"/>
      <c r="BS27" s="649">
        <v>142340</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3576807</v>
      </c>
      <c r="CS27" s="642"/>
      <c r="CT27" s="642"/>
      <c r="CU27" s="642"/>
      <c r="CV27" s="642"/>
      <c r="CW27" s="642"/>
      <c r="CX27" s="642"/>
      <c r="CY27" s="643"/>
      <c r="CZ27" s="646">
        <v>15.5</v>
      </c>
      <c r="DA27" s="675"/>
      <c r="DB27" s="675"/>
      <c r="DC27" s="676"/>
      <c r="DD27" s="649">
        <v>1529680</v>
      </c>
      <c r="DE27" s="642"/>
      <c r="DF27" s="642"/>
      <c r="DG27" s="642"/>
      <c r="DH27" s="642"/>
      <c r="DI27" s="642"/>
      <c r="DJ27" s="642"/>
      <c r="DK27" s="643"/>
      <c r="DL27" s="649">
        <v>1515131</v>
      </c>
      <c r="DM27" s="642"/>
      <c r="DN27" s="642"/>
      <c r="DO27" s="642"/>
      <c r="DP27" s="642"/>
      <c r="DQ27" s="642"/>
      <c r="DR27" s="642"/>
      <c r="DS27" s="642"/>
      <c r="DT27" s="642"/>
      <c r="DU27" s="642"/>
      <c r="DV27" s="643"/>
      <c r="DW27" s="646">
        <v>11.1</v>
      </c>
      <c r="DX27" s="675"/>
      <c r="DY27" s="675"/>
      <c r="DZ27" s="675"/>
      <c r="EA27" s="675"/>
      <c r="EB27" s="675"/>
      <c r="EC27" s="677"/>
    </row>
    <row r="28" spans="2:133" ht="11.25" customHeight="1">
      <c r="B28" s="746" t="s">
        <v>292</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225</v>
      </c>
      <c r="AA28" s="703"/>
      <c r="AB28" s="703"/>
      <c r="AC28" s="703"/>
      <c r="AD28" s="704" t="s">
        <v>225</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3046256</v>
      </c>
      <c r="CS28" s="644"/>
      <c r="CT28" s="644"/>
      <c r="CU28" s="644"/>
      <c r="CV28" s="644"/>
      <c r="CW28" s="644"/>
      <c r="CX28" s="644"/>
      <c r="CY28" s="645"/>
      <c r="CZ28" s="646">
        <v>13.2</v>
      </c>
      <c r="DA28" s="675"/>
      <c r="DB28" s="675"/>
      <c r="DC28" s="676"/>
      <c r="DD28" s="649">
        <v>3003008</v>
      </c>
      <c r="DE28" s="644"/>
      <c r="DF28" s="644"/>
      <c r="DG28" s="644"/>
      <c r="DH28" s="644"/>
      <c r="DI28" s="644"/>
      <c r="DJ28" s="644"/>
      <c r="DK28" s="645"/>
      <c r="DL28" s="649">
        <v>3003008</v>
      </c>
      <c r="DM28" s="644"/>
      <c r="DN28" s="644"/>
      <c r="DO28" s="644"/>
      <c r="DP28" s="644"/>
      <c r="DQ28" s="644"/>
      <c r="DR28" s="644"/>
      <c r="DS28" s="644"/>
      <c r="DT28" s="644"/>
      <c r="DU28" s="644"/>
      <c r="DV28" s="645"/>
      <c r="DW28" s="646">
        <v>21.9</v>
      </c>
      <c r="DX28" s="675"/>
      <c r="DY28" s="675"/>
      <c r="DZ28" s="675"/>
      <c r="EA28" s="675"/>
      <c r="EB28" s="675"/>
      <c r="EC28" s="677"/>
    </row>
    <row r="29" spans="2:133" ht="11.25" customHeight="1">
      <c r="B29" s="638" t="s">
        <v>294</v>
      </c>
      <c r="C29" s="639"/>
      <c r="D29" s="639"/>
      <c r="E29" s="639"/>
      <c r="F29" s="639"/>
      <c r="G29" s="639"/>
      <c r="H29" s="639"/>
      <c r="I29" s="639"/>
      <c r="J29" s="639"/>
      <c r="K29" s="639"/>
      <c r="L29" s="639"/>
      <c r="M29" s="639"/>
      <c r="N29" s="639"/>
      <c r="O29" s="639"/>
      <c r="P29" s="639"/>
      <c r="Q29" s="640"/>
      <c r="R29" s="641">
        <v>1006737</v>
      </c>
      <c r="S29" s="644"/>
      <c r="T29" s="644"/>
      <c r="U29" s="644"/>
      <c r="V29" s="644"/>
      <c r="W29" s="644"/>
      <c r="X29" s="644"/>
      <c r="Y29" s="645"/>
      <c r="Z29" s="703">
        <v>4.2</v>
      </c>
      <c r="AA29" s="703"/>
      <c r="AB29" s="703"/>
      <c r="AC29" s="703"/>
      <c r="AD29" s="704" t="s">
        <v>225</v>
      </c>
      <c r="AE29" s="704"/>
      <c r="AF29" s="704"/>
      <c r="AG29" s="704"/>
      <c r="AH29" s="704"/>
      <c r="AI29" s="704"/>
      <c r="AJ29" s="704"/>
      <c r="AK29" s="704"/>
      <c r="AL29" s="646" t="s">
        <v>225</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298</v>
      </c>
      <c r="CG29" s="682"/>
      <c r="CH29" s="682"/>
      <c r="CI29" s="682"/>
      <c r="CJ29" s="682"/>
      <c r="CK29" s="682"/>
      <c r="CL29" s="682"/>
      <c r="CM29" s="682"/>
      <c r="CN29" s="682"/>
      <c r="CO29" s="682"/>
      <c r="CP29" s="682"/>
      <c r="CQ29" s="683"/>
      <c r="CR29" s="641">
        <v>3046110</v>
      </c>
      <c r="CS29" s="642"/>
      <c r="CT29" s="642"/>
      <c r="CU29" s="642"/>
      <c r="CV29" s="642"/>
      <c r="CW29" s="642"/>
      <c r="CX29" s="642"/>
      <c r="CY29" s="643"/>
      <c r="CZ29" s="646">
        <v>13.2</v>
      </c>
      <c r="DA29" s="675"/>
      <c r="DB29" s="675"/>
      <c r="DC29" s="676"/>
      <c r="DD29" s="649">
        <v>3002862</v>
      </c>
      <c r="DE29" s="642"/>
      <c r="DF29" s="642"/>
      <c r="DG29" s="642"/>
      <c r="DH29" s="642"/>
      <c r="DI29" s="642"/>
      <c r="DJ29" s="642"/>
      <c r="DK29" s="643"/>
      <c r="DL29" s="649">
        <v>3002862</v>
      </c>
      <c r="DM29" s="642"/>
      <c r="DN29" s="642"/>
      <c r="DO29" s="642"/>
      <c r="DP29" s="642"/>
      <c r="DQ29" s="642"/>
      <c r="DR29" s="642"/>
      <c r="DS29" s="642"/>
      <c r="DT29" s="642"/>
      <c r="DU29" s="642"/>
      <c r="DV29" s="643"/>
      <c r="DW29" s="646">
        <v>21.9</v>
      </c>
      <c r="DX29" s="675"/>
      <c r="DY29" s="675"/>
      <c r="DZ29" s="675"/>
      <c r="EA29" s="675"/>
      <c r="EB29" s="675"/>
      <c r="EC29" s="677"/>
    </row>
    <row r="30" spans="2:133" ht="11.25" customHeight="1">
      <c r="B30" s="638" t="s">
        <v>299</v>
      </c>
      <c r="C30" s="639"/>
      <c r="D30" s="639"/>
      <c r="E30" s="639"/>
      <c r="F30" s="639"/>
      <c r="G30" s="639"/>
      <c r="H30" s="639"/>
      <c r="I30" s="639"/>
      <c r="J30" s="639"/>
      <c r="K30" s="639"/>
      <c r="L30" s="639"/>
      <c r="M30" s="639"/>
      <c r="N30" s="639"/>
      <c r="O30" s="639"/>
      <c r="P30" s="639"/>
      <c r="Q30" s="640"/>
      <c r="R30" s="641">
        <v>124644</v>
      </c>
      <c r="S30" s="644"/>
      <c r="T30" s="644"/>
      <c r="U30" s="644"/>
      <c r="V30" s="644"/>
      <c r="W30" s="644"/>
      <c r="X30" s="644"/>
      <c r="Y30" s="645"/>
      <c r="Z30" s="703">
        <v>0.5</v>
      </c>
      <c r="AA30" s="703"/>
      <c r="AB30" s="703"/>
      <c r="AC30" s="703"/>
      <c r="AD30" s="704" t="s">
        <v>225</v>
      </c>
      <c r="AE30" s="704"/>
      <c r="AF30" s="704"/>
      <c r="AG30" s="704"/>
      <c r="AH30" s="704"/>
      <c r="AI30" s="704"/>
      <c r="AJ30" s="704"/>
      <c r="AK30" s="704"/>
      <c r="AL30" s="646" t="s">
        <v>121</v>
      </c>
      <c r="AM30" s="647"/>
      <c r="AN30" s="647"/>
      <c r="AO30" s="705"/>
      <c r="AP30" s="731" t="s">
        <v>300</v>
      </c>
      <c r="AQ30" s="732"/>
      <c r="AR30" s="732"/>
      <c r="AS30" s="732"/>
      <c r="AT30" s="737" t="s">
        <v>301</v>
      </c>
      <c r="AU30" s="210"/>
      <c r="AV30" s="210"/>
      <c r="AW30" s="210"/>
      <c r="AX30" s="740" t="s">
        <v>178</v>
      </c>
      <c r="AY30" s="741"/>
      <c r="AZ30" s="741"/>
      <c r="BA30" s="741"/>
      <c r="BB30" s="741"/>
      <c r="BC30" s="741"/>
      <c r="BD30" s="741"/>
      <c r="BE30" s="741"/>
      <c r="BF30" s="742"/>
      <c r="BG30" s="721">
        <v>99.4</v>
      </c>
      <c r="BH30" s="722"/>
      <c r="BI30" s="722"/>
      <c r="BJ30" s="722"/>
      <c r="BK30" s="722"/>
      <c r="BL30" s="722"/>
      <c r="BM30" s="723">
        <v>97.3</v>
      </c>
      <c r="BN30" s="722"/>
      <c r="BO30" s="722"/>
      <c r="BP30" s="722"/>
      <c r="BQ30" s="724"/>
      <c r="BR30" s="721">
        <v>99.3</v>
      </c>
      <c r="BS30" s="722"/>
      <c r="BT30" s="722"/>
      <c r="BU30" s="722"/>
      <c r="BV30" s="722"/>
      <c r="BW30" s="722"/>
      <c r="BX30" s="723">
        <v>96.5</v>
      </c>
      <c r="BY30" s="722"/>
      <c r="BZ30" s="722"/>
      <c r="CA30" s="722"/>
      <c r="CB30" s="724"/>
      <c r="CD30" s="727"/>
      <c r="CE30" s="728"/>
      <c r="CF30" s="685" t="s">
        <v>302</v>
      </c>
      <c r="CG30" s="682"/>
      <c r="CH30" s="682"/>
      <c r="CI30" s="682"/>
      <c r="CJ30" s="682"/>
      <c r="CK30" s="682"/>
      <c r="CL30" s="682"/>
      <c r="CM30" s="682"/>
      <c r="CN30" s="682"/>
      <c r="CO30" s="682"/>
      <c r="CP30" s="682"/>
      <c r="CQ30" s="683"/>
      <c r="CR30" s="641">
        <v>2822108</v>
      </c>
      <c r="CS30" s="644"/>
      <c r="CT30" s="644"/>
      <c r="CU30" s="644"/>
      <c r="CV30" s="644"/>
      <c r="CW30" s="644"/>
      <c r="CX30" s="644"/>
      <c r="CY30" s="645"/>
      <c r="CZ30" s="646">
        <v>12.2</v>
      </c>
      <c r="DA30" s="675"/>
      <c r="DB30" s="675"/>
      <c r="DC30" s="676"/>
      <c r="DD30" s="649">
        <v>2778860</v>
      </c>
      <c r="DE30" s="644"/>
      <c r="DF30" s="644"/>
      <c r="DG30" s="644"/>
      <c r="DH30" s="644"/>
      <c r="DI30" s="644"/>
      <c r="DJ30" s="644"/>
      <c r="DK30" s="645"/>
      <c r="DL30" s="649">
        <v>2778860</v>
      </c>
      <c r="DM30" s="644"/>
      <c r="DN30" s="644"/>
      <c r="DO30" s="644"/>
      <c r="DP30" s="644"/>
      <c r="DQ30" s="644"/>
      <c r="DR30" s="644"/>
      <c r="DS30" s="644"/>
      <c r="DT30" s="644"/>
      <c r="DU30" s="644"/>
      <c r="DV30" s="645"/>
      <c r="DW30" s="646">
        <v>20.3</v>
      </c>
      <c r="DX30" s="675"/>
      <c r="DY30" s="675"/>
      <c r="DZ30" s="675"/>
      <c r="EA30" s="675"/>
      <c r="EB30" s="675"/>
      <c r="EC30" s="677"/>
    </row>
    <row r="31" spans="2:133" ht="11.25" customHeight="1">
      <c r="B31" s="638" t="s">
        <v>303</v>
      </c>
      <c r="C31" s="639"/>
      <c r="D31" s="639"/>
      <c r="E31" s="639"/>
      <c r="F31" s="639"/>
      <c r="G31" s="639"/>
      <c r="H31" s="639"/>
      <c r="I31" s="639"/>
      <c r="J31" s="639"/>
      <c r="K31" s="639"/>
      <c r="L31" s="639"/>
      <c r="M31" s="639"/>
      <c r="N31" s="639"/>
      <c r="O31" s="639"/>
      <c r="P31" s="639"/>
      <c r="Q31" s="640"/>
      <c r="R31" s="641">
        <v>53629</v>
      </c>
      <c r="S31" s="644"/>
      <c r="T31" s="644"/>
      <c r="U31" s="644"/>
      <c r="V31" s="644"/>
      <c r="W31" s="644"/>
      <c r="X31" s="644"/>
      <c r="Y31" s="645"/>
      <c r="Z31" s="703">
        <v>0.2</v>
      </c>
      <c r="AA31" s="703"/>
      <c r="AB31" s="703"/>
      <c r="AC31" s="703"/>
      <c r="AD31" s="704" t="s">
        <v>225</v>
      </c>
      <c r="AE31" s="704"/>
      <c r="AF31" s="704"/>
      <c r="AG31" s="704"/>
      <c r="AH31" s="704"/>
      <c r="AI31" s="704"/>
      <c r="AJ31" s="704"/>
      <c r="AK31" s="704"/>
      <c r="AL31" s="646" t="s">
        <v>225</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99.5</v>
      </c>
      <c r="BH31" s="642"/>
      <c r="BI31" s="642"/>
      <c r="BJ31" s="642"/>
      <c r="BK31" s="642"/>
      <c r="BL31" s="642"/>
      <c r="BM31" s="647">
        <v>98.3</v>
      </c>
      <c r="BN31" s="720"/>
      <c r="BO31" s="720"/>
      <c r="BP31" s="720"/>
      <c r="BQ31" s="681"/>
      <c r="BR31" s="719">
        <v>99.2</v>
      </c>
      <c r="BS31" s="642"/>
      <c r="BT31" s="642"/>
      <c r="BU31" s="642"/>
      <c r="BV31" s="642"/>
      <c r="BW31" s="642"/>
      <c r="BX31" s="647">
        <v>97.8</v>
      </c>
      <c r="BY31" s="720"/>
      <c r="BZ31" s="720"/>
      <c r="CA31" s="720"/>
      <c r="CB31" s="681"/>
      <c r="CD31" s="727"/>
      <c r="CE31" s="728"/>
      <c r="CF31" s="685" t="s">
        <v>306</v>
      </c>
      <c r="CG31" s="682"/>
      <c r="CH31" s="682"/>
      <c r="CI31" s="682"/>
      <c r="CJ31" s="682"/>
      <c r="CK31" s="682"/>
      <c r="CL31" s="682"/>
      <c r="CM31" s="682"/>
      <c r="CN31" s="682"/>
      <c r="CO31" s="682"/>
      <c r="CP31" s="682"/>
      <c r="CQ31" s="683"/>
      <c r="CR31" s="641">
        <v>224002</v>
      </c>
      <c r="CS31" s="642"/>
      <c r="CT31" s="642"/>
      <c r="CU31" s="642"/>
      <c r="CV31" s="642"/>
      <c r="CW31" s="642"/>
      <c r="CX31" s="642"/>
      <c r="CY31" s="643"/>
      <c r="CZ31" s="646">
        <v>1</v>
      </c>
      <c r="DA31" s="675"/>
      <c r="DB31" s="675"/>
      <c r="DC31" s="676"/>
      <c r="DD31" s="649">
        <v>224002</v>
      </c>
      <c r="DE31" s="642"/>
      <c r="DF31" s="642"/>
      <c r="DG31" s="642"/>
      <c r="DH31" s="642"/>
      <c r="DI31" s="642"/>
      <c r="DJ31" s="642"/>
      <c r="DK31" s="643"/>
      <c r="DL31" s="649">
        <v>224002</v>
      </c>
      <c r="DM31" s="642"/>
      <c r="DN31" s="642"/>
      <c r="DO31" s="642"/>
      <c r="DP31" s="642"/>
      <c r="DQ31" s="642"/>
      <c r="DR31" s="642"/>
      <c r="DS31" s="642"/>
      <c r="DT31" s="642"/>
      <c r="DU31" s="642"/>
      <c r="DV31" s="643"/>
      <c r="DW31" s="646">
        <v>1.6</v>
      </c>
      <c r="DX31" s="675"/>
      <c r="DY31" s="675"/>
      <c r="DZ31" s="675"/>
      <c r="EA31" s="675"/>
      <c r="EB31" s="675"/>
      <c r="EC31" s="677"/>
    </row>
    <row r="32" spans="2:133" ht="11.25" customHeight="1">
      <c r="B32" s="638" t="s">
        <v>307</v>
      </c>
      <c r="C32" s="639"/>
      <c r="D32" s="639"/>
      <c r="E32" s="639"/>
      <c r="F32" s="639"/>
      <c r="G32" s="639"/>
      <c r="H32" s="639"/>
      <c r="I32" s="639"/>
      <c r="J32" s="639"/>
      <c r="K32" s="639"/>
      <c r="L32" s="639"/>
      <c r="M32" s="639"/>
      <c r="N32" s="639"/>
      <c r="O32" s="639"/>
      <c r="P32" s="639"/>
      <c r="Q32" s="640"/>
      <c r="R32" s="641">
        <v>577620</v>
      </c>
      <c r="S32" s="644"/>
      <c r="T32" s="644"/>
      <c r="U32" s="644"/>
      <c r="V32" s="644"/>
      <c r="W32" s="644"/>
      <c r="X32" s="644"/>
      <c r="Y32" s="645"/>
      <c r="Z32" s="703">
        <v>2.4</v>
      </c>
      <c r="AA32" s="703"/>
      <c r="AB32" s="703"/>
      <c r="AC32" s="703"/>
      <c r="AD32" s="704" t="s">
        <v>121</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99.3</v>
      </c>
      <c r="BH32" s="657"/>
      <c r="BI32" s="657"/>
      <c r="BJ32" s="657"/>
      <c r="BK32" s="657"/>
      <c r="BL32" s="657"/>
      <c r="BM32" s="701">
        <v>96.4</v>
      </c>
      <c r="BN32" s="657"/>
      <c r="BO32" s="657"/>
      <c r="BP32" s="657"/>
      <c r="BQ32" s="694"/>
      <c r="BR32" s="718">
        <v>99.3</v>
      </c>
      <c r="BS32" s="657"/>
      <c r="BT32" s="657"/>
      <c r="BU32" s="657"/>
      <c r="BV32" s="657"/>
      <c r="BW32" s="657"/>
      <c r="BX32" s="701">
        <v>95.4</v>
      </c>
      <c r="BY32" s="657"/>
      <c r="BZ32" s="657"/>
      <c r="CA32" s="657"/>
      <c r="CB32" s="694"/>
      <c r="CD32" s="729"/>
      <c r="CE32" s="730"/>
      <c r="CF32" s="685" t="s">
        <v>309</v>
      </c>
      <c r="CG32" s="682"/>
      <c r="CH32" s="682"/>
      <c r="CI32" s="682"/>
      <c r="CJ32" s="682"/>
      <c r="CK32" s="682"/>
      <c r="CL32" s="682"/>
      <c r="CM32" s="682"/>
      <c r="CN32" s="682"/>
      <c r="CO32" s="682"/>
      <c r="CP32" s="682"/>
      <c r="CQ32" s="683"/>
      <c r="CR32" s="641">
        <v>146</v>
      </c>
      <c r="CS32" s="644"/>
      <c r="CT32" s="644"/>
      <c r="CU32" s="644"/>
      <c r="CV32" s="644"/>
      <c r="CW32" s="644"/>
      <c r="CX32" s="644"/>
      <c r="CY32" s="645"/>
      <c r="CZ32" s="646">
        <v>0</v>
      </c>
      <c r="DA32" s="675"/>
      <c r="DB32" s="675"/>
      <c r="DC32" s="676"/>
      <c r="DD32" s="649">
        <v>146</v>
      </c>
      <c r="DE32" s="644"/>
      <c r="DF32" s="644"/>
      <c r="DG32" s="644"/>
      <c r="DH32" s="644"/>
      <c r="DI32" s="644"/>
      <c r="DJ32" s="644"/>
      <c r="DK32" s="645"/>
      <c r="DL32" s="649">
        <v>146</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310</v>
      </c>
      <c r="C33" s="639"/>
      <c r="D33" s="639"/>
      <c r="E33" s="639"/>
      <c r="F33" s="639"/>
      <c r="G33" s="639"/>
      <c r="H33" s="639"/>
      <c r="I33" s="639"/>
      <c r="J33" s="639"/>
      <c r="K33" s="639"/>
      <c r="L33" s="639"/>
      <c r="M33" s="639"/>
      <c r="N33" s="639"/>
      <c r="O33" s="639"/>
      <c r="P33" s="639"/>
      <c r="Q33" s="640"/>
      <c r="R33" s="641">
        <v>550891</v>
      </c>
      <c r="S33" s="644"/>
      <c r="T33" s="644"/>
      <c r="U33" s="644"/>
      <c r="V33" s="644"/>
      <c r="W33" s="644"/>
      <c r="X33" s="644"/>
      <c r="Y33" s="645"/>
      <c r="Z33" s="703">
        <v>2.2999999999999998</v>
      </c>
      <c r="AA33" s="703"/>
      <c r="AB33" s="703"/>
      <c r="AC33" s="703"/>
      <c r="AD33" s="704" t="s">
        <v>121</v>
      </c>
      <c r="AE33" s="704"/>
      <c r="AF33" s="704"/>
      <c r="AG33" s="704"/>
      <c r="AH33" s="704"/>
      <c r="AI33" s="704"/>
      <c r="AJ33" s="704"/>
      <c r="AK33" s="704"/>
      <c r="AL33" s="646" t="s">
        <v>225</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8884158</v>
      </c>
      <c r="CS33" s="642"/>
      <c r="CT33" s="642"/>
      <c r="CU33" s="642"/>
      <c r="CV33" s="642"/>
      <c r="CW33" s="642"/>
      <c r="CX33" s="642"/>
      <c r="CY33" s="643"/>
      <c r="CZ33" s="646">
        <v>38.5</v>
      </c>
      <c r="DA33" s="675"/>
      <c r="DB33" s="675"/>
      <c r="DC33" s="676"/>
      <c r="DD33" s="649">
        <v>7513557</v>
      </c>
      <c r="DE33" s="642"/>
      <c r="DF33" s="642"/>
      <c r="DG33" s="642"/>
      <c r="DH33" s="642"/>
      <c r="DI33" s="642"/>
      <c r="DJ33" s="642"/>
      <c r="DK33" s="643"/>
      <c r="DL33" s="649">
        <v>5283538</v>
      </c>
      <c r="DM33" s="642"/>
      <c r="DN33" s="642"/>
      <c r="DO33" s="642"/>
      <c r="DP33" s="642"/>
      <c r="DQ33" s="642"/>
      <c r="DR33" s="642"/>
      <c r="DS33" s="642"/>
      <c r="DT33" s="642"/>
      <c r="DU33" s="642"/>
      <c r="DV33" s="643"/>
      <c r="DW33" s="646">
        <v>38.6</v>
      </c>
      <c r="DX33" s="675"/>
      <c r="DY33" s="675"/>
      <c r="DZ33" s="675"/>
      <c r="EA33" s="675"/>
      <c r="EB33" s="675"/>
      <c r="EC33" s="677"/>
    </row>
    <row r="34" spans="2:133" ht="11.25" customHeight="1">
      <c r="B34" s="638" t="s">
        <v>312</v>
      </c>
      <c r="C34" s="639"/>
      <c r="D34" s="639"/>
      <c r="E34" s="639"/>
      <c r="F34" s="639"/>
      <c r="G34" s="639"/>
      <c r="H34" s="639"/>
      <c r="I34" s="639"/>
      <c r="J34" s="639"/>
      <c r="K34" s="639"/>
      <c r="L34" s="639"/>
      <c r="M34" s="639"/>
      <c r="N34" s="639"/>
      <c r="O34" s="639"/>
      <c r="P34" s="639"/>
      <c r="Q34" s="640"/>
      <c r="R34" s="641">
        <v>922123</v>
      </c>
      <c r="S34" s="644"/>
      <c r="T34" s="644"/>
      <c r="U34" s="644"/>
      <c r="V34" s="644"/>
      <c r="W34" s="644"/>
      <c r="X34" s="644"/>
      <c r="Y34" s="645"/>
      <c r="Z34" s="703">
        <v>3.9</v>
      </c>
      <c r="AA34" s="703"/>
      <c r="AB34" s="703"/>
      <c r="AC34" s="703"/>
      <c r="AD34" s="704">
        <v>10614</v>
      </c>
      <c r="AE34" s="704"/>
      <c r="AF34" s="704"/>
      <c r="AG34" s="704"/>
      <c r="AH34" s="704"/>
      <c r="AI34" s="704"/>
      <c r="AJ34" s="704"/>
      <c r="AK34" s="704"/>
      <c r="AL34" s="646">
        <v>0.1</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3512899</v>
      </c>
      <c r="CS34" s="644"/>
      <c r="CT34" s="644"/>
      <c r="CU34" s="644"/>
      <c r="CV34" s="644"/>
      <c r="CW34" s="644"/>
      <c r="CX34" s="644"/>
      <c r="CY34" s="645"/>
      <c r="CZ34" s="646">
        <v>15.2</v>
      </c>
      <c r="DA34" s="675"/>
      <c r="DB34" s="675"/>
      <c r="DC34" s="676"/>
      <c r="DD34" s="649">
        <v>2759980</v>
      </c>
      <c r="DE34" s="644"/>
      <c r="DF34" s="644"/>
      <c r="DG34" s="644"/>
      <c r="DH34" s="644"/>
      <c r="DI34" s="644"/>
      <c r="DJ34" s="644"/>
      <c r="DK34" s="645"/>
      <c r="DL34" s="649">
        <v>2445759</v>
      </c>
      <c r="DM34" s="644"/>
      <c r="DN34" s="644"/>
      <c r="DO34" s="644"/>
      <c r="DP34" s="644"/>
      <c r="DQ34" s="644"/>
      <c r="DR34" s="644"/>
      <c r="DS34" s="644"/>
      <c r="DT34" s="644"/>
      <c r="DU34" s="644"/>
      <c r="DV34" s="645"/>
      <c r="DW34" s="646">
        <v>17.8</v>
      </c>
      <c r="DX34" s="675"/>
      <c r="DY34" s="675"/>
      <c r="DZ34" s="675"/>
      <c r="EA34" s="675"/>
      <c r="EB34" s="675"/>
      <c r="EC34" s="677"/>
    </row>
    <row r="35" spans="2:133" ht="11.25" customHeight="1">
      <c r="B35" s="638" t="s">
        <v>316</v>
      </c>
      <c r="C35" s="639"/>
      <c r="D35" s="639"/>
      <c r="E35" s="639"/>
      <c r="F35" s="639"/>
      <c r="G35" s="639"/>
      <c r="H35" s="639"/>
      <c r="I35" s="639"/>
      <c r="J35" s="639"/>
      <c r="K35" s="639"/>
      <c r="L35" s="639"/>
      <c r="M35" s="639"/>
      <c r="N35" s="639"/>
      <c r="O35" s="639"/>
      <c r="P35" s="639"/>
      <c r="Q35" s="640"/>
      <c r="R35" s="641">
        <v>2250300</v>
      </c>
      <c r="S35" s="644"/>
      <c r="T35" s="644"/>
      <c r="U35" s="644"/>
      <c r="V35" s="644"/>
      <c r="W35" s="644"/>
      <c r="X35" s="644"/>
      <c r="Y35" s="645"/>
      <c r="Z35" s="703">
        <v>9.5</v>
      </c>
      <c r="AA35" s="703"/>
      <c r="AB35" s="703"/>
      <c r="AC35" s="703"/>
      <c r="AD35" s="704" t="s">
        <v>225</v>
      </c>
      <c r="AE35" s="704"/>
      <c r="AF35" s="704"/>
      <c r="AG35" s="704"/>
      <c r="AH35" s="704"/>
      <c r="AI35" s="704"/>
      <c r="AJ35" s="704"/>
      <c r="AK35" s="704"/>
      <c r="AL35" s="646" t="s">
        <v>225</v>
      </c>
      <c r="AM35" s="647"/>
      <c r="AN35" s="647"/>
      <c r="AO35" s="705"/>
      <c r="AP35" s="214"/>
      <c r="AQ35" s="709" t="s">
        <v>317</v>
      </c>
      <c r="AR35" s="710"/>
      <c r="AS35" s="710"/>
      <c r="AT35" s="710"/>
      <c r="AU35" s="710"/>
      <c r="AV35" s="710"/>
      <c r="AW35" s="710"/>
      <c r="AX35" s="710"/>
      <c r="AY35" s="711"/>
      <c r="AZ35" s="706">
        <v>2602659</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168593</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556561</v>
      </c>
      <c r="CS35" s="642"/>
      <c r="CT35" s="642"/>
      <c r="CU35" s="642"/>
      <c r="CV35" s="642"/>
      <c r="CW35" s="642"/>
      <c r="CX35" s="642"/>
      <c r="CY35" s="643"/>
      <c r="CZ35" s="646">
        <v>2.4</v>
      </c>
      <c r="DA35" s="675"/>
      <c r="DB35" s="675"/>
      <c r="DC35" s="676"/>
      <c r="DD35" s="649">
        <v>419865</v>
      </c>
      <c r="DE35" s="642"/>
      <c r="DF35" s="642"/>
      <c r="DG35" s="642"/>
      <c r="DH35" s="642"/>
      <c r="DI35" s="642"/>
      <c r="DJ35" s="642"/>
      <c r="DK35" s="643"/>
      <c r="DL35" s="649">
        <v>218862</v>
      </c>
      <c r="DM35" s="642"/>
      <c r="DN35" s="642"/>
      <c r="DO35" s="642"/>
      <c r="DP35" s="642"/>
      <c r="DQ35" s="642"/>
      <c r="DR35" s="642"/>
      <c r="DS35" s="642"/>
      <c r="DT35" s="642"/>
      <c r="DU35" s="642"/>
      <c r="DV35" s="643"/>
      <c r="DW35" s="646">
        <v>1.6</v>
      </c>
      <c r="DX35" s="675"/>
      <c r="DY35" s="675"/>
      <c r="DZ35" s="675"/>
      <c r="EA35" s="675"/>
      <c r="EB35" s="675"/>
      <c r="EC35" s="677"/>
    </row>
    <row r="36" spans="2:133" ht="11.25" customHeight="1">
      <c r="B36" s="638" t="s">
        <v>320</v>
      </c>
      <c r="C36" s="639"/>
      <c r="D36" s="639"/>
      <c r="E36" s="639"/>
      <c r="F36" s="639"/>
      <c r="G36" s="639"/>
      <c r="H36" s="639"/>
      <c r="I36" s="639"/>
      <c r="J36" s="639"/>
      <c r="K36" s="639"/>
      <c r="L36" s="639"/>
      <c r="M36" s="639"/>
      <c r="N36" s="639"/>
      <c r="O36" s="639"/>
      <c r="P36" s="639"/>
      <c r="Q36" s="640"/>
      <c r="R36" s="641" t="s">
        <v>130</v>
      </c>
      <c r="S36" s="644"/>
      <c r="T36" s="644"/>
      <c r="U36" s="644"/>
      <c r="V36" s="644"/>
      <c r="W36" s="644"/>
      <c r="X36" s="644"/>
      <c r="Y36" s="645"/>
      <c r="Z36" s="703" t="s">
        <v>130</v>
      </c>
      <c r="AA36" s="703"/>
      <c r="AB36" s="703"/>
      <c r="AC36" s="703"/>
      <c r="AD36" s="704" t="s">
        <v>225</v>
      </c>
      <c r="AE36" s="704"/>
      <c r="AF36" s="704"/>
      <c r="AG36" s="704"/>
      <c r="AH36" s="704"/>
      <c r="AI36" s="704"/>
      <c r="AJ36" s="704"/>
      <c r="AK36" s="704"/>
      <c r="AL36" s="646" t="s">
        <v>130</v>
      </c>
      <c r="AM36" s="647"/>
      <c r="AN36" s="647"/>
      <c r="AO36" s="705"/>
      <c r="AQ36" s="678" t="s">
        <v>321</v>
      </c>
      <c r="AR36" s="679"/>
      <c r="AS36" s="679"/>
      <c r="AT36" s="679"/>
      <c r="AU36" s="679"/>
      <c r="AV36" s="679"/>
      <c r="AW36" s="679"/>
      <c r="AX36" s="679"/>
      <c r="AY36" s="680"/>
      <c r="AZ36" s="641">
        <v>899090</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126242</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3367688</v>
      </c>
      <c r="CS36" s="644"/>
      <c r="CT36" s="644"/>
      <c r="CU36" s="644"/>
      <c r="CV36" s="644"/>
      <c r="CW36" s="644"/>
      <c r="CX36" s="644"/>
      <c r="CY36" s="645"/>
      <c r="CZ36" s="646">
        <v>14.6</v>
      </c>
      <c r="DA36" s="675"/>
      <c r="DB36" s="675"/>
      <c r="DC36" s="676"/>
      <c r="DD36" s="649">
        <v>3225956</v>
      </c>
      <c r="DE36" s="644"/>
      <c r="DF36" s="644"/>
      <c r="DG36" s="644"/>
      <c r="DH36" s="644"/>
      <c r="DI36" s="644"/>
      <c r="DJ36" s="644"/>
      <c r="DK36" s="645"/>
      <c r="DL36" s="649">
        <v>1824349</v>
      </c>
      <c r="DM36" s="644"/>
      <c r="DN36" s="644"/>
      <c r="DO36" s="644"/>
      <c r="DP36" s="644"/>
      <c r="DQ36" s="644"/>
      <c r="DR36" s="644"/>
      <c r="DS36" s="644"/>
      <c r="DT36" s="644"/>
      <c r="DU36" s="644"/>
      <c r="DV36" s="645"/>
      <c r="DW36" s="646">
        <v>13.3</v>
      </c>
      <c r="DX36" s="675"/>
      <c r="DY36" s="675"/>
      <c r="DZ36" s="675"/>
      <c r="EA36" s="675"/>
      <c r="EB36" s="675"/>
      <c r="EC36" s="677"/>
    </row>
    <row r="37" spans="2:133" ht="11.25" customHeight="1">
      <c r="B37" s="638" t="s">
        <v>324</v>
      </c>
      <c r="C37" s="639"/>
      <c r="D37" s="639"/>
      <c r="E37" s="639"/>
      <c r="F37" s="639"/>
      <c r="G37" s="639"/>
      <c r="H37" s="639"/>
      <c r="I37" s="639"/>
      <c r="J37" s="639"/>
      <c r="K37" s="639"/>
      <c r="L37" s="639"/>
      <c r="M37" s="639"/>
      <c r="N37" s="639"/>
      <c r="O37" s="639"/>
      <c r="P37" s="639"/>
      <c r="Q37" s="640"/>
      <c r="R37" s="641">
        <v>842600</v>
      </c>
      <c r="S37" s="644"/>
      <c r="T37" s="644"/>
      <c r="U37" s="644"/>
      <c r="V37" s="644"/>
      <c r="W37" s="644"/>
      <c r="X37" s="644"/>
      <c r="Y37" s="645"/>
      <c r="Z37" s="703">
        <v>3.5</v>
      </c>
      <c r="AA37" s="703"/>
      <c r="AB37" s="703"/>
      <c r="AC37" s="703"/>
      <c r="AD37" s="704" t="s">
        <v>121</v>
      </c>
      <c r="AE37" s="704"/>
      <c r="AF37" s="704"/>
      <c r="AG37" s="704"/>
      <c r="AH37" s="704"/>
      <c r="AI37" s="704"/>
      <c r="AJ37" s="704"/>
      <c r="AK37" s="704"/>
      <c r="AL37" s="646" t="s">
        <v>121</v>
      </c>
      <c r="AM37" s="647"/>
      <c r="AN37" s="647"/>
      <c r="AO37" s="705"/>
      <c r="AQ37" s="678" t="s">
        <v>325</v>
      </c>
      <c r="AR37" s="679"/>
      <c r="AS37" s="679"/>
      <c r="AT37" s="679"/>
      <c r="AU37" s="679"/>
      <c r="AV37" s="679"/>
      <c r="AW37" s="679"/>
      <c r="AX37" s="679"/>
      <c r="AY37" s="680"/>
      <c r="AZ37" s="641">
        <v>433000</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6009</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145154</v>
      </c>
      <c r="CS37" s="642"/>
      <c r="CT37" s="642"/>
      <c r="CU37" s="642"/>
      <c r="CV37" s="642"/>
      <c r="CW37" s="642"/>
      <c r="CX37" s="642"/>
      <c r="CY37" s="643"/>
      <c r="CZ37" s="646">
        <v>0.6</v>
      </c>
      <c r="DA37" s="675"/>
      <c r="DB37" s="675"/>
      <c r="DC37" s="676"/>
      <c r="DD37" s="649">
        <v>145154</v>
      </c>
      <c r="DE37" s="642"/>
      <c r="DF37" s="642"/>
      <c r="DG37" s="642"/>
      <c r="DH37" s="642"/>
      <c r="DI37" s="642"/>
      <c r="DJ37" s="642"/>
      <c r="DK37" s="643"/>
      <c r="DL37" s="649">
        <v>145154</v>
      </c>
      <c r="DM37" s="642"/>
      <c r="DN37" s="642"/>
      <c r="DO37" s="642"/>
      <c r="DP37" s="642"/>
      <c r="DQ37" s="642"/>
      <c r="DR37" s="642"/>
      <c r="DS37" s="642"/>
      <c r="DT37" s="642"/>
      <c r="DU37" s="642"/>
      <c r="DV37" s="643"/>
      <c r="DW37" s="646">
        <v>1.1000000000000001</v>
      </c>
      <c r="DX37" s="675"/>
      <c r="DY37" s="675"/>
      <c r="DZ37" s="675"/>
      <c r="EA37" s="675"/>
      <c r="EB37" s="675"/>
      <c r="EC37" s="677"/>
    </row>
    <row r="38" spans="2:133" ht="11.25" customHeight="1">
      <c r="B38" s="653" t="s">
        <v>328</v>
      </c>
      <c r="C38" s="654"/>
      <c r="D38" s="654"/>
      <c r="E38" s="654"/>
      <c r="F38" s="654"/>
      <c r="G38" s="654"/>
      <c r="H38" s="654"/>
      <c r="I38" s="654"/>
      <c r="J38" s="654"/>
      <c r="K38" s="654"/>
      <c r="L38" s="654"/>
      <c r="M38" s="654"/>
      <c r="N38" s="654"/>
      <c r="O38" s="654"/>
      <c r="P38" s="654"/>
      <c r="Q38" s="655"/>
      <c r="R38" s="656">
        <v>23775998</v>
      </c>
      <c r="S38" s="693"/>
      <c r="T38" s="693"/>
      <c r="U38" s="693"/>
      <c r="V38" s="693"/>
      <c r="W38" s="693"/>
      <c r="X38" s="693"/>
      <c r="Y38" s="698"/>
      <c r="Z38" s="699">
        <v>100</v>
      </c>
      <c r="AA38" s="699"/>
      <c r="AB38" s="699"/>
      <c r="AC38" s="699"/>
      <c r="AD38" s="700">
        <v>12860883</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v>201472</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9641</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1090997</v>
      </c>
      <c r="CS38" s="644"/>
      <c r="CT38" s="644"/>
      <c r="CU38" s="644"/>
      <c r="CV38" s="644"/>
      <c r="CW38" s="644"/>
      <c r="CX38" s="644"/>
      <c r="CY38" s="645"/>
      <c r="CZ38" s="646">
        <v>4.7</v>
      </c>
      <c r="DA38" s="675"/>
      <c r="DB38" s="675"/>
      <c r="DC38" s="676"/>
      <c r="DD38" s="649">
        <v>803756</v>
      </c>
      <c r="DE38" s="644"/>
      <c r="DF38" s="644"/>
      <c r="DG38" s="644"/>
      <c r="DH38" s="644"/>
      <c r="DI38" s="644"/>
      <c r="DJ38" s="644"/>
      <c r="DK38" s="645"/>
      <c r="DL38" s="649">
        <v>794568</v>
      </c>
      <c r="DM38" s="644"/>
      <c r="DN38" s="644"/>
      <c r="DO38" s="644"/>
      <c r="DP38" s="644"/>
      <c r="DQ38" s="644"/>
      <c r="DR38" s="644"/>
      <c r="DS38" s="644"/>
      <c r="DT38" s="644"/>
      <c r="DU38" s="644"/>
      <c r="DV38" s="645"/>
      <c r="DW38" s="646">
        <v>5.8</v>
      </c>
      <c r="DX38" s="675"/>
      <c r="DY38" s="675"/>
      <c r="DZ38" s="675"/>
      <c r="EA38" s="675"/>
      <c r="EB38" s="675"/>
      <c r="EC38" s="677"/>
    </row>
    <row r="39" spans="2:133" ht="11.25" customHeight="1">
      <c r="AQ39" s="678" t="s">
        <v>332</v>
      </c>
      <c r="AR39" s="679"/>
      <c r="AS39" s="679"/>
      <c r="AT39" s="679"/>
      <c r="AU39" s="679"/>
      <c r="AV39" s="679"/>
      <c r="AW39" s="679"/>
      <c r="AX39" s="679"/>
      <c r="AY39" s="680"/>
      <c r="AZ39" s="641">
        <v>12100</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105</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355413</v>
      </c>
      <c r="CS39" s="642"/>
      <c r="CT39" s="642"/>
      <c r="CU39" s="642"/>
      <c r="CV39" s="642"/>
      <c r="CW39" s="642"/>
      <c r="CX39" s="642"/>
      <c r="CY39" s="643"/>
      <c r="CZ39" s="646">
        <v>1.5</v>
      </c>
      <c r="DA39" s="675"/>
      <c r="DB39" s="675"/>
      <c r="DC39" s="676"/>
      <c r="DD39" s="649">
        <v>304000</v>
      </c>
      <c r="DE39" s="642"/>
      <c r="DF39" s="642"/>
      <c r="DG39" s="642"/>
      <c r="DH39" s="642"/>
      <c r="DI39" s="642"/>
      <c r="DJ39" s="642"/>
      <c r="DK39" s="643"/>
      <c r="DL39" s="649" t="s">
        <v>121</v>
      </c>
      <c r="DM39" s="642"/>
      <c r="DN39" s="642"/>
      <c r="DO39" s="642"/>
      <c r="DP39" s="642"/>
      <c r="DQ39" s="642"/>
      <c r="DR39" s="642"/>
      <c r="DS39" s="642"/>
      <c r="DT39" s="642"/>
      <c r="DU39" s="642"/>
      <c r="DV39" s="643"/>
      <c r="DW39" s="646" t="s">
        <v>121</v>
      </c>
      <c r="DX39" s="675"/>
      <c r="DY39" s="675"/>
      <c r="DZ39" s="675"/>
      <c r="EA39" s="675"/>
      <c r="EB39" s="675"/>
      <c r="EC39" s="677"/>
    </row>
    <row r="40" spans="2:133" ht="11.25" customHeight="1">
      <c r="AQ40" s="678" t="s">
        <v>336</v>
      </c>
      <c r="AR40" s="679"/>
      <c r="AS40" s="679"/>
      <c r="AT40" s="679"/>
      <c r="AU40" s="679"/>
      <c r="AV40" s="679"/>
      <c r="AW40" s="679"/>
      <c r="AX40" s="679"/>
      <c r="AY40" s="680"/>
      <c r="AZ40" s="641">
        <v>331857</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105</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600</v>
      </c>
      <c r="CS40" s="644"/>
      <c r="CT40" s="644"/>
      <c r="CU40" s="644"/>
      <c r="CV40" s="644"/>
      <c r="CW40" s="644"/>
      <c r="CX40" s="644"/>
      <c r="CY40" s="645"/>
      <c r="CZ40" s="646">
        <v>0</v>
      </c>
      <c r="DA40" s="675"/>
      <c r="DB40" s="675"/>
      <c r="DC40" s="676"/>
      <c r="DD40" s="649" t="s">
        <v>225</v>
      </c>
      <c r="DE40" s="644"/>
      <c r="DF40" s="644"/>
      <c r="DG40" s="644"/>
      <c r="DH40" s="644"/>
      <c r="DI40" s="644"/>
      <c r="DJ40" s="644"/>
      <c r="DK40" s="645"/>
      <c r="DL40" s="649" t="s">
        <v>121</v>
      </c>
      <c r="DM40" s="644"/>
      <c r="DN40" s="644"/>
      <c r="DO40" s="644"/>
      <c r="DP40" s="644"/>
      <c r="DQ40" s="644"/>
      <c r="DR40" s="644"/>
      <c r="DS40" s="644"/>
      <c r="DT40" s="644"/>
      <c r="DU40" s="644"/>
      <c r="DV40" s="645"/>
      <c r="DW40" s="646" t="s">
        <v>225</v>
      </c>
      <c r="DX40" s="675"/>
      <c r="DY40" s="675"/>
      <c r="DZ40" s="675"/>
      <c r="EA40" s="675"/>
      <c r="EB40" s="675"/>
      <c r="EC40" s="677"/>
    </row>
    <row r="41" spans="2:133" ht="11.25" customHeight="1">
      <c r="AQ41" s="690" t="s">
        <v>339</v>
      </c>
      <c r="AR41" s="691"/>
      <c r="AS41" s="691"/>
      <c r="AT41" s="691"/>
      <c r="AU41" s="691"/>
      <c r="AV41" s="691"/>
      <c r="AW41" s="691"/>
      <c r="AX41" s="691"/>
      <c r="AY41" s="692"/>
      <c r="AZ41" s="656">
        <v>725140</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348</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225</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4161690</v>
      </c>
      <c r="CS42" s="644"/>
      <c r="CT42" s="644"/>
      <c r="CU42" s="644"/>
      <c r="CV42" s="644"/>
      <c r="CW42" s="644"/>
      <c r="CX42" s="644"/>
      <c r="CY42" s="645"/>
      <c r="CZ42" s="646">
        <v>18.100000000000001</v>
      </c>
      <c r="DA42" s="647"/>
      <c r="DB42" s="647"/>
      <c r="DC42" s="648"/>
      <c r="DD42" s="649">
        <v>981901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86571</v>
      </c>
      <c r="CS43" s="642"/>
      <c r="CT43" s="642"/>
      <c r="CU43" s="642"/>
      <c r="CV43" s="642"/>
      <c r="CW43" s="642"/>
      <c r="CX43" s="642"/>
      <c r="CY43" s="643"/>
      <c r="CZ43" s="646">
        <v>0.4</v>
      </c>
      <c r="DA43" s="675"/>
      <c r="DB43" s="675"/>
      <c r="DC43" s="676"/>
      <c r="DD43" s="649">
        <v>86571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346</v>
      </c>
      <c r="CD44" s="669" t="s">
        <v>297</v>
      </c>
      <c r="CE44" s="670"/>
      <c r="CF44" s="638" t="s">
        <v>347</v>
      </c>
      <c r="CG44" s="639"/>
      <c r="CH44" s="639"/>
      <c r="CI44" s="639"/>
      <c r="CJ44" s="639"/>
      <c r="CK44" s="639"/>
      <c r="CL44" s="639"/>
      <c r="CM44" s="639"/>
      <c r="CN44" s="639"/>
      <c r="CO44" s="639"/>
      <c r="CP44" s="639"/>
      <c r="CQ44" s="640"/>
      <c r="CR44" s="641">
        <v>4145349</v>
      </c>
      <c r="CS44" s="644"/>
      <c r="CT44" s="644"/>
      <c r="CU44" s="644"/>
      <c r="CV44" s="644"/>
      <c r="CW44" s="644"/>
      <c r="CX44" s="644"/>
      <c r="CY44" s="645"/>
      <c r="CZ44" s="646">
        <v>18</v>
      </c>
      <c r="DA44" s="647"/>
      <c r="DB44" s="647"/>
      <c r="DC44" s="648"/>
      <c r="DD44" s="649">
        <v>965560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348</v>
      </c>
      <c r="CG45" s="639"/>
      <c r="CH45" s="639"/>
      <c r="CI45" s="639"/>
      <c r="CJ45" s="639"/>
      <c r="CK45" s="639"/>
      <c r="CL45" s="639"/>
      <c r="CM45" s="639"/>
      <c r="CN45" s="639"/>
      <c r="CO45" s="639"/>
      <c r="CP45" s="639"/>
      <c r="CQ45" s="640"/>
      <c r="CR45" s="641">
        <v>2882914</v>
      </c>
      <c r="CS45" s="642"/>
      <c r="CT45" s="642"/>
      <c r="CU45" s="642"/>
      <c r="CV45" s="642"/>
      <c r="CW45" s="642"/>
      <c r="CX45" s="642"/>
      <c r="CY45" s="643"/>
      <c r="CZ45" s="646">
        <v>12.5</v>
      </c>
      <c r="DA45" s="675"/>
      <c r="DB45" s="675"/>
      <c r="DC45" s="676"/>
      <c r="DD45" s="649">
        <v>118449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349</v>
      </c>
      <c r="CG46" s="639"/>
      <c r="CH46" s="639"/>
      <c r="CI46" s="639"/>
      <c r="CJ46" s="639"/>
      <c r="CK46" s="639"/>
      <c r="CL46" s="639"/>
      <c r="CM46" s="639"/>
      <c r="CN46" s="639"/>
      <c r="CO46" s="639"/>
      <c r="CP46" s="639"/>
      <c r="CQ46" s="640"/>
      <c r="CR46" s="641">
        <v>1231900</v>
      </c>
      <c r="CS46" s="644"/>
      <c r="CT46" s="644"/>
      <c r="CU46" s="644"/>
      <c r="CV46" s="644"/>
      <c r="CW46" s="644"/>
      <c r="CX46" s="644"/>
      <c r="CY46" s="645"/>
      <c r="CZ46" s="646">
        <v>5.3</v>
      </c>
      <c r="DA46" s="647"/>
      <c r="DB46" s="647"/>
      <c r="DC46" s="648"/>
      <c r="DD46" s="649">
        <v>835176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350</v>
      </c>
      <c r="CG47" s="639"/>
      <c r="CH47" s="639"/>
      <c r="CI47" s="639"/>
      <c r="CJ47" s="639"/>
      <c r="CK47" s="639"/>
      <c r="CL47" s="639"/>
      <c r="CM47" s="639"/>
      <c r="CN47" s="639"/>
      <c r="CO47" s="639"/>
      <c r="CP47" s="639"/>
      <c r="CQ47" s="640"/>
      <c r="CR47" s="641">
        <v>16341</v>
      </c>
      <c r="CS47" s="642"/>
      <c r="CT47" s="642"/>
      <c r="CU47" s="642"/>
      <c r="CV47" s="642"/>
      <c r="CW47" s="642"/>
      <c r="CX47" s="642"/>
      <c r="CY47" s="643"/>
      <c r="CZ47" s="646">
        <v>0.1</v>
      </c>
      <c r="DA47" s="675"/>
      <c r="DB47" s="675"/>
      <c r="DC47" s="676"/>
      <c r="DD47" s="649">
        <v>16341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351</v>
      </c>
      <c r="CG48" s="639"/>
      <c r="CH48" s="639"/>
      <c r="CI48" s="639"/>
      <c r="CJ48" s="639"/>
      <c r="CK48" s="639"/>
      <c r="CL48" s="639"/>
      <c r="CM48" s="639"/>
      <c r="CN48" s="639"/>
      <c r="CO48" s="639"/>
      <c r="CP48" s="639"/>
      <c r="CQ48" s="640"/>
      <c r="CR48" s="641" t="s">
        <v>225</v>
      </c>
      <c r="CS48" s="644"/>
      <c r="CT48" s="644"/>
      <c r="CU48" s="644"/>
      <c r="CV48" s="644"/>
      <c r="CW48" s="644"/>
      <c r="CX48" s="644"/>
      <c r="CY48" s="645"/>
      <c r="CZ48" s="646" t="s">
        <v>225</v>
      </c>
      <c r="DA48" s="647"/>
      <c r="DB48" s="647"/>
      <c r="DC48" s="648"/>
      <c r="DD48" s="649" t="s">
        <v>225</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352</v>
      </c>
      <c r="CE49" s="654"/>
      <c r="CF49" s="654"/>
      <c r="CG49" s="654"/>
      <c r="CH49" s="654"/>
      <c r="CI49" s="654"/>
      <c r="CJ49" s="654"/>
      <c r="CK49" s="654"/>
      <c r="CL49" s="654"/>
      <c r="CM49" s="654"/>
      <c r="CN49" s="654"/>
      <c r="CO49" s="654"/>
      <c r="CP49" s="654"/>
      <c r="CQ49" s="655"/>
      <c r="CR49" s="656">
        <v>23048894</v>
      </c>
      <c r="CS49" s="657"/>
      <c r="CT49" s="657"/>
      <c r="CU49" s="657"/>
      <c r="CV49" s="657"/>
      <c r="CW49" s="657"/>
      <c r="CX49" s="657"/>
      <c r="CY49" s="658"/>
      <c r="CZ49" s="659">
        <v>100</v>
      </c>
      <c r="DA49" s="660"/>
      <c r="DB49" s="660"/>
      <c r="DC49" s="661"/>
      <c r="DD49" s="662">
        <v>15921441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6eXWo34Zcbvh+kd+s2g5ceMopNXoufwptGiCATXekBUxLXe3QgPAlFQTDj7l9Fu6HvDdjxuF0X2ZZlLom5ok1w==" saltValue="u6ppyEBsaSzXm5PH2Xa3S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354</v>
      </c>
      <c r="DK2" s="1180"/>
      <c r="DL2" s="1180"/>
      <c r="DM2" s="1180"/>
      <c r="DN2" s="1180"/>
      <c r="DO2" s="1181"/>
      <c r="DP2" s="229"/>
      <c r="DQ2" s="1179" t="s">
        <v>355</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2"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7" t="s">
        <v>372</v>
      </c>
      <c r="DH5" s="1168"/>
      <c r="DI5" s="1168"/>
      <c r="DJ5" s="1168"/>
      <c r="DK5" s="1169"/>
      <c r="DL5" s="1167" t="s">
        <v>373</v>
      </c>
      <c r="DM5" s="1168"/>
      <c r="DN5" s="1168"/>
      <c r="DO5" s="1168"/>
      <c r="DP5" s="1169"/>
      <c r="DQ5" s="1070" t="s">
        <v>374</v>
      </c>
      <c r="DR5" s="1071"/>
      <c r="DS5" s="1071"/>
      <c r="DT5" s="1071"/>
      <c r="DU5" s="1072"/>
      <c r="DV5" s="1070" t="s">
        <v>365</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375</v>
      </c>
      <c r="C7" s="1120"/>
      <c r="D7" s="1120"/>
      <c r="E7" s="1120"/>
      <c r="F7" s="1120"/>
      <c r="G7" s="1120"/>
      <c r="H7" s="1120"/>
      <c r="I7" s="1120"/>
      <c r="J7" s="1120"/>
      <c r="K7" s="1120"/>
      <c r="L7" s="1120"/>
      <c r="M7" s="1120"/>
      <c r="N7" s="1120"/>
      <c r="O7" s="1120"/>
      <c r="P7" s="1121"/>
      <c r="Q7" s="1173">
        <v>23792</v>
      </c>
      <c r="R7" s="1174"/>
      <c r="S7" s="1174"/>
      <c r="T7" s="1174"/>
      <c r="U7" s="1174"/>
      <c r="V7" s="1174">
        <v>23065</v>
      </c>
      <c r="W7" s="1174"/>
      <c r="X7" s="1174"/>
      <c r="Y7" s="1174"/>
      <c r="Z7" s="1174"/>
      <c r="AA7" s="1174">
        <v>727</v>
      </c>
      <c r="AB7" s="1174"/>
      <c r="AC7" s="1174"/>
      <c r="AD7" s="1174"/>
      <c r="AE7" s="1175"/>
      <c r="AF7" s="1176">
        <v>583</v>
      </c>
      <c r="AG7" s="1177"/>
      <c r="AH7" s="1177"/>
      <c r="AI7" s="1177"/>
      <c r="AJ7" s="1178"/>
      <c r="AK7" s="1160">
        <v>551</v>
      </c>
      <c r="AL7" s="1161"/>
      <c r="AM7" s="1161"/>
      <c r="AN7" s="1161"/>
      <c r="AO7" s="1161"/>
      <c r="AP7" s="1161">
        <v>31292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575</v>
      </c>
      <c r="BT7" s="1165"/>
      <c r="BU7" s="1165"/>
      <c r="BV7" s="1165"/>
      <c r="BW7" s="1165"/>
      <c r="BX7" s="1165"/>
      <c r="BY7" s="1165"/>
      <c r="BZ7" s="1165"/>
      <c r="CA7" s="1165"/>
      <c r="CB7" s="1165"/>
      <c r="CC7" s="1165"/>
      <c r="CD7" s="1165"/>
      <c r="CE7" s="1165"/>
      <c r="CF7" s="1165"/>
      <c r="CG7" s="1166"/>
      <c r="CH7" s="1157">
        <v>-1</v>
      </c>
      <c r="CI7" s="1158"/>
      <c r="CJ7" s="1158"/>
      <c r="CK7" s="1158"/>
      <c r="CL7" s="1159"/>
      <c r="CM7" s="1157">
        <v>1008</v>
      </c>
      <c r="CN7" s="1158"/>
      <c r="CO7" s="1158"/>
      <c r="CP7" s="1158"/>
      <c r="CQ7" s="1159"/>
      <c r="CR7" s="1157">
        <v>5</v>
      </c>
      <c r="CS7" s="1158"/>
      <c r="CT7" s="1158"/>
      <c r="CU7" s="1158"/>
      <c r="CV7" s="1159"/>
      <c r="CW7" s="1157">
        <v>0</v>
      </c>
      <c r="CX7" s="1158"/>
      <c r="CY7" s="1158"/>
      <c r="CZ7" s="1158"/>
      <c r="DA7" s="1159"/>
      <c r="DB7" s="1157">
        <v>0</v>
      </c>
      <c r="DC7" s="1158"/>
      <c r="DD7" s="1158"/>
      <c r="DE7" s="1158"/>
      <c r="DF7" s="1159"/>
      <c r="DG7" s="1157">
        <v>0</v>
      </c>
      <c r="DH7" s="1158"/>
      <c r="DI7" s="1158"/>
      <c r="DJ7" s="1158"/>
      <c r="DK7" s="1159"/>
      <c r="DL7" s="1157">
        <v>0</v>
      </c>
      <c r="DM7" s="1158"/>
      <c r="DN7" s="1158"/>
      <c r="DO7" s="1158"/>
      <c r="DP7" s="1159"/>
      <c r="DQ7" s="1157">
        <v>0</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582</v>
      </c>
      <c r="BT8" s="1084"/>
      <c r="BU8" s="1084"/>
      <c r="BV8" s="1084"/>
      <c r="BW8" s="1084"/>
      <c r="BX8" s="1084"/>
      <c r="BY8" s="1084"/>
      <c r="BZ8" s="1084"/>
      <c r="CA8" s="1084"/>
      <c r="CB8" s="1084"/>
      <c r="CC8" s="1084"/>
      <c r="CD8" s="1084"/>
      <c r="CE8" s="1084"/>
      <c r="CF8" s="1084"/>
      <c r="CG8" s="1085"/>
      <c r="CH8" s="1058">
        <v>-17</v>
      </c>
      <c r="CI8" s="1059"/>
      <c r="CJ8" s="1059"/>
      <c r="CK8" s="1059"/>
      <c r="CL8" s="1060"/>
      <c r="CM8" s="1058">
        <v>819</v>
      </c>
      <c r="CN8" s="1059"/>
      <c r="CO8" s="1059"/>
      <c r="CP8" s="1059"/>
      <c r="CQ8" s="1060"/>
      <c r="CR8" s="1058">
        <v>30</v>
      </c>
      <c r="CS8" s="1059"/>
      <c r="CT8" s="1059"/>
      <c r="CU8" s="1059"/>
      <c r="CV8" s="1060"/>
      <c r="CW8" s="1058">
        <v>64</v>
      </c>
      <c r="CX8" s="1059"/>
      <c r="CY8" s="1059"/>
      <c r="CZ8" s="1059"/>
      <c r="DA8" s="1060"/>
      <c r="DB8" s="1058">
        <v>0</v>
      </c>
      <c r="DC8" s="1059"/>
      <c r="DD8" s="1059"/>
      <c r="DE8" s="1059"/>
      <c r="DF8" s="1060"/>
      <c r="DG8" s="1058">
        <v>0</v>
      </c>
      <c r="DH8" s="1059"/>
      <c r="DI8" s="1059"/>
      <c r="DJ8" s="1059"/>
      <c r="DK8" s="1060"/>
      <c r="DL8" s="1058">
        <v>0</v>
      </c>
      <c r="DM8" s="1059"/>
      <c r="DN8" s="1059"/>
      <c r="DO8" s="1059"/>
      <c r="DP8" s="1060"/>
      <c r="DQ8" s="1058">
        <v>0</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576</v>
      </c>
      <c r="BT9" s="1084"/>
      <c r="BU9" s="1084"/>
      <c r="BV9" s="1084"/>
      <c r="BW9" s="1084"/>
      <c r="BX9" s="1084"/>
      <c r="BY9" s="1084"/>
      <c r="BZ9" s="1084"/>
      <c r="CA9" s="1084"/>
      <c r="CB9" s="1084"/>
      <c r="CC9" s="1084"/>
      <c r="CD9" s="1084"/>
      <c r="CE9" s="1084"/>
      <c r="CF9" s="1084"/>
      <c r="CG9" s="1085"/>
      <c r="CH9" s="1058">
        <v>0</v>
      </c>
      <c r="CI9" s="1059"/>
      <c r="CJ9" s="1059"/>
      <c r="CK9" s="1059"/>
      <c r="CL9" s="1060"/>
      <c r="CM9" s="1058">
        <v>5</v>
      </c>
      <c r="CN9" s="1059"/>
      <c r="CO9" s="1059"/>
      <c r="CP9" s="1059"/>
      <c r="CQ9" s="1060"/>
      <c r="CR9" s="1058">
        <v>1</v>
      </c>
      <c r="CS9" s="1059"/>
      <c r="CT9" s="1059"/>
      <c r="CU9" s="1059"/>
      <c r="CV9" s="1060"/>
      <c r="CW9" s="1058">
        <v>0</v>
      </c>
      <c r="CX9" s="1059"/>
      <c r="CY9" s="1059"/>
      <c r="CZ9" s="1059"/>
      <c r="DA9" s="1060"/>
      <c r="DB9" s="1058">
        <v>0</v>
      </c>
      <c r="DC9" s="1059"/>
      <c r="DD9" s="1059"/>
      <c r="DE9" s="1059"/>
      <c r="DF9" s="1060"/>
      <c r="DG9" s="1058">
        <v>0</v>
      </c>
      <c r="DH9" s="1059"/>
      <c r="DI9" s="1059"/>
      <c r="DJ9" s="1059"/>
      <c r="DK9" s="1060"/>
      <c r="DL9" s="1058">
        <v>0</v>
      </c>
      <c r="DM9" s="1059"/>
      <c r="DN9" s="1059"/>
      <c r="DO9" s="1059"/>
      <c r="DP9" s="1060"/>
      <c r="DQ9" s="1058">
        <v>0</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377</v>
      </c>
      <c r="B23" s="1013" t="s">
        <v>378</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583</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121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379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358</v>
      </c>
      <c r="B26" s="1065"/>
      <c r="C26" s="1065"/>
      <c r="D26" s="1065"/>
      <c r="E26" s="1065"/>
      <c r="F26" s="1065"/>
      <c r="G26" s="1065"/>
      <c r="H26" s="1065"/>
      <c r="I26" s="1065"/>
      <c r="J26" s="1065"/>
      <c r="K26" s="1065"/>
      <c r="L26" s="1065"/>
      <c r="M26" s="1065"/>
      <c r="N26" s="1065"/>
      <c r="O26" s="1065"/>
      <c r="P26" s="1066"/>
      <c r="Q26" s="1070" t="s">
        <v>381</v>
      </c>
      <c r="R26" s="1071"/>
      <c r="S26" s="1071"/>
      <c r="T26" s="1071"/>
      <c r="U26" s="1072"/>
      <c r="V26" s="1070" t="s">
        <v>382</v>
      </c>
      <c r="W26" s="1071"/>
      <c r="X26" s="1071"/>
      <c r="Y26" s="1071"/>
      <c r="Z26" s="1072"/>
      <c r="AA26" s="1070" t="s">
        <v>383</v>
      </c>
      <c r="AB26" s="1071"/>
      <c r="AC26" s="1071"/>
      <c r="AD26" s="1071"/>
      <c r="AE26" s="1071"/>
      <c r="AF26" s="1128" t="s">
        <v>384</v>
      </c>
      <c r="AG26" s="1077"/>
      <c r="AH26" s="1077"/>
      <c r="AI26" s="1077"/>
      <c r="AJ26" s="1129"/>
      <c r="AK26" s="1071" t="s">
        <v>385</v>
      </c>
      <c r="AL26" s="1071"/>
      <c r="AM26" s="1071"/>
      <c r="AN26" s="1071"/>
      <c r="AO26" s="1072"/>
      <c r="AP26" s="1070" t="s">
        <v>386</v>
      </c>
      <c r="AQ26" s="1071"/>
      <c r="AR26" s="1071"/>
      <c r="AS26" s="1071"/>
      <c r="AT26" s="1072"/>
      <c r="AU26" s="1070" t="s">
        <v>387</v>
      </c>
      <c r="AV26" s="1071"/>
      <c r="AW26" s="1071"/>
      <c r="AX26" s="1071"/>
      <c r="AY26" s="1072"/>
      <c r="AZ26" s="1070" t="s">
        <v>388</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389</v>
      </c>
      <c r="C28" s="1120"/>
      <c r="D28" s="1120"/>
      <c r="E28" s="1120"/>
      <c r="F28" s="1120"/>
      <c r="G28" s="1120"/>
      <c r="H28" s="1120"/>
      <c r="I28" s="1120"/>
      <c r="J28" s="1120"/>
      <c r="K28" s="1120"/>
      <c r="L28" s="1120"/>
      <c r="M28" s="1120"/>
      <c r="N28" s="1120"/>
      <c r="O28" s="1120"/>
      <c r="P28" s="1121"/>
      <c r="Q28" s="1122">
        <v>5625</v>
      </c>
      <c r="R28" s="1123"/>
      <c r="S28" s="1123"/>
      <c r="T28" s="1123"/>
      <c r="U28" s="1123"/>
      <c r="V28" s="1123">
        <v>5456</v>
      </c>
      <c r="W28" s="1123"/>
      <c r="X28" s="1123"/>
      <c r="Y28" s="1123"/>
      <c r="Z28" s="1123"/>
      <c r="AA28" s="1123">
        <v>169</v>
      </c>
      <c r="AB28" s="1123"/>
      <c r="AC28" s="1123"/>
      <c r="AD28" s="1123"/>
      <c r="AE28" s="1124"/>
      <c r="AF28" s="1125">
        <v>169</v>
      </c>
      <c r="AG28" s="1123"/>
      <c r="AH28" s="1123"/>
      <c r="AI28" s="1123"/>
      <c r="AJ28" s="1126"/>
      <c r="AK28" s="1127">
        <v>340</v>
      </c>
      <c r="AL28" s="1115"/>
      <c r="AM28" s="1115"/>
      <c r="AN28" s="1115"/>
      <c r="AO28" s="1115"/>
      <c r="AP28" s="1115">
        <v>0</v>
      </c>
      <c r="AQ28" s="1115"/>
      <c r="AR28" s="1115"/>
      <c r="AS28" s="1115"/>
      <c r="AT28" s="1115"/>
      <c r="AU28" s="1115">
        <v>0</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390</v>
      </c>
      <c r="C29" s="1107"/>
      <c r="D29" s="1107"/>
      <c r="E29" s="1107"/>
      <c r="F29" s="1107"/>
      <c r="G29" s="1107"/>
      <c r="H29" s="1107"/>
      <c r="I29" s="1107"/>
      <c r="J29" s="1107"/>
      <c r="K29" s="1107"/>
      <c r="L29" s="1107"/>
      <c r="M29" s="1107"/>
      <c r="N29" s="1107"/>
      <c r="O29" s="1107"/>
      <c r="P29" s="1108"/>
      <c r="Q29" s="1112">
        <v>528</v>
      </c>
      <c r="R29" s="1113"/>
      <c r="S29" s="1113"/>
      <c r="T29" s="1113"/>
      <c r="U29" s="1113"/>
      <c r="V29" s="1113">
        <v>527</v>
      </c>
      <c r="W29" s="1113"/>
      <c r="X29" s="1113"/>
      <c r="Y29" s="1113"/>
      <c r="Z29" s="1113"/>
      <c r="AA29" s="1113">
        <v>1</v>
      </c>
      <c r="AB29" s="1113"/>
      <c r="AC29" s="1113"/>
      <c r="AD29" s="1113"/>
      <c r="AE29" s="1114"/>
      <c r="AF29" s="1088">
        <v>1</v>
      </c>
      <c r="AG29" s="1089"/>
      <c r="AH29" s="1089"/>
      <c r="AI29" s="1089"/>
      <c r="AJ29" s="1090"/>
      <c r="AK29" s="1049">
        <v>129</v>
      </c>
      <c r="AL29" s="1040"/>
      <c r="AM29" s="1040"/>
      <c r="AN29" s="1040"/>
      <c r="AO29" s="1040"/>
      <c r="AP29" s="1040">
        <v>0</v>
      </c>
      <c r="AQ29" s="1040"/>
      <c r="AR29" s="1040"/>
      <c r="AS29" s="1040"/>
      <c r="AT29" s="1040"/>
      <c r="AU29" s="1040">
        <v>0</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391</v>
      </c>
      <c r="C30" s="1107"/>
      <c r="D30" s="1107"/>
      <c r="E30" s="1107"/>
      <c r="F30" s="1107"/>
      <c r="G30" s="1107"/>
      <c r="H30" s="1107"/>
      <c r="I30" s="1107"/>
      <c r="J30" s="1107"/>
      <c r="K30" s="1107"/>
      <c r="L30" s="1107"/>
      <c r="M30" s="1107"/>
      <c r="N30" s="1107"/>
      <c r="O30" s="1107"/>
      <c r="P30" s="1108"/>
      <c r="Q30" s="1112">
        <v>4151</v>
      </c>
      <c r="R30" s="1113"/>
      <c r="S30" s="1113"/>
      <c r="T30" s="1113"/>
      <c r="U30" s="1113"/>
      <c r="V30" s="1113">
        <v>4052</v>
      </c>
      <c r="W30" s="1113"/>
      <c r="X30" s="1113"/>
      <c r="Y30" s="1113"/>
      <c r="Z30" s="1113"/>
      <c r="AA30" s="1113">
        <v>99</v>
      </c>
      <c r="AB30" s="1113"/>
      <c r="AC30" s="1113"/>
      <c r="AD30" s="1113"/>
      <c r="AE30" s="1114"/>
      <c r="AF30" s="1088">
        <v>99</v>
      </c>
      <c r="AG30" s="1089"/>
      <c r="AH30" s="1089"/>
      <c r="AI30" s="1089"/>
      <c r="AJ30" s="1090"/>
      <c r="AK30" s="1049">
        <v>585</v>
      </c>
      <c r="AL30" s="1040"/>
      <c r="AM30" s="1040"/>
      <c r="AN30" s="1040"/>
      <c r="AO30" s="1040"/>
      <c r="AP30" s="1040">
        <v>0</v>
      </c>
      <c r="AQ30" s="1040"/>
      <c r="AR30" s="1040"/>
      <c r="AS30" s="1040"/>
      <c r="AT30" s="1040"/>
      <c r="AU30" s="1040">
        <v>0</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392</v>
      </c>
      <c r="C31" s="1107"/>
      <c r="D31" s="1107"/>
      <c r="E31" s="1107"/>
      <c r="F31" s="1107"/>
      <c r="G31" s="1107"/>
      <c r="H31" s="1107"/>
      <c r="I31" s="1107"/>
      <c r="J31" s="1107"/>
      <c r="K31" s="1107"/>
      <c r="L31" s="1107"/>
      <c r="M31" s="1107"/>
      <c r="N31" s="1107"/>
      <c r="O31" s="1107"/>
      <c r="P31" s="1108"/>
      <c r="Q31" s="1112">
        <v>1027</v>
      </c>
      <c r="R31" s="1113"/>
      <c r="S31" s="1113"/>
      <c r="T31" s="1113"/>
      <c r="U31" s="1113"/>
      <c r="V31" s="1113">
        <v>907</v>
      </c>
      <c r="W31" s="1113"/>
      <c r="X31" s="1113"/>
      <c r="Y31" s="1113"/>
      <c r="Z31" s="1113"/>
      <c r="AA31" s="1113">
        <v>120</v>
      </c>
      <c r="AB31" s="1113"/>
      <c r="AC31" s="1113"/>
      <c r="AD31" s="1113"/>
      <c r="AE31" s="1114"/>
      <c r="AF31" s="1088">
        <v>591</v>
      </c>
      <c r="AG31" s="1089"/>
      <c r="AH31" s="1089"/>
      <c r="AI31" s="1089"/>
      <c r="AJ31" s="1090"/>
      <c r="AK31" s="1049">
        <v>201</v>
      </c>
      <c r="AL31" s="1040"/>
      <c r="AM31" s="1040"/>
      <c r="AN31" s="1040"/>
      <c r="AO31" s="1040"/>
      <c r="AP31" s="1040">
        <v>4704</v>
      </c>
      <c r="AQ31" s="1040"/>
      <c r="AR31" s="1040"/>
      <c r="AS31" s="1040"/>
      <c r="AT31" s="1040"/>
      <c r="AU31" s="1040">
        <v>1265</v>
      </c>
      <c r="AV31" s="1040"/>
      <c r="AW31" s="1040"/>
      <c r="AX31" s="1040"/>
      <c r="AY31" s="1040"/>
      <c r="AZ31" s="1111"/>
      <c r="BA31" s="1111"/>
      <c r="BB31" s="1111"/>
      <c r="BC31" s="1111"/>
      <c r="BD31" s="1111"/>
      <c r="BE31" s="1101" t="s">
        <v>393</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394</v>
      </c>
      <c r="C32" s="1107"/>
      <c r="D32" s="1107"/>
      <c r="E32" s="1107"/>
      <c r="F32" s="1107"/>
      <c r="G32" s="1107"/>
      <c r="H32" s="1107"/>
      <c r="I32" s="1107"/>
      <c r="J32" s="1107"/>
      <c r="K32" s="1107"/>
      <c r="L32" s="1107"/>
      <c r="M32" s="1107"/>
      <c r="N32" s="1107"/>
      <c r="O32" s="1107"/>
      <c r="P32" s="1108"/>
      <c r="Q32" s="1112">
        <v>384</v>
      </c>
      <c r="R32" s="1113"/>
      <c r="S32" s="1113"/>
      <c r="T32" s="1113"/>
      <c r="U32" s="1113"/>
      <c r="V32" s="1113">
        <v>361</v>
      </c>
      <c r="W32" s="1113"/>
      <c r="X32" s="1113"/>
      <c r="Y32" s="1113"/>
      <c r="Z32" s="1113"/>
      <c r="AA32" s="1113">
        <v>23</v>
      </c>
      <c r="AB32" s="1113"/>
      <c r="AC32" s="1113"/>
      <c r="AD32" s="1113"/>
      <c r="AE32" s="1114"/>
      <c r="AF32" s="1088">
        <v>635</v>
      </c>
      <c r="AG32" s="1089"/>
      <c r="AH32" s="1089"/>
      <c r="AI32" s="1089"/>
      <c r="AJ32" s="1090"/>
      <c r="AK32" s="1049">
        <v>12</v>
      </c>
      <c r="AL32" s="1040"/>
      <c r="AM32" s="1040"/>
      <c r="AN32" s="1040"/>
      <c r="AO32" s="1040"/>
      <c r="AP32" s="1040">
        <v>2927</v>
      </c>
      <c r="AQ32" s="1040"/>
      <c r="AR32" s="1040"/>
      <c r="AS32" s="1040"/>
      <c r="AT32" s="1040"/>
      <c r="AU32" s="1040">
        <v>108</v>
      </c>
      <c r="AV32" s="1040"/>
      <c r="AW32" s="1040"/>
      <c r="AX32" s="1040"/>
      <c r="AY32" s="1040"/>
      <c r="AZ32" s="1111"/>
      <c r="BA32" s="1111"/>
      <c r="BB32" s="1111"/>
      <c r="BC32" s="1111"/>
      <c r="BD32" s="1111"/>
      <c r="BE32" s="1101" t="s">
        <v>395</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396</v>
      </c>
      <c r="C33" s="1107"/>
      <c r="D33" s="1107"/>
      <c r="E33" s="1107"/>
      <c r="F33" s="1107"/>
      <c r="G33" s="1107"/>
      <c r="H33" s="1107"/>
      <c r="I33" s="1107"/>
      <c r="J33" s="1107"/>
      <c r="K33" s="1107"/>
      <c r="L33" s="1107"/>
      <c r="M33" s="1107"/>
      <c r="N33" s="1107"/>
      <c r="O33" s="1107"/>
      <c r="P33" s="1108"/>
      <c r="Q33" s="1112">
        <v>1653</v>
      </c>
      <c r="R33" s="1113"/>
      <c r="S33" s="1113"/>
      <c r="T33" s="1113"/>
      <c r="U33" s="1113"/>
      <c r="V33" s="1113">
        <v>1572</v>
      </c>
      <c r="W33" s="1113"/>
      <c r="X33" s="1113"/>
      <c r="Y33" s="1113"/>
      <c r="Z33" s="1113"/>
      <c r="AA33" s="1113">
        <v>81</v>
      </c>
      <c r="AB33" s="1113"/>
      <c r="AC33" s="1113"/>
      <c r="AD33" s="1113"/>
      <c r="AE33" s="1114"/>
      <c r="AF33" s="1088">
        <v>893</v>
      </c>
      <c r="AG33" s="1089"/>
      <c r="AH33" s="1089"/>
      <c r="AI33" s="1089"/>
      <c r="AJ33" s="1090"/>
      <c r="AK33" s="1049">
        <v>865</v>
      </c>
      <c r="AL33" s="1040"/>
      <c r="AM33" s="1040"/>
      <c r="AN33" s="1040"/>
      <c r="AO33" s="1040"/>
      <c r="AP33" s="1040">
        <v>16219</v>
      </c>
      <c r="AQ33" s="1040"/>
      <c r="AR33" s="1040"/>
      <c r="AS33" s="1040"/>
      <c r="AT33" s="1040"/>
      <c r="AU33" s="1040">
        <v>12375</v>
      </c>
      <c r="AV33" s="1040"/>
      <c r="AW33" s="1040"/>
      <c r="AX33" s="1040"/>
      <c r="AY33" s="1040"/>
      <c r="AZ33" s="1111"/>
      <c r="BA33" s="1111"/>
      <c r="BB33" s="1111"/>
      <c r="BC33" s="1111"/>
      <c r="BD33" s="1111"/>
      <c r="BE33" s="1101" t="s">
        <v>395</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397</v>
      </c>
      <c r="C34" s="1107"/>
      <c r="D34" s="1107"/>
      <c r="E34" s="1107"/>
      <c r="F34" s="1107"/>
      <c r="G34" s="1107"/>
      <c r="H34" s="1107"/>
      <c r="I34" s="1107"/>
      <c r="J34" s="1107"/>
      <c r="K34" s="1107"/>
      <c r="L34" s="1107"/>
      <c r="M34" s="1107"/>
      <c r="N34" s="1107"/>
      <c r="O34" s="1107"/>
      <c r="P34" s="1108"/>
      <c r="Q34" s="1112">
        <v>2395</v>
      </c>
      <c r="R34" s="1113"/>
      <c r="S34" s="1113"/>
      <c r="T34" s="1113"/>
      <c r="U34" s="1113"/>
      <c r="V34" s="1113">
        <v>2612</v>
      </c>
      <c r="W34" s="1113"/>
      <c r="X34" s="1113"/>
      <c r="Y34" s="1113"/>
      <c r="Z34" s="1113"/>
      <c r="AA34" s="1113">
        <v>217</v>
      </c>
      <c r="AB34" s="1113"/>
      <c r="AC34" s="1113"/>
      <c r="AD34" s="1113"/>
      <c r="AE34" s="1114"/>
      <c r="AF34" s="1088">
        <v>632</v>
      </c>
      <c r="AG34" s="1089"/>
      <c r="AH34" s="1089"/>
      <c r="AI34" s="1089"/>
      <c r="AJ34" s="1090"/>
      <c r="AK34" s="1049">
        <v>441</v>
      </c>
      <c r="AL34" s="1040"/>
      <c r="AM34" s="1040"/>
      <c r="AN34" s="1040"/>
      <c r="AO34" s="1040"/>
      <c r="AP34" s="1040">
        <v>1290</v>
      </c>
      <c r="AQ34" s="1040"/>
      <c r="AR34" s="1040"/>
      <c r="AS34" s="1040"/>
      <c r="AT34" s="1040"/>
      <c r="AU34" s="1040">
        <v>680</v>
      </c>
      <c r="AV34" s="1040"/>
      <c r="AW34" s="1040"/>
      <c r="AX34" s="1040"/>
      <c r="AY34" s="1040"/>
      <c r="AZ34" s="1111"/>
      <c r="BA34" s="1111"/>
      <c r="BB34" s="1111"/>
      <c r="BC34" s="1111"/>
      <c r="BD34" s="1111"/>
      <c r="BE34" s="1101" t="s">
        <v>395</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398</v>
      </c>
      <c r="C35" s="1107"/>
      <c r="D35" s="1107"/>
      <c r="E35" s="1107"/>
      <c r="F35" s="1107"/>
      <c r="G35" s="1107"/>
      <c r="H35" s="1107"/>
      <c r="I35" s="1107"/>
      <c r="J35" s="1107"/>
      <c r="K35" s="1107"/>
      <c r="L35" s="1107"/>
      <c r="M35" s="1107"/>
      <c r="N35" s="1107"/>
      <c r="O35" s="1107"/>
      <c r="P35" s="1108"/>
      <c r="Q35" s="1112">
        <v>13</v>
      </c>
      <c r="R35" s="1113"/>
      <c r="S35" s="1113"/>
      <c r="T35" s="1113"/>
      <c r="U35" s="1113"/>
      <c r="V35" s="1113">
        <v>7</v>
      </c>
      <c r="W35" s="1113"/>
      <c r="X35" s="1113"/>
      <c r="Y35" s="1113"/>
      <c r="Z35" s="1113"/>
      <c r="AA35" s="1113">
        <v>6</v>
      </c>
      <c r="AB35" s="1113"/>
      <c r="AC35" s="1113"/>
      <c r="AD35" s="1113"/>
      <c r="AE35" s="1114"/>
      <c r="AF35" s="1088">
        <v>6</v>
      </c>
      <c r="AG35" s="1089"/>
      <c r="AH35" s="1089"/>
      <c r="AI35" s="1089"/>
      <c r="AJ35" s="1090"/>
      <c r="AK35" s="1049">
        <v>0</v>
      </c>
      <c r="AL35" s="1040"/>
      <c r="AM35" s="1040"/>
      <c r="AN35" s="1040"/>
      <c r="AO35" s="1040"/>
      <c r="AP35" s="1040">
        <v>0</v>
      </c>
      <c r="AQ35" s="1040"/>
      <c r="AR35" s="1040"/>
      <c r="AS35" s="1040"/>
      <c r="AT35" s="1040"/>
      <c r="AU35" s="1040">
        <v>0</v>
      </c>
      <c r="AV35" s="1040"/>
      <c r="AW35" s="1040"/>
      <c r="AX35" s="1040"/>
      <c r="AY35" s="1040"/>
      <c r="AZ35" s="1111"/>
      <c r="BA35" s="1111"/>
      <c r="BB35" s="1111"/>
      <c r="BC35" s="1111"/>
      <c r="BD35" s="1111"/>
      <c r="BE35" s="1101" t="s">
        <v>399</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400</v>
      </c>
      <c r="C36" s="1107"/>
      <c r="D36" s="1107"/>
      <c r="E36" s="1107"/>
      <c r="F36" s="1107"/>
      <c r="G36" s="1107"/>
      <c r="H36" s="1107"/>
      <c r="I36" s="1107"/>
      <c r="J36" s="1107"/>
      <c r="K36" s="1107"/>
      <c r="L36" s="1107"/>
      <c r="M36" s="1107"/>
      <c r="N36" s="1107"/>
      <c r="O36" s="1107"/>
      <c r="P36" s="1108"/>
      <c r="Q36" s="1112">
        <v>127</v>
      </c>
      <c r="R36" s="1113"/>
      <c r="S36" s="1113"/>
      <c r="T36" s="1113"/>
      <c r="U36" s="1113"/>
      <c r="V36" s="1113">
        <v>126</v>
      </c>
      <c r="W36" s="1113"/>
      <c r="X36" s="1113"/>
      <c r="Y36" s="1113"/>
      <c r="Z36" s="1113"/>
      <c r="AA36" s="1113">
        <v>1</v>
      </c>
      <c r="AB36" s="1113"/>
      <c r="AC36" s="1113"/>
      <c r="AD36" s="1113"/>
      <c r="AE36" s="1114"/>
      <c r="AF36" s="1088">
        <v>1</v>
      </c>
      <c r="AG36" s="1089"/>
      <c r="AH36" s="1089"/>
      <c r="AI36" s="1089"/>
      <c r="AJ36" s="1090"/>
      <c r="AK36" s="1049">
        <v>36</v>
      </c>
      <c r="AL36" s="1040"/>
      <c r="AM36" s="1040"/>
      <c r="AN36" s="1040"/>
      <c r="AO36" s="1040"/>
      <c r="AP36" s="1040">
        <v>383</v>
      </c>
      <c r="AQ36" s="1040"/>
      <c r="AR36" s="1040"/>
      <c r="AS36" s="1040"/>
      <c r="AT36" s="1040"/>
      <c r="AU36" s="1040">
        <v>296</v>
      </c>
      <c r="AV36" s="1040"/>
      <c r="AW36" s="1040"/>
      <c r="AX36" s="1040"/>
      <c r="AY36" s="1040"/>
      <c r="AZ36" s="1111"/>
      <c r="BA36" s="1111"/>
      <c r="BB36" s="1111"/>
      <c r="BC36" s="1111"/>
      <c r="BD36" s="1111"/>
      <c r="BE36" s="1101" t="s">
        <v>401</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377</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3025</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121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405</v>
      </c>
      <c r="B66" s="1065"/>
      <c r="C66" s="1065"/>
      <c r="D66" s="1065"/>
      <c r="E66" s="1065"/>
      <c r="F66" s="1065"/>
      <c r="G66" s="1065"/>
      <c r="H66" s="1065"/>
      <c r="I66" s="1065"/>
      <c r="J66" s="1065"/>
      <c r="K66" s="1065"/>
      <c r="L66" s="1065"/>
      <c r="M66" s="1065"/>
      <c r="N66" s="1065"/>
      <c r="O66" s="1065"/>
      <c r="P66" s="1066"/>
      <c r="Q66" s="1070" t="s">
        <v>381</v>
      </c>
      <c r="R66" s="1071"/>
      <c r="S66" s="1071"/>
      <c r="T66" s="1071"/>
      <c r="U66" s="1072"/>
      <c r="V66" s="1070" t="s">
        <v>406</v>
      </c>
      <c r="W66" s="1071"/>
      <c r="X66" s="1071"/>
      <c r="Y66" s="1071"/>
      <c r="Z66" s="1072"/>
      <c r="AA66" s="1070" t="s">
        <v>407</v>
      </c>
      <c r="AB66" s="1071"/>
      <c r="AC66" s="1071"/>
      <c r="AD66" s="1071"/>
      <c r="AE66" s="1072"/>
      <c r="AF66" s="1076" t="s">
        <v>408</v>
      </c>
      <c r="AG66" s="1077"/>
      <c r="AH66" s="1077"/>
      <c r="AI66" s="1077"/>
      <c r="AJ66" s="1078"/>
      <c r="AK66" s="1070" t="s">
        <v>409</v>
      </c>
      <c r="AL66" s="1065"/>
      <c r="AM66" s="1065"/>
      <c r="AN66" s="1065"/>
      <c r="AO66" s="1066"/>
      <c r="AP66" s="1070" t="s">
        <v>386</v>
      </c>
      <c r="AQ66" s="1071"/>
      <c r="AR66" s="1071"/>
      <c r="AS66" s="1071"/>
      <c r="AT66" s="1072"/>
      <c r="AU66" s="1070" t="s">
        <v>410</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562</v>
      </c>
      <c r="C68" s="1055"/>
      <c r="D68" s="1055"/>
      <c r="E68" s="1055"/>
      <c r="F68" s="1055"/>
      <c r="G68" s="1055"/>
      <c r="H68" s="1055"/>
      <c r="I68" s="1055"/>
      <c r="J68" s="1055"/>
      <c r="K68" s="1055"/>
      <c r="L68" s="1055"/>
      <c r="M68" s="1055"/>
      <c r="N68" s="1055"/>
      <c r="O68" s="1055"/>
      <c r="P68" s="1056"/>
      <c r="Q68" s="1057">
        <v>477</v>
      </c>
      <c r="R68" s="1051"/>
      <c r="S68" s="1051"/>
      <c r="T68" s="1051"/>
      <c r="U68" s="1051"/>
      <c r="V68" s="1051">
        <v>466</v>
      </c>
      <c r="W68" s="1051"/>
      <c r="X68" s="1051"/>
      <c r="Y68" s="1051"/>
      <c r="Z68" s="1051"/>
      <c r="AA68" s="1051">
        <v>11</v>
      </c>
      <c r="AB68" s="1051"/>
      <c r="AC68" s="1051"/>
      <c r="AD68" s="1051"/>
      <c r="AE68" s="1051"/>
      <c r="AF68" s="1051">
        <v>11</v>
      </c>
      <c r="AG68" s="1051"/>
      <c r="AH68" s="1051"/>
      <c r="AI68" s="1051"/>
      <c r="AJ68" s="1051"/>
      <c r="AK68" s="1051">
        <v>0</v>
      </c>
      <c r="AL68" s="1051"/>
      <c r="AM68" s="1051"/>
      <c r="AN68" s="1051"/>
      <c r="AO68" s="1051"/>
      <c r="AP68" s="1051">
        <v>0</v>
      </c>
      <c r="AQ68" s="1051"/>
      <c r="AR68" s="1051"/>
      <c r="AS68" s="1051"/>
      <c r="AT68" s="1051"/>
      <c r="AU68" s="1051">
        <v>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563</v>
      </c>
      <c r="C69" s="1044"/>
      <c r="D69" s="1044"/>
      <c r="E69" s="1044"/>
      <c r="F69" s="1044"/>
      <c r="G69" s="1044"/>
      <c r="H69" s="1044"/>
      <c r="I69" s="1044"/>
      <c r="J69" s="1044"/>
      <c r="K69" s="1044"/>
      <c r="L69" s="1044"/>
      <c r="M69" s="1044"/>
      <c r="N69" s="1044"/>
      <c r="O69" s="1044"/>
      <c r="P69" s="1045"/>
      <c r="Q69" s="1046">
        <v>155051</v>
      </c>
      <c r="R69" s="1040"/>
      <c r="S69" s="1040"/>
      <c r="T69" s="1040"/>
      <c r="U69" s="1040"/>
      <c r="V69" s="1040">
        <v>151918</v>
      </c>
      <c r="W69" s="1040"/>
      <c r="X69" s="1040"/>
      <c r="Y69" s="1040"/>
      <c r="Z69" s="1040"/>
      <c r="AA69" s="1040">
        <v>3133</v>
      </c>
      <c r="AB69" s="1040"/>
      <c r="AC69" s="1040"/>
      <c r="AD69" s="1040"/>
      <c r="AE69" s="1040"/>
      <c r="AF69" s="1040">
        <v>3133</v>
      </c>
      <c r="AG69" s="1040"/>
      <c r="AH69" s="1040"/>
      <c r="AI69" s="1040"/>
      <c r="AJ69" s="1040"/>
      <c r="AK69" s="1040">
        <v>301</v>
      </c>
      <c r="AL69" s="1040"/>
      <c r="AM69" s="1040"/>
      <c r="AN69" s="1040"/>
      <c r="AO69" s="1040"/>
      <c r="AP69" s="1040">
        <v>0</v>
      </c>
      <c r="AQ69" s="1040"/>
      <c r="AR69" s="1040"/>
      <c r="AS69" s="1040"/>
      <c r="AT69" s="1040"/>
      <c r="AU69" s="1040">
        <v>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564</v>
      </c>
      <c r="C70" s="1044"/>
      <c r="D70" s="1044"/>
      <c r="E70" s="1044"/>
      <c r="F70" s="1044"/>
      <c r="G70" s="1044"/>
      <c r="H70" s="1044"/>
      <c r="I70" s="1044"/>
      <c r="J70" s="1044"/>
      <c r="K70" s="1044"/>
      <c r="L70" s="1044"/>
      <c r="M70" s="1044"/>
      <c r="N70" s="1044"/>
      <c r="O70" s="1044"/>
      <c r="P70" s="1045"/>
      <c r="Q70" s="1046">
        <v>38</v>
      </c>
      <c r="R70" s="1040"/>
      <c r="S70" s="1040"/>
      <c r="T70" s="1040"/>
      <c r="U70" s="1040"/>
      <c r="V70" s="1040">
        <v>38</v>
      </c>
      <c r="W70" s="1040"/>
      <c r="X70" s="1040"/>
      <c r="Y70" s="1040"/>
      <c r="Z70" s="1040"/>
      <c r="AA70" s="1040">
        <v>0</v>
      </c>
      <c r="AB70" s="1040"/>
      <c r="AC70" s="1040"/>
      <c r="AD70" s="1040"/>
      <c r="AE70" s="1040"/>
      <c r="AF70" s="1040">
        <v>0</v>
      </c>
      <c r="AG70" s="1040"/>
      <c r="AH70" s="1040"/>
      <c r="AI70" s="1040"/>
      <c r="AJ70" s="1040"/>
      <c r="AK70" s="1040">
        <v>20</v>
      </c>
      <c r="AL70" s="1040"/>
      <c r="AM70" s="1040"/>
      <c r="AN70" s="1040"/>
      <c r="AO70" s="1040"/>
      <c r="AP70" s="1040">
        <v>0</v>
      </c>
      <c r="AQ70" s="1040"/>
      <c r="AR70" s="1040"/>
      <c r="AS70" s="1040"/>
      <c r="AT70" s="1040"/>
      <c r="AU70" s="1040">
        <v>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565</v>
      </c>
      <c r="C71" s="1044"/>
      <c r="D71" s="1044"/>
      <c r="E71" s="1044"/>
      <c r="F71" s="1044"/>
      <c r="G71" s="1044"/>
      <c r="H71" s="1044"/>
      <c r="I71" s="1044"/>
      <c r="J71" s="1044"/>
      <c r="K71" s="1044"/>
      <c r="L71" s="1044"/>
      <c r="M71" s="1044"/>
      <c r="N71" s="1044"/>
      <c r="O71" s="1044"/>
      <c r="P71" s="1045"/>
      <c r="Q71" s="1046">
        <v>90</v>
      </c>
      <c r="R71" s="1040"/>
      <c r="S71" s="1040"/>
      <c r="T71" s="1040"/>
      <c r="U71" s="1040"/>
      <c r="V71" s="1040">
        <v>90</v>
      </c>
      <c r="W71" s="1040"/>
      <c r="X71" s="1040"/>
      <c r="Y71" s="1040"/>
      <c r="Z71" s="1040"/>
      <c r="AA71" s="1040">
        <v>0</v>
      </c>
      <c r="AB71" s="1040"/>
      <c r="AC71" s="1040"/>
      <c r="AD71" s="1040"/>
      <c r="AE71" s="1040"/>
      <c r="AF71" s="1040">
        <v>0</v>
      </c>
      <c r="AG71" s="1040"/>
      <c r="AH71" s="1040"/>
      <c r="AI71" s="1040"/>
      <c r="AJ71" s="1040"/>
      <c r="AK71" s="1040">
        <v>0</v>
      </c>
      <c r="AL71" s="1040"/>
      <c r="AM71" s="1040"/>
      <c r="AN71" s="1040"/>
      <c r="AO71" s="1040"/>
      <c r="AP71" s="1040">
        <v>21</v>
      </c>
      <c r="AQ71" s="1040"/>
      <c r="AR71" s="1040"/>
      <c r="AS71" s="1040"/>
      <c r="AT71" s="1040"/>
      <c r="AU71" s="1040">
        <v>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566</v>
      </c>
      <c r="C72" s="1044"/>
      <c r="D72" s="1044"/>
      <c r="E72" s="1044"/>
      <c r="F72" s="1044"/>
      <c r="G72" s="1044"/>
      <c r="H72" s="1044"/>
      <c r="I72" s="1044"/>
      <c r="J72" s="1044"/>
      <c r="K72" s="1044"/>
      <c r="L72" s="1044"/>
      <c r="M72" s="1044"/>
      <c r="N72" s="1044"/>
      <c r="O72" s="1044"/>
      <c r="P72" s="1045"/>
      <c r="Q72" s="1046">
        <v>136</v>
      </c>
      <c r="R72" s="1040"/>
      <c r="S72" s="1040"/>
      <c r="T72" s="1040"/>
      <c r="U72" s="1040"/>
      <c r="V72" s="1040">
        <v>136</v>
      </c>
      <c r="W72" s="1040"/>
      <c r="X72" s="1040"/>
      <c r="Y72" s="1040"/>
      <c r="Z72" s="1040"/>
      <c r="AA72" s="1040">
        <v>0</v>
      </c>
      <c r="AB72" s="1040"/>
      <c r="AC72" s="1040"/>
      <c r="AD72" s="1040"/>
      <c r="AE72" s="1040"/>
      <c r="AF72" s="1040">
        <v>0</v>
      </c>
      <c r="AG72" s="1040"/>
      <c r="AH72" s="1040"/>
      <c r="AI72" s="1040"/>
      <c r="AJ72" s="1040"/>
      <c r="AK72" s="1040">
        <v>74</v>
      </c>
      <c r="AL72" s="1040"/>
      <c r="AM72" s="1040"/>
      <c r="AN72" s="1040"/>
      <c r="AO72" s="1040"/>
      <c r="AP72" s="1040">
        <v>0</v>
      </c>
      <c r="AQ72" s="1040"/>
      <c r="AR72" s="1040"/>
      <c r="AS72" s="1040"/>
      <c r="AT72" s="1040"/>
      <c r="AU72" s="1040">
        <v>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567</v>
      </c>
      <c r="C73" s="1044"/>
      <c r="D73" s="1044"/>
      <c r="E73" s="1044"/>
      <c r="F73" s="1044"/>
      <c r="G73" s="1044"/>
      <c r="H73" s="1044"/>
      <c r="I73" s="1044"/>
      <c r="J73" s="1044"/>
      <c r="K73" s="1044"/>
      <c r="L73" s="1044"/>
      <c r="M73" s="1044"/>
      <c r="N73" s="1044"/>
      <c r="O73" s="1044"/>
      <c r="P73" s="1045"/>
      <c r="Q73" s="1046">
        <v>152</v>
      </c>
      <c r="R73" s="1040"/>
      <c r="S73" s="1040"/>
      <c r="T73" s="1040"/>
      <c r="U73" s="1040"/>
      <c r="V73" s="1040">
        <v>152</v>
      </c>
      <c r="W73" s="1040"/>
      <c r="X73" s="1040"/>
      <c r="Y73" s="1040"/>
      <c r="Z73" s="1040"/>
      <c r="AA73" s="1040">
        <v>0</v>
      </c>
      <c r="AB73" s="1040"/>
      <c r="AC73" s="1040"/>
      <c r="AD73" s="1040"/>
      <c r="AE73" s="1040"/>
      <c r="AF73" s="1040">
        <v>0</v>
      </c>
      <c r="AG73" s="1040"/>
      <c r="AH73" s="1040"/>
      <c r="AI73" s="1040"/>
      <c r="AJ73" s="1040"/>
      <c r="AK73" s="1040">
        <v>0</v>
      </c>
      <c r="AL73" s="1040"/>
      <c r="AM73" s="1040"/>
      <c r="AN73" s="1040"/>
      <c r="AO73" s="1040"/>
      <c r="AP73" s="1040">
        <v>0</v>
      </c>
      <c r="AQ73" s="1040"/>
      <c r="AR73" s="1040"/>
      <c r="AS73" s="1040"/>
      <c r="AT73" s="1040"/>
      <c r="AU73" s="1040">
        <v>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568</v>
      </c>
      <c r="C74" s="1044"/>
      <c r="D74" s="1044"/>
      <c r="E74" s="1044"/>
      <c r="F74" s="1044"/>
      <c r="G74" s="1044"/>
      <c r="H74" s="1044"/>
      <c r="I74" s="1044"/>
      <c r="J74" s="1044"/>
      <c r="K74" s="1044"/>
      <c r="L74" s="1044"/>
      <c r="M74" s="1044"/>
      <c r="N74" s="1044"/>
      <c r="O74" s="1044"/>
      <c r="P74" s="1045"/>
      <c r="Q74" s="1046">
        <v>21</v>
      </c>
      <c r="R74" s="1040"/>
      <c r="S74" s="1040"/>
      <c r="T74" s="1040"/>
      <c r="U74" s="1040"/>
      <c r="V74" s="1040">
        <v>19</v>
      </c>
      <c r="W74" s="1040"/>
      <c r="X74" s="1040"/>
      <c r="Y74" s="1040"/>
      <c r="Z74" s="1040"/>
      <c r="AA74" s="1040">
        <v>2</v>
      </c>
      <c r="AB74" s="1040"/>
      <c r="AC74" s="1040"/>
      <c r="AD74" s="1040"/>
      <c r="AE74" s="1040"/>
      <c r="AF74" s="1040">
        <v>2</v>
      </c>
      <c r="AG74" s="1040"/>
      <c r="AH74" s="1040"/>
      <c r="AI74" s="1040"/>
      <c r="AJ74" s="1040"/>
      <c r="AK74" s="1040">
        <v>0</v>
      </c>
      <c r="AL74" s="1040"/>
      <c r="AM74" s="1040"/>
      <c r="AN74" s="1040"/>
      <c r="AO74" s="1040"/>
      <c r="AP74" s="1040">
        <v>0</v>
      </c>
      <c r="AQ74" s="1040"/>
      <c r="AR74" s="1040"/>
      <c r="AS74" s="1040"/>
      <c r="AT74" s="1040"/>
      <c r="AU74" s="1040">
        <v>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569</v>
      </c>
      <c r="C75" s="1044"/>
      <c r="D75" s="1044"/>
      <c r="E75" s="1044"/>
      <c r="F75" s="1044"/>
      <c r="G75" s="1044"/>
      <c r="H75" s="1044"/>
      <c r="I75" s="1044"/>
      <c r="J75" s="1044"/>
      <c r="K75" s="1044"/>
      <c r="L75" s="1044"/>
      <c r="M75" s="1044"/>
      <c r="N75" s="1044"/>
      <c r="O75" s="1044"/>
      <c r="P75" s="1045"/>
      <c r="Q75" s="1050">
        <v>61</v>
      </c>
      <c r="R75" s="1048"/>
      <c r="S75" s="1048"/>
      <c r="T75" s="1048"/>
      <c r="U75" s="1049"/>
      <c r="V75" s="1047">
        <v>56</v>
      </c>
      <c r="W75" s="1048"/>
      <c r="X75" s="1048"/>
      <c r="Y75" s="1048"/>
      <c r="Z75" s="1049"/>
      <c r="AA75" s="1047">
        <v>5</v>
      </c>
      <c r="AB75" s="1048"/>
      <c r="AC75" s="1048"/>
      <c r="AD75" s="1048"/>
      <c r="AE75" s="1049"/>
      <c r="AF75" s="1047">
        <v>5</v>
      </c>
      <c r="AG75" s="1048"/>
      <c r="AH75" s="1048"/>
      <c r="AI75" s="1048"/>
      <c r="AJ75" s="1049"/>
      <c r="AK75" s="1047">
        <v>0</v>
      </c>
      <c r="AL75" s="1048"/>
      <c r="AM75" s="1048"/>
      <c r="AN75" s="1048"/>
      <c r="AO75" s="1049"/>
      <c r="AP75" s="1047">
        <v>0</v>
      </c>
      <c r="AQ75" s="1048"/>
      <c r="AR75" s="1048"/>
      <c r="AS75" s="1048"/>
      <c r="AT75" s="1049"/>
      <c r="AU75" s="1047">
        <v>0</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570</v>
      </c>
      <c r="C76" s="1044"/>
      <c r="D76" s="1044"/>
      <c r="E76" s="1044"/>
      <c r="F76" s="1044"/>
      <c r="G76" s="1044"/>
      <c r="H76" s="1044"/>
      <c r="I76" s="1044"/>
      <c r="J76" s="1044"/>
      <c r="K76" s="1044"/>
      <c r="L76" s="1044"/>
      <c r="M76" s="1044"/>
      <c r="N76" s="1044"/>
      <c r="O76" s="1044"/>
      <c r="P76" s="1045"/>
      <c r="Q76" s="1050">
        <v>156</v>
      </c>
      <c r="R76" s="1048"/>
      <c r="S76" s="1048"/>
      <c r="T76" s="1048"/>
      <c r="U76" s="1049"/>
      <c r="V76" s="1047">
        <v>146</v>
      </c>
      <c r="W76" s="1048"/>
      <c r="X76" s="1048"/>
      <c r="Y76" s="1048"/>
      <c r="Z76" s="1049"/>
      <c r="AA76" s="1047">
        <v>10</v>
      </c>
      <c r="AB76" s="1048"/>
      <c r="AC76" s="1048"/>
      <c r="AD76" s="1048"/>
      <c r="AE76" s="1049"/>
      <c r="AF76" s="1047">
        <v>10</v>
      </c>
      <c r="AG76" s="1048"/>
      <c r="AH76" s="1048"/>
      <c r="AI76" s="1048"/>
      <c r="AJ76" s="1049"/>
      <c r="AK76" s="1047">
        <v>0</v>
      </c>
      <c r="AL76" s="1048"/>
      <c r="AM76" s="1048"/>
      <c r="AN76" s="1048"/>
      <c r="AO76" s="1049"/>
      <c r="AP76" s="1047">
        <v>0</v>
      </c>
      <c r="AQ76" s="1048"/>
      <c r="AR76" s="1048"/>
      <c r="AS76" s="1048"/>
      <c r="AT76" s="1049"/>
      <c r="AU76" s="1047">
        <v>0</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571</v>
      </c>
      <c r="C77" s="1044"/>
      <c r="D77" s="1044"/>
      <c r="E77" s="1044"/>
      <c r="F77" s="1044"/>
      <c r="G77" s="1044"/>
      <c r="H77" s="1044"/>
      <c r="I77" s="1044"/>
      <c r="J77" s="1044"/>
      <c r="K77" s="1044"/>
      <c r="L77" s="1044"/>
      <c r="M77" s="1044"/>
      <c r="N77" s="1044"/>
      <c r="O77" s="1044"/>
      <c r="P77" s="1045"/>
      <c r="Q77" s="1050">
        <v>1</v>
      </c>
      <c r="R77" s="1048"/>
      <c r="S77" s="1048"/>
      <c r="T77" s="1048"/>
      <c r="U77" s="1049"/>
      <c r="V77" s="1047">
        <v>0</v>
      </c>
      <c r="W77" s="1048"/>
      <c r="X77" s="1048"/>
      <c r="Y77" s="1048"/>
      <c r="Z77" s="1049"/>
      <c r="AA77" s="1047">
        <v>1</v>
      </c>
      <c r="AB77" s="1048"/>
      <c r="AC77" s="1048"/>
      <c r="AD77" s="1048"/>
      <c r="AE77" s="1049"/>
      <c r="AF77" s="1047">
        <v>1</v>
      </c>
      <c r="AG77" s="1048"/>
      <c r="AH77" s="1048"/>
      <c r="AI77" s="1048"/>
      <c r="AJ77" s="1049"/>
      <c r="AK77" s="1047">
        <v>0</v>
      </c>
      <c r="AL77" s="1048"/>
      <c r="AM77" s="1048"/>
      <c r="AN77" s="1048"/>
      <c r="AO77" s="1049"/>
      <c r="AP77" s="1047">
        <v>0</v>
      </c>
      <c r="AQ77" s="1048"/>
      <c r="AR77" s="1048"/>
      <c r="AS77" s="1048"/>
      <c r="AT77" s="1049"/>
      <c r="AU77" s="1047">
        <v>0</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572</v>
      </c>
      <c r="C78" s="1044"/>
      <c r="D78" s="1044"/>
      <c r="E78" s="1044"/>
      <c r="F78" s="1044"/>
      <c r="G78" s="1044"/>
      <c r="H78" s="1044"/>
      <c r="I78" s="1044"/>
      <c r="J78" s="1044"/>
      <c r="K78" s="1044"/>
      <c r="L78" s="1044"/>
      <c r="M78" s="1044"/>
      <c r="N78" s="1044"/>
      <c r="O78" s="1044"/>
      <c r="P78" s="1045"/>
      <c r="Q78" s="1046">
        <v>175</v>
      </c>
      <c r="R78" s="1040"/>
      <c r="S78" s="1040"/>
      <c r="T78" s="1040"/>
      <c r="U78" s="1040"/>
      <c r="V78" s="1040">
        <v>172</v>
      </c>
      <c r="W78" s="1040"/>
      <c r="X78" s="1040"/>
      <c r="Y78" s="1040"/>
      <c r="Z78" s="1040"/>
      <c r="AA78" s="1040">
        <v>3</v>
      </c>
      <c r="AB78" s="1040"/>
      <c r="AC78" s="1040"/>
      <c r="AD78" s="1040"/>
      <c r="AE78" s="1040"/>
      <c r="AF78" s="1040">
        <v>3</v>
      </c>
      <c r="AG78" s="1040"/>
      <c r="AH78" s="1040"/>
      <c r="AI78" s="1040"/>
      <c r="AJ78" s="1040"/>
      <c r="AK78" s="1047">
        <v>0</v>
      </c>
      <c r="AL78" s="1048"/>
      <c r="AM78" s="1048"/>
      <c r="AN78" s="1048"/>
      <c r="AO78" s="1049"/>
      <c r="AP78" s="1040">
        <v>0</v>
      </c>
      <c r="AQ78" s="1040"/>
      <c r="AR78" s="1040"/>
      <c r="AS78" s="1040"/>
      <c r="AT78" s="1040"/>
      <c r="AU78" s="1040">
        <v>0</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573</v>
      </c>
      <c r="C79" s="1044"/>
      <c r="D79" s="1044"/>
      <c r="E79" s="1044"/>
      <c r="F79" s="1044"/>
      <c r="G79" s="1044"/>
      <c r="H79" s="1044"/>
      <c r="I79" s="1044"/>
      <c r="J79" s="1044"/>
      <c r="K79" s="1044"/>
      <c r="L79" s="1044"/>
      <c r="M79" s="1044"/>
      <c r="N79" s="1044"/>
      <c r="O79" s="1044"/>
      <c r="P79" s="1045"/>
      <c r="Q79" s="1046">
        <v>4174</v>
      </c>
      <c r="R79" s="1040"/>
      <c r="S79" s="1040"/>
      <c r="T79" s="1040"/>
      <c r="U79" s="1040"/>
      <c r="V79" s="1040">
        <v>3624</v>
      </c>
      <c r="W79" s="1040"/>
      <c r="X79" s="1040"/>
      <c r="Y79" s="1040"/>
      <c r="Z79" s="1040"/>
      <c r="AA79" s="1040">
        <v>550</v>
      </c>
      <c r="AB79" s="1040"/>
      <c r="AC79" s="1040"/>
      <c r="AD79" s="1040"/>
      <c r="AE79" s="1040"/>
      <c r="AF79" s="1040">
        <v>550</v>
      </c>
      <c r="AG79" s="1040"/>
      <c r="AH79" s="1040"/>
      <c r="AI79" s="1040"/>
      <c r="AJ79" s="1040"/>
      <c r="AK79" s="1047">
        <v>0</v>
      </c>
      <c r="AL79" s="1048"/>
      <c r="AM79" s="1048"/>
      <c r="AN79" s="1048"/>
      <c r="AO79" s="1049"/>
      <c r="AP79" s="1040">
        <v>0</v>
      </c>
      <c r="AQ79" s="1040"/>
      <c r="AR79" s="1040"/>
      <c r="AS79" s="1040"/>
      <c r="AT79" s="1040"/>
      <c r="AU79" s="1040">
        <v>0</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574</v>
      </c>
      <c r="C80" s="1044"/>
      <c r="D80" s="1044"/>
      <c r="E80" s="1044"/>
      <c r="F80" s="1044"/>
      <c r="G80" s="1044"/>
      <c r="H80" s="1044"/>
      <c r="I80" s="1044"/>
      <c r="J80" s="1044"/>
      <c r="K80" s="1044"/>
      <c r="L80" s="1044"/>
      <c r="M80" s="1044"/>
      <c r="N80" s="1044"/>
      <c r="O80" s="1044"/>
      <c r="P80" s="1045"/>
      <c r="Q80" s="1046">
        <v>7</v>
      </c>
      <c r="R80" s="1040"/>
      <c r="S80" s="1040"/>
      <c r="T80" s="1040"/>
      <c r="U80" s="1040"/>
      <c r="V80" s="1040">
        <v>2</v>
      </c>
      <c r="W80" s="1040"/>
      <c r="X80" s="1040"/>
      <c r="Y80" s="1040"/>
      <c r="Z80" s="1040"/>
      <c r="AA80" s="1040">
        <v>5</v>
      </c>
      <c r="AB80" s="1040"/>
      <c r="AC80" s="1040"/>
      <c r="AD80" s="1040"/>
      <c r="AE80" s="1040"/>
      <c r="AF80" s="1040">
        <v>5</v>
      </c>
      <c r="AG80" s="1040"/>
      <c r="AH80" s="1040"/>
      <c r="AI80" s="1040"/>
      <c r="AJ80" s="1040"/>
      <c r="AK80" s="1047">
        <v>0</v>
      </c>
      <c r="AL80" s="1048"/>
      <c r="AM80" s="1048"/>
      <c r="AN80" s="1048"/>
      <c r="AO80" s="1049"/>
      <c r="AP80" s="1040">
        <v>0</v>
      </c>
      <c r="AQ80" s="1040"/>
      <c r="AR80" s="1040"/>
      <c r="AS80" s="1040"/>
      <c r="AT80" s="1040"/>
      <c r="AU80" s="1040">
        <v>0</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377</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296</v>
      </c>
      <c r="AG109" s="963"/>
      <c r="AH109" s="963"/>
      <c r="AI109" s="963"/>
      <c r="AJ109" s="964"/>
      <c r="AK109" s="965" t="s">
        <v>295</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296</v>
      </c>
      <c r="BW109" s="963"/>
      <c r="BX109" s="963"/>
      <c r="BY109" s="963"/>
      <c r="BZ109" s="964"/>
      <c r="CA109" s="965" t="s">
        <v>295</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296</v>
      </c>
      <c r="DM109" s="963"/>
      <c r="DN109" s="963"/>
      <c r="DO109" s="963"/>
      <c r="DP109" s="964"/>
      <c r="DQ109" s="965" t="s">
        <v>295</v>
      </c>
      <c r="DR109" s="963"/>
      <c r="DS109" s="963"/>
      <c r="DT109" s="963"/>
      <c r="DU109" s="964"/>
      <c r="DV109" s="965" t="s">
        <v>421</v>
      </c>
      <c r="DW109" s="963"/>
      <c r="DX109" s="963"/>
      <c r="DY109" s="963"/>
      <c r="DZ109" s="994"/>
    </row>
    <row r="110" spans="1:131" s="226" customFormat="1" ht="26.25" customHeight="1">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3255678</v>
      </c>
      <c r="AB110" s="956"/>
      <c r="AC110" s="956"/>
      <c r="AD110" s="956"/>
      <c r="AE110" s="957"/>
      <c r="AF110" s="958">
        <v>2910801</v>
      </c>
      <c r="AG110" s="956"/>
      <c r="AH110" s="956"/>
      <c r="AI110" s="956"/>
      <c r="AJ110" s="957"/>
      <c r="AK110" s="958">
        <v>3046110</v>
      </c>
      <c r="AL110" s="956"/>
      <c r="AM110" s="956"/>
      <c r="AN110" s="956"/>
      <c r="AO110" s="957"/>
      <c r="AP110" s="959">
        <v>28.2</v>
      </c>
      <c r="AQ110" s="960"/>
      <c r="AR110" s="960"/>
      <c r="AS110" s="960"/>
      <c r="AT110" s="961"/>
      <c r="AU110" s="995" t="s">
        <v>66</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30709177</v>
      </c>
      <c r="BR110" s="903"/>
      <c r="BS110" s="903"/>
      <c r="BT110" s="903"/>
      <c r="BU110" s="903"/>
      <c r="BV110" s="903">
        <v>30802606</v>
      </c>
      <c r="BW110" s="903"/>
      <c r="BX110" s="903"/>
      <c r="BY110" s="903"/>
      <c r="BZ110" s="903"/>
      <c r="CA110" s="903">
        <v>31292241</v>
      </c>
      <c r="CB110" s="903"/>
      <c r="CC110" s="903"/>
      <c r="CD110" s="903"/>
      <c r="CE110" s="903"/>
      <c r="CF110" s="927">
        <v>290</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427</v>
      </c>
      <c r="DH110" s="903"/>
      <c r="DI110" s="903"/>
      <c r="DJ110" s="903"/>
      <c r="DK110" s="903"/>
      <c r="DL110" s="903" t="s">
        <v>427</v>
      </c>
      <c r="DM110" s="903"/>
      <c r="DN110" s="903"/>
      <c r="DO110" s="903"/>
      <c r="DP110" s="903"/>
      <c r="DQ110" s="903" t="s">
        <v>427</v>
      </c>
      <c r="DR110" s="903"/>
      <c r="DS110" s="903"/>
      <c r="DT110" s="903"/>
      <c r="DU110" s="903"/>
      <c r="DV110" s="904" t="s">
        <v>428</v>
      </c>
      <c r="DW110" s="904"/>
      <c r="DX110" s="904"/>
      <c r="DY110" s="904"/>
      <c r="DZ110" s="905"/>
    </row>
    <row r="111" spans="1:131" s="226" customFormat="1" ht="26.25" customHeight="1">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428</v>
      </c>
      <c r="AB111" s="984"/>
      <c r="AC111" s="984"/>
      <c r="AD111" s="984"/>
      <c r="AE111" s="985"/>
      <c r="AF111" s="986" t="s">
        <v>121</v>
      </c>
      <c r="AG111" s="984"/>
      <c r="AH111" s="984"/>
      <c r="AI111" s="984"/>
      <c r="AJ111" s="985"/>
      <c r="AK111" s="986" t="s">
        <v>121</v>
      </c>
      <c r="AL111" s="984"/>
      <c r="AM111" s="984"/>
      <c r="AN111" s="984"/>
      <c r="AO111" s="985"/>
      <c r="AP111" s="987" t="s">
        <v>121</v>
      </c>
      <c r="AQ111" s="988"/>
      <c r="AR111" s="988"/>
      <c r="AS111" s="988"/>
      <c r="AT111" s="989"/>
      <c r="AU111" s="997"/>
      <c r="AV111" s="998"/>
      <c r="AW111" s="998"/>
      <c r="AX111" s="998"/>
      <c r="AY111" s="998"/>
      <c r="AZ111" s="873" t="s">
        <v>430</v>
      </c>
      <c r="BA111" s="808"/>
      <c r="BB111" s="808"/>
      <c r="BC111" s="808"/>
      <c r="BD111" s="808"/>
      <c r="BE111" s="808"/>
      <c r="BF111" s="808"/>
      <c r="BG111" s="808"/>
      <c r="BH111" s="808"/>
      <c r="BI111" s="808"/>
      <c r="BJ111" s="808"/>
      <c r="BK111" s="808"/>
      <c r="BL111" s="808"/>
      <c r="BM111" s="808"/>
      <c r="BN111" s="808"/>
      <c r="BO111" s="808"/>
      <c r="BP111" s="809"/>
      <c r="BQ111" s="874" t="s">
        <v>428</v>
      </c>
      <c r="BR111" s="875"/>
      <c r="BS111" s="875"/>
      <c r="BT111" s="875"/>
      <c r="BU111" s="875"/>
      <c r="BV111" s="875" t="s">
        <v>428</v>
      </c>
      <c r="BW111" s="875"/>
      <c r="BX111" s="875"/>
      <c r="BY111" s="875"/>
      <c r="BZ111" s="875"/>
      <c r="CA111" s="875" t="s">
        <v>121</v>
      </c>
      <c r="CB111" s="875"/>
      <c r="CC111" s="875"/>
      <c r="CD111" s="875"/>
      <c r="CE111" s="875"/>
      <c r="CF111" s="936" t="s">
        <v>427</v>
      </c>
      <c r="CG111" s="937"/>
      <c r="CH111" s="937"/>
      <c r="CI111" s="937"/>
      <c r="CJ111" s="937"/>
      <c r="CK111" s="992"/>
      <c r="CL111" s="879"/>
      <c r="CM111" s="882" t="s">
        <v>431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121</v>
      </c>
      <c r="DH111" s="875"/>
      <c r="DI111" s="875"/>
      <c r="DJ111" s="875"/>
      <c r="DK111" s="875"/>
      <c r="DL111" s="875" t="s">
        <v>428</v>
      </c>
      <c r="DM111" s="875"/>
      <c r="DN111" s="875"/>
      <c r="DO111" s="875"/>
      <c r="DP111" s="875"/>
      <c r="DQ111" s="875" t="s">
        <v>121</v>
      </c>
      <c r="DR111" s="875"/>
      <c r="DS111" s="875"/>
      <c r="DT111" s="875"/>
      <c r="DU111" s="875"/>
      <c r="DV111" s="852" t="s">
        <v>427</v>
      </c>
      <c r="DW111" s="852"/>
      <c r="DX111" s="852"/>
      <c r="DY111" s="852"/>
      <c r="DZ111" s="853"/>
    </row>
    <row r="112" spans="1:131" s="226" customFormat="1" ht="26.25" customHeight="1">
      <c r="A112" s="977" t="s">
        <v>432</v>
      </c>
      <c r="B112" s="978"/>
      <c r="C112" s="808" t="s">
        <v>433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428</v>
      </c>
      <c r="AB112" s="838"/>
      <c r="AC112" s="838"/>
      <c r="AD112" s="838"/>
      <c r="AE112" s="839"/>
      <c r="AF112" s="840" t="s">
        <v>427</v>
      </c>
      <c r="AG112" s="838"/>
      <c r="AH112" s="838"/>
      <c r="AI112" s="838"/>
      <c r="AJ112" s="839"/>
      <c r="AK112" s="840" t="s">
        <v>121</v>
      </c>
      <c r="AL112" s="838"/>
      <c r="AM112" s="838"/>
      <c r="AN112" s="838"/>
      <c r="AO112" s="839"/>
      <c r="AP112" s="885" t="s">
        <v>427</v>
      </c>
      <c r="AQ112" s="886"/>
      <c r="AR112" s="886"/>
      <c r="AS112" s="886"/>
      <c r="AT112" s="887"/>
      <c r="AU112" s="997"/>
      <c r="AV112" s="998"/>
      <c r="AW112" s="998"/>
      <c r="AX112" s="998"/>
      <c r="AY112" s="998"/>
      <c r="AZ112" s="873" t="s">
        <v>434</v>
      </c>
      <c r="BA112" s="808"/>
      <c r="BB112" s="808"/>
      <c r="BC112" s="808"/>
      <c r="BD112" s="808"/>
      <c r="BE112" s="808"/>
      <c r="BF112" s="808"/>
      <c r="BG112" s="808"/>
      <c r="BH112" s="808"/>
      <c r="BI112" s="808"/>
      <c r="BJ112" s="808"/>
      <c r="BK112" s="808"/>
      <c r="BL112" s="808"/>
      <c r="BM112" s="808"/>
      <c r="BN112" s="808"/>
      <c r="BO112" s="808"/>
      <c r="BP112" s="809"/>
      <c r="BQ112" s="874">
        <v>15605217</v>
      </c>
      <c r="BR112" s="875"/>
      <c r="BS112" s="875"/>
      <c r="BT112" s="875"/>
      <c r="BU112" s="875"/>
      <c r="BV112" s="875">
        <v>15797173</v>
      </c>
      <c r="BW112" s="875"/>
      <c r="BX112" s="875"/>
      <c r="BY112" s="875"/>
      <c r="BZ112" s="875"/>
      <c r="CA112" s="875">
        <v>14724801</v>
      </c>
      <c r="CB112" s="875"/>
      <c r="CC112" s="875"/>
      <c r="CD112" s="875"/>
      <c r="CE112" s="875"/>
      <c r="CF112" s="936">
        <v>136.4</v>
      </c>
      <c r="CG112" s="937"/>
      <c r="CH112" s="937"/>
      <c r="CI112" s="937"/>
      <c r="CJ112" s="937"/>
      <c r="CK112" s="992"/>
      <c r="CL112" s="879"/>
      <c r="CM112" s="882" t="s">
        <v>435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427</v>
      </c>
      <c r="DH112" s="875"/>
      <c r="DI112" s="875"/>
      <c r="DJ112" s="875"/>
      <c r="DK112" s="875"/>
      <c r="DL112" s="875" t="s">
        <v>427</v>
      </c>
      <c r="DM112" s="875"/>
      <c r="DN112" s="875"/>
      <c r="DO112" s="875"/>
      <c r="DP112" s="875"/>
      <c r="DQ112" s="875" t="s">
        <v>427</v>
      </c>
      <c r="DR112" s="875"/>
      <c r="DS112" s="875"/>
      <c r="DT112" s="875"/>
      <c r="DU112" s="875"/>
      <c r="DV112" s="852" t="s">
        <v>427</v>
      </c>
      <c r="DW112" s="852"/>
      <c r="DX112" s="852"/>
      <c r="DY112" s="852"/>
      <c r="DZ112" s="853"/>
    </row>
    <row r="113" spans="1:130" s="226" customFormat="1" ht="26.25" customHeight="1">
      <c r="A113" s="979"/>
      <c r="B113" s="980"/>
      <c r="C113" s="808" t="s">
        <v>436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1145689</v>
      </c>
      <c r="AB113" s="984"/>
      <c r="AC113" s="984"/>
      <c r="AD113" s="984"/>
      <c r="AE113" s="985"/>
      <c r="AF113" s="986">
        <v>1244221</v>
      </c>
      <c r="AG113" s="984"/>
      <c r="AH113" s="984"/>
      <c r="AI113" s="984"/>
      <c r="AJ113" s="985"/>
      <c r="AK113" s="986">
        <v>1016796</v>
      </c>
      <c r="AL113" s="984"/>
      <c r="AM113" s="984"/>
      <c r="AN113" s="984"/>
      <c r="AO113" s="985"/>
      <c r="AP113" s="987">
        <v>9.4</v>
      </c>
      <c r="AQ113" s="988"/>
      <c r="AR113" s="988"/>
      <c r="AS113" s="988"/>
      <c r="AT113" s="989"/>
      <c r="AU113" s="997"/>
      <c r="AV113" s="998"/>
      <c r="AW113" s="998"/>
      <c r="AX113" s="998"/>
      <c r="AY113" s="998"/>
      <c r="AZ113" s="873" t="s">
        <v>437</v>
      </c>
      <c r="BA113" s="808"/>
      <c r="BB113" s="808"/>
      <c r="BC113" s="808"/>
      <c r="BD113" s="808"/>
      <c r="BE113" s="808"/>
      <c r="BF113" s="808"/>
      <c r="BG113" s="808"/>
      <c r="BH113" s="808"/>
      <c r="BI113" s="808"/>
      <c r="BJ113" s="808"/>
      <c r="BK113" s="808"/>
      <c r="BL113" s="808"/>
      <c r="BM113" s="808"/>
      <c r="BN113" s="808"/>
      <c r="BO113" s="808"/>
      <c r="BP113" s="809"/>
      <c r="BQ113" s="874">
        <v>467120</v>
      </c>
      <c r="BR113" s="875"/>
      <c r="BS113" s="875"/>
      <c r="BT113" s="875"/>
      <c r="BU113" s="875"/>
      <c r="BV113" s="875">
        <v>944193</v>
      </c>
      <c r="BW113" s="875"/>
      <c r="BX113" s="875"/>
      <c r="BY113" s="875"/>
      <c r="BZ113" s="875"/>
      <c r="CA113" s="875">
        <v>126</v>
      </c>
      <c r="CB113" s="875"/>
      <c r="CC113" s="875"/>
      <c r="CD113" s="875"/>
      <c r="CE113" s="875"/>
      <c r="CF113" s="936">
        <v>0</v>
      </c>
      <c r="CG113" s="937"/>
      <c r="CH113" s="937"/>
      <c r="CI113" s="937"/>
      <c r="CJ113" s="937"/>
      <c r="CK113" s="992"/>
      <c r="CL113" s="879"/>
      <c r="CM113" s="882" t="s">
        <v>438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427</v>
      </c>
      <c r="DH113" s="838"/>
      <c r="DI113" s="838"/>
      <c r="DJ113" s="838"/>
      <c r="DK113" s="839"/>
      <c r="DL113" s="840" t="s">
        <v>427</v>
      </c>
      <c r="DM113" s="838"/>
      <c r="DN113" s="838"/>
      <c r="DO113" s="838"/>
      <c r="DP113" s="839"/>
      <c r="DQ113" s="840" t="s">
        <v>427</v>
      </c>
      <c r="DR113" s="838"/>
      <c r="DS113" s="838"/>
      <c r="DT113" s="838"/>
      <c r="DU113" s="839"/>
      <c r="DV113" s="885" t="s">
        <v>427</v>
      </c>
      <c r="DW113" s="886"/>
      <c r="DX113" s="886"/>
      <c r="DY113" s="886"/>
      <c r="DZ113" s="887"/>
    </row>
    <row r="114" spans="1:130" s="226" customFormat="1" ht="26.25" customHeight="1">
      <c r="A114" s="979"/>
      <c r="B114" s="980"/>
      <c r="C114" s="808" t="s">
        <v>439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103445</v>
      </c>
      <c r="AB114" s="838"/>
      <c r="AC114" s="838"/>
      <c r="AD114" s="838"/>
      <c r="AE114" s="839"/>
      <c r="AF114" s="840">
        <v>108436</v>
      </c>
      <c r="AG114" s="838"/>
      <c r="AH114" s="838"/>
      <c r="AI114" s="838"/>
      <c r="AJ114" s="839"/>
      <c r="AK114" s="840" t="s">
        <v>427</v>
      </c>
      <c r="AL114" s="838"/>
      <c r="AM114" s="838"/>
      <c r="AN114" s="838"/>
      <c r="AO114" s="839"/>
      <c r="AP114" s="885" t="s">
        <v>427</v>
      </c>
      <c r="AQ114" s="886"/>
      <c r="AR114" s="886"/>
      <c r="AS114" s="886"/>
      <c r="AT114" s="887"/>
      <c r="AU114" s="997"/>
      <c r="AV114" s="998"/>
      <c r="AW114" s="998"/>
      <c r="AX114" s="998"/>
      <c r="AY114" s="998"/>
      <c r="AZ114" s="873" t="s">
        <v>440</v>
      </c>
      <c r="BA114" s="808"/>
      <c r="BB114" s="808"/>
      <c r="BC114" s="808"/>
      <c r="BD114" s="808"/>
      <c r="BE114" s="808"/>
      <c r="BF114" s="808"/>
      <c r="BG114" s="808"/>
      <c r="BH114" s="808"/>
      <c r="BI114" s="808"/>
      <c r="BJ114" s="808"/>
      <c r="BK114" s="808"/>
      <c r="BL114" s="808"/>
      <c r="BM114" s="808"/>
      <c r="BN114" s="808"/>
      <c r="BO114" s="808"/>
      <c r="BP114" s="809"/>
      <c r="BQ114" s="874">
        <v>2714856</v>
      </c>
      <c r="BR114" s="875"/>
      <c r="BS114" s="875"/>
      <c r="BT114" s="875"/>
      <c r="BU114" s="875"/>
      <c r="BV114" s="875">
        <v>2638758</v>
      </c>
      <c r="BW114" s="875"/>
      <c r="BX114" s="875"/>
      <c r="BY114" s="875"/>
      <c r="BZ114" s="875"/>
      <c r="CA114" s="875">
        <v>2772696</v>
      </c>
      <c r="CB114" s="875"/>
      <c r="CC114" s="875"/>
      <c r="CD114" s="875"/>
      <c r="CE114" s="875"/>
      <c r="CF114" s="936">
        <v>25.7</v>
      </c>
      <c r="CG114" s="937"/>
      <c r="CH114" s="937"/>
      <c r="CI114" s="937"/>
      <c r="CJ114" s="937"/>
      <c r="CK114" s="992"/>
      <c r="CL114" s="879"/>
      <c r="CM114" s="882" t="s">
        <v>441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427</v>
      </c>
      <c r="DH114" s="838"/>
      <c r="DI114" s="838"/>
      <c r="DJ114" s="838"/>
      <c r="DK114" s="839"/>
      <c r="DL114" s="840" t="s">
        <v>121</v>
      </c>
      <c r="DM114" s="838"/>
      <c r="DN114" s="838"/>
      <c r="DO114" s="838"/>
      <c r="DP114" s="839"/>
      <c r="DQ114" s="840" t="s">
        <v>427</v>
      </c>
      <c r="DR114" s="838"/>
      <c r="DS114" s="838"/>
      <c r="DT114" s="838"/>
      <c r="DU114" s="839"/>
      <c r="DV114" s="885" t="s">
        <v>427</v>
      </c>
      <c r="DW114" s="886"/>
      <c r="DX114" s="886"/>
      <c r="DY114" s="886"/>
      <c r="DZ114" s="887"/>
    </row>
    <row r="115" spans="1:130" s="226" customFormat="1" ht="26.25" customHeight="1">
      <c r="A115" s="979"/>
      <c r="B115" s="980"/>
      <c r="C115" s="808" t="s">
        <v>442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427</v>
      </c>
      <c r="AB115" s="984"/>
      <c r="AC115" s="984"/>
      <c r="AD115" s="984"/>
      <c r="AE115" s="985"/>
      <c r="AF115" s="986" t="s">
        <v>427</v>
      </c>
      <c r="AG115" s="984"/>
      <c r="AH115" s="984"/>
      <c r="AI115" s="984"/>
      <c r="AJ115" s="985"/>
      <c r="AK115" s="986" t="s">
        <v>427</v>
      </c>
      <c r="AL115" s="984"/>
      <c r="AM115" s="984"/>
      <c r="AN115" s="984"/>
      <c r="AO115" s="985"/>
      <c r="AP115" s="987" t="s">
        <v>427</v>
      </c>
      <c r="AQ115" s="988"/>
      <c r="AR115" s="988"/>
      <c r="AS115" s="988"/>
      <c r="AT115" s="989"/>
      <c r="AU115" s="997"/>
      <c r="AV115" s="998"/>
      <c r="AW115" s="998"/>
      <c r="AX115" s="998"/>
      <c r="AY115" s="998"/>
      <c r="AZ115" s="873" t="s">
        <v>443</v>
      </c>
      <c r="BA115" s="808"/>
      <c r="BB115" s="808"/>
      <c r="BC115" s="808"/>
      <c r="BD115" s="808"/>
      <c r="BE115" s="808"/>
      <c r="BF115" s="808"/>
      <c r="BG115" s="808"/>
      <c r="BH115" s="808"/>
      <c r="BI115" s="808"/>
      <c r="BJ115" s="808"/>
      <c r="BK115" s="808"/>
      <c r="BL115" s="808"/>
      <c r="BM115" s="808"/>
      <c r="BN115" s="808"/>
      <c r="BO115" s="808"/>
      <c r="BP115" s="809"/>
      <c r="BQ115" s="874" t="s">
        <v>427</v>
      </c>
      <c r="BR115" s="875"/>
      <c r="BS115" s="875"/>
      <c r="BT115" s="875"/>
      <c r="BU115" s="875"/>
      <c r="BV115" s="875" t="s">
        <v>427</v>
      </c>
      <c r="BW115" s="875"/>
      <c r="BX115" s="875"/>
      <c r="BY115" s="875"/>
      <c r="BZ115" s="875"/>
      <c r="CA115" s="875" t="s">
        <v>121</v>
      </c>
      <c r="CB115" s="875"/>
      <c r="CC115" s="875"/>
      <c r="CD115" s="875"/>
      <c r="CE115" s="875"/>
      <c r="CF115" s="936" t="s">
        <v>428</v>
      </c>
      <c r="CG115" s="937"/>
      <c r="CH115" s="937"/>
      <c r="CI115" s="937"/>
      <c r="CJ115" s="937"/>
      <c r="CK115" s="992"/>
      <c r="CL115" s="879"/>
      <c r="CM115" s="873" t="s">
        <v>444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427</v>
      </c>
      <c r="DH115" s="838"/>
      <c r="DI115" s="838"/>
      <c r="DJ115" s="838"/>
      <c r="DK115" s="839"/>
      <c r="DL115" s="840" t="s">
        <v>427</v>
      </c>
      <c r="DM115" s="838"/>
      <c r="DN115" s="838"/>
      <c r="DO115" s="838"/>
      <c r="DP115" s="839"/>
      <c r="DQ115" s="840" t="s">
        <v>427</v>
      </c>
      <c r="DR115" s="838"/>
      <c r="DS115" s="838"/>
      <c r="DT115" s="838"/>
      <c r="DU115" s="839"/>
      <c r="DV115" s="885" t="s">
        <v>427</v>
      </c>
      <c r="DW115" s="886"/>
      <c r="DX115" s="886"/>
      <c r="DY115" s="886"/>
      <c r="DZ115" s="887"/>
    </row>
    <row r="116" spans="1:130" s="226" customFormat="1" ht="26.25" customHeight="1">
      <c r="A116" s="981"/>
      <c r="B116" s="982"/>
      <c r="C116" s="941" t="s">
        <v>445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1050</v>
      </c>
      <c r="AB116" s="838"/>
      <c r="AC116" s="838"/>
      <c r="AD116" s="838"/>
      <c r="AE116" s="839"/>
      <c r="AF116" s="840">
        <v>190</v>
      </c>
      <c r="AG116" s="838"/>
      <c r="AH116" s="838"/>
      <c r="AI116" s="838"/>
      <c r="AJ116" s="839"/>
      <c r="AK116" s="840">
        <v>63</v>
      </c>
      <c r="AL116" s="838"/>
      <c r="AM116" s="838"/>
      <c r="AN116" s="838"/>
      <c r="AO116" s="839"/>
      <c r="AP116" s="885">
        <v>0</v>
      </c>
      <c r="AQ116" s="886"/>
      <c r="AR116" s="886"/>
      <c r="AS116" s="886"/>
      <c r="AT116" s="887"/>
      <c r="AU116" s="997"/>
      <c r="AV116" s="998"/>
      <c r="AW116" s="998"/>
      <c r="AX116" s="998"/>
      <c r="AY116" s="998"/>
      <c r="AZ116" s="924" t="s">
        <v>446</v>
      </c>
      <c r="BA116" s="925"/>
      <c r="BB116" s="925"/>
      <c r="BC116" s="925"/>
      <c r="BD116" s="925"/>
      <c r="BE116" s="925"/>
      <c r="BF116" s="925"/>
      <c r="BG116" s="925"/>
      <c r="BH116" s="925"/>
      <c r="BI116" s="925"/>
      <c r="BJ116" s="925"/>
      <c r="BK116" s="925"/>
      <c r="BL116" s="925"/>
      <c r="BM116" s="925"/>
      <c r="BN116" s="925"/>
      <c r="BO116" s="925"/>
      <c r="BP116" s="926"/>
      <c r="BQ116" s="874" t="s">
        <v>428</v>
      </c>
      <c r="BR116" s="875"/>
      <c r="BS116" s="875"/>
      <c r="BT116" s="875"/>
      <c r="BU116" s="875"/>
      <c r="BV116" s="875" t="s">
        <v>427</v>
      </c>
      <c r="BW116" s="875"/>
      <c r="BX116" s="875"/>
      <c r="BY116" s="875"/>
      <c r="BZ116" s="875"/>
      <c r="CA116" s="875" t="s">
        <v>121</v>
      </c>
      <c r="CB116" s="875"/>
      <c r="CC116" s="875"/>
      <c r="CD116" s="875"/>
      <c r="CE116" s="875"/>
      <c r="CF116" s="936" t="s">
        <v>427</v>
      </c>
      <c r="CG116" s="937"/>
      <c r="CH116" s="937"/>
      <c r="CI116" s="937"/>
      <c r="CJ116" s="937"/>
      <c r="CK116" s="992"/>
      <c r="CL116" s="879"/>
      <c r="CM116" s="882" t="s">
        <v>447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121</v>
      </c>
      <c r="DH116" s="838"/>
      <c r="DI116" s="838"/>
      <c r="DJ116" s="838"/>
      <c r="DK116" s="839"/>
      <c r="DL116" s="840" t="s">
        <v>427</v>
      </c>
      <c r="DM116" s="838"/>
      <c r="DN116" s="838"/>
      <c r="DO116" s="838"/>
      <c r="DP116" s="839"/>
      <c r="DQ116" s="840" t="s">
        <v>428</v>
      </c>
      <c r="DR116" s="838"/>
      <c r="DS116" s="838"/>
      <c r="DT116" s="838"/>
      <c r="DU116" s="839"/>
      <c r="DV116" s="885" t="s">
        <v>428</v>
      </c>
      <c r="DW116" s="886"/>
      <c r="DX116" s="886"/>
      <c r="DY116" s="886"/>
      <c r="DZ116" s="887"/>
    </row>
    <row r="117" spans="1:130" s="226" customFormat="1" ht="26.25" customHeight="1">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448</v>
      </c>
      <c r="Z117" s="964"/>
      <c r="AA117" s="969">
        <v>4505862</v>
      </c>
      <c r="AB117" s="970"/>
      <c r="AC117" s="970"/>
      <c r="AD117" s="970"/>
      <c r="AE117" s="971"/>
      <c r="AF117" s="972">
        <v>4263648</v>
      </c>
      <c r="AG117" s="970"/>
      <c r="AH117" s="970"/>
      <c r="AI117" s="970"/>
      <c r="AJ117" s="971"/>
      <c r="AK117" s="972">
        <v>4062969</v>
      </c>
      <c r="AL117" s="970"/>
      <c r="AM117" s="970"/>
      <c r="AN117" s="970"/>
      <c r="AO117" s="971"/>
      <c r="AP117" s="973"/>
      <c r="AQ117" s="974"/>
      <c r="AR117" s="974"/>
      <c r="AS117" s="974"/>
      <c r="AT117" s="975"/>
      <c r="AU117" s="997"/>
      <c r="AV117" s="998"/>
      <c r="AW117" s="998"/>
      <c r="AX117" s="998"/>
      <c r="AY117" s="998"/>
      <c r="AZ117" s="924" t="s">
        <v>449</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121</v>
      </c>
      <c r="BW117" s="875"/>
      <c r="BX117" s="875"/>
      <c r="BY117" s="875"/>
      <c r="BZ117" s="875"/>
      <c r="CA117" s="875" t="s">
        <v>121</v>
      </c>
      <c r="CB117" s="875"/>
      <c r="CC117" s="875"/>
      <c r="CD117" s="875"/>
      <c r="CE117" s="875"/>
      <c r="CF117" s="936" t="s">
        <v>121</v>
      </c>
      <c r="CG117" s="937"/>
      <c r="CH117" s="937"/>
      <c r="CI117" s="937"/>
      <c r="CJ117" s="937"/>
      <c r="CK117" s="992"/>
      <c r="CL117" s="879"/>
      <c r="CM117" s="882" t="s">
        <v>450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121</v>
      </c>
      <c r="DH117" s="838"/>
      <c r="DI117" s="838"/>
      <c r="DJ117" s="838"/>
      <c r="DK117" s="839"/>
      <c r="DL117" s="840" t="s">
        <v>121</v>
      </c>
      <c r="DM117" s="838"/>
      <c r="DN117" s="838"/>
      <c r="DO117" s="838"/>
      <c r="DP117" s="839"/>
      <c r="DQ117" s="840" t="s">
        <v>121</v>
      </c>
      <c r="DR117" s="838"/>
      <c r="DS117" s="838"/>
      <c r="DT117" s="838"/>
      <c r="DU117" s="839"/>
      <c r="DV117" s="885" t="s">
        <v>121</v>
      </c>
      <c r="DW117" s="886"/>
      <c r="DX117" s="886"/>
      <c r="DY117" s="886"/>
      <c r="DZ117" s="887"/>
    </row>
    <row r="118" spans="1:130" s="226" customFormat="1" ht="26.25" customHeight="1">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296</v>
      </c>
      <c r="AG118" s="963"/>
      <c r="AH118" s="963"/>
      <c r="AI118" s="963"/>
      <c r="AJ118" s="964"/>
      <c r="AK118" s="965" t="s">
        <v>295</v>
      </c>
      <c r="AL118" s="963"/>
      <c r="AM118" s="963"/>
      <c r="AN118" s="963"/>
      <c r="AO118" s="964"/>
      <c r="AP118" s="966" t="s">
        <v>421</v>
      </c>
      <c r="AQ118" s="967"/>
      <c r="AR118" s="967"/>
      <c r="AS118" s="967"/>
      <c r="AT118" s="968"/>
      <c r="AU118" s="997"/>
      <c r="AV118" s="998"/>
      <c r="AW118" s="998"/>
      <c r="AX118" s="998"/>
      <c r="AY118" s="998"/>
      <c r="AZ118" s="940" t="s">
        <v>451</v>
      </c>
      <c r="BA118" s="941"/>
      <c r="BB118" s="941"/>
      <c r="BC118" s="941"/>
      <c r="BD118" s="941"/>
      <c r="BE118" s="941"/>
      <c r="BF118" s="941"/>
      <c r="BG118" s="941"/>
      <c r="BH118" s="941"/>
      <c r="BI118" s="941"/>
      <c r="BJ118" s="941"/>
      <c r="BK118" s="941"/>
      <c r="BL118" s="941"/>
      <c r="BM118" s="941"/>
      <c r="BN118" s="941"/>
      <c r="BO118" s="941"/>
      <c r="BP118" s="942"/>
      <c r="BQ118" s="943" t="s">
        <v>427</v>
      </c>
      <c r="BR118" s="906"/>
      <c r="BS118" s="906"/>
      <c r="BT118" s="906"/>
      <c r="BU118" s="906"/>
      <c r="BV118" s="906" t="s">
        <v>427</v>
      </c>
      <c r="BW118" s="906"/>
      <c r="BX118" s="906"/>
      <c r="BY118" s="906"/>
      <c r="BZ118" s="906"/>
      <c r="CA118" s="906" t="s">
        <v>427</v>
      </c>
      <c r="CB118" s="906"/>
      <c r="CC118" s="906"/>
      <c r="CD118" s="906"/>
      <c r="CE118" s="906"/>
      <c r="CF118" s="936" t="s">
        <v>427</v>
      </c>
      <c r="CG118" s="937"/>
      <c r="CH118" s="937"/>
      <c r="CI118" s="937"/>
      <c r="CJ118" s="937"/>
      <c r="CK118" s="992"/>
      <c r="CL118" s="879"/>
      <c r="CM118" s="882" t="s">
        <v>452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427</v>
      </c>
      <c r="DH118" s="838"/>
      <c r="DI118" s="838"/>
      <c r="DJ118" s="838"/>
      <c r="DK118" s="839"/>
      <c r="DL118" s="840" t="s">
        <v>427</v>
      </c>
      <c r="DM118" s="838"/>
      <c r="DN118" s="838"/>
      <c r="DO118" s="838"/>
      <c r="DP118" s="839"/>
      <c r="DQ118" s="840" t="s">
        <v>427</v>
      </c>
      <c r="DR118" s="838"/>
      <c r="DS118" s="838"/>
      <c r="DT118" s="838"/>
      <c r="DU118" s="839"/>
      <c r="DV118" s="885" t="s">
        <v>427</v>
      </c>
      <c r="DW118" s="886"/>
      <c r="DX118" s="886"/>
      <c r="DY118" s="886"/>
      <c r="DZ118" s="887"/>
    </row>
    <row r="119" spans="1:130" s="226" customFormat="1" ht="26.25" customHeight="1">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427</v>
      </c>
      <c r="AB119" s="956"/>
      <c r="AC119" s="956"/>
      <c r="AD119" s="956"/>
      <c r="AE119" s="957"/>
      <c r="AF119" s="958" t="s">
        <v>427</v>
      </c>
      <c r="AG119" s="956"/>
      <c r="AH119" s="956"/>
      <c r="AI119" s="956"/>
      <c r="AJ119" s="957"/>
      <c r="AK119" s="958" t="s">
        <v>427</v>
      </c>
      <c r="AL119" s="956"/>
      <c r="AM119" s="956"/>
      <c r="AN119" s="956"/>
      <c r="AO119" s="957"/>
      <c r="AP119" s="959" t="s">
        <v>427</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453</v>
      </c>
      <c r="BP119" s="939"/>
      <c r="BQ119" s="943">
        <v>49496370</v>
      </c>
      <c r="BR119" s="906"/>
      <c r="BS119" s="906"/>
      <c r="BT119" s="906"/>
      <c r="BU119" s="906"/>
      <c r="BV119" s="906">
        <v>50182730</v>
      </c>
      <c r="BW119" s="906"/>
      <c r="BX119" s="906"/>
      <c r="BY119" s="906"/>
      <c r="BZ119" s="906"/>
      <c r="CA119" s="906">
        <v>48789864</v>
      </c>
      <c r="CB119" s="906"/>
      <c r="CC119" s="906"/>
      <c r="CD119" s="906"/>
      <c r="CE119" s="906"/>
      <c r="CF119" s="804"/>
      <c r="CG119" s="805"/>
      <c r="CH119" s="805"/>
      <c r="CI119" s="805"/>
      <c r="CJ119" s="895"/>
      <c r="CK119" s="993"/>
      <c r="CL119" s="881"/>
      <c r="CM119" s="899" t="s">
        <v>454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428</v>
      </c>
      <c r="DH119" s="821"/>
      <c r="DI119" s="821"/>
      <c r="DJ119" s="821"/>
      <c r="DK119" s="822"/>
      <c r="DL119" s="823" t="s">
        <v>121</v>
      </c>
      <c r="DM119" s="821"/>
      <c r="DN119" s="821"/>
      <c r="DO119" s="821"/>
      <c r="DP119" s="822"/>
      <c r="DQ119" s="823" t="s">
        <v>428</v>
      </c>
      <c r="DR119" s="821"/>
      <c r="DS119" s="821"/>
      <c r="DT119" s="821"/>
      <c r="DU119" s="822"/>
      <c r="DV119" s="909" t="s">
        <v>121</v>
      </c>
      <c r="DW119" s="910"/>
      <c r="DX119" s="910"/>
      <c r="DY119" s="910"/>
      <c r="DZ119" s="911"/>
    </row>
    <row r="120" spans="1:130" s="226" customFormat="1" ht="26.25" customHeight="1">
      <c r="A120" s="878"/>
      <c r="B120" s="879"/>
      <c r="C120" s="882" t="s">
        <v>431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428</v>
      </c>
      <c r="AB120" s="838"/>
      <c r="AC120" s="838"/>
      <c r="AD120" s="838"/>
      <c r="AE120" s="839"/>
      <c r="AF120" s="840" t="s">
        <v>428</v>
      </c>
      <c r="AG120" s="838"/>
      <c r="AH120" s="838"/>
      <c r="AI120" s="838"/>
      <c r="AJ120" s="839"/>
      <c r="AK120" s="840" t="s">
        <v>121</v>
      </c>
      <c r="AL120" s="838"/>
      <c r="AM120" s="838"/>
      <c r="AN120" s="838"/>
      <c r="AO120" s="839"/>
      <c r="AP120" s="885" t="s">
        <v>121</v>
      </c>
      <c r="AQ120" s="886"/>
      <c r="AR120" s="886"/>
      <c r="AS120" s="886"/>
      <c r="AT120" s="887"/>
      <c r="AU120" s="944" t="s">
        <v>455</v>
      </c>
      <c r="AV120" s="945"/>
      <c r="AW120" s="945"/>
      <c r="AX120" s="945"/>
      <c r="AY120" s="946"/>
      <c r="AZ120" s="921" t="s">
        <v>456</v>
      </c>
      <c r="BA120" s="866"/>
      <c r="BB120" s="866"/>
      <c r="BC120" s="866"/>
      <c r="BD120" s="866"/>
      <c r="BE120" s="866"/>
      <c r="BF120" s="866"/>
      <c r="BG120" s="866"/>
      <c r="BH120" s="866"/>
      <c r="BI120" s="866"/>
      <c r="BJ120" s="866"/>
      <c r="BK120" s="866"/>
      <c r="BL120" s="866"/>
      <c r="BM120" s="866"/>
      <c r="BN120" s="866"/>
      <c r="BO120" s="866"/>
      <c r="BP120" s="867"/>
      <c r="BQ120" s="922">
        <v>7003359</v>
      </c>
      <c r="BR120" s="903"/>
      <c r="BS120" s="903"/>
      <c r="BT120" s="903"/>
      <c r="BU120" s="903"/>
      <c r="BV120" s="903">
        <v>6447522</v>
      </c>
      <c r="BW120" s="903"/>
      <c r="BX120" s="903"/>
      <c r="BY120" s="903"/>
      <c r="BZ120" s="903"/>
      <c r="CA120" s="903">
        <v>6511861</v>
      </c>
      <c r="CB120" s="903"/>
      <c r="CC120" s="903"/>
      <c r="CD120" s="903"/>
      <c r="CE120" s="903"/>
      <c r="CF120" s="927">
        <v>60.3</v>
      </c>
      <c r="CG120" s="928"/>
      <c r="CH120" s="928"/>
      <c r="CI120" s="928"/>
      <c r="CJ120" s="928"/>
      <c r="CK120" s="929" t="s">
        <v>457</v>
      </c>
      <c r="CL120" s="913"/>
      <c r="CM120" s="913"/>
      <c r="CN120" s="913"/>
      <c r="CO120" s="914"/>
      <c r="CP120" s="933" t="s">
        <v>396</v>
      </c>
      <c r="CQ120" s="934"/>
      <c r="CR120" s="934"/>
      <c r="CS120" s="934"/>
      <c r="CT120" s="934"/>
      <c r="CU120" s="934"/>
      <c r="CV120" s="934"/>
      <c r="CW120" s="934"/>
      <c r="CX120" s="934"/>
      <c r="CY120" s="934"/>
      <c r="CZ120" s="934"/>
      <c r="DA120" s="934"/>
      <c r="DB120" s="934"/>
      <c r="DC120" s="934"/>
      <c r="DD120" s="934"/>
      <c r="DE120" s="934"/>
      <c r="DF120" s="935"/>
      <c r="DG120" s="922">
        <v>13816197</v>
      </c>
      <c r="DH120" s="903"/>
      <c r="DI120" s="903"/>
      <c r="DJ120" s="903"/>
      <c r="DK120" s="903"/>
      <c r="DL120" s="903">
        <v>13736855</v>
      </c>
      <c r="DM120" s="903"/>
      <c r="DN120" s="903"/>
      <c r="DO120" s="903"/>
      <c r="DP120" s="903"/>
      <c r="DQ120" s="903">
        <v>12374891</v>
      </c>
      <c r="DR120" s="903"/>
      <c r="DS120" s="903"/>
      <c r="DT120" s="903"/>
      <c r="DU120" s="903"/>
      <c r="DV120" s="904">
        <v>114.7</v>
      </c>
      <c r="DW120" s="904"/>
      <c r="DX120" s="904"/>
      <c r="DY120" s="904"/>
      <c r="DZ120" s="905"/>
    </row>
    <row r="121" spans="1:130" s="226" customFormat="1" ht="26.25" customHeight="1">
      <c r="A121" s="878"/>
      <c r="B121" s="879"/>
      <c r="C121" s="924" t="s">
        <v>458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428</v>
      </c>
      <c r="AB121" s="838"/>
      <c r="AC121" s="838"/>
      <c r="AD121" s="838"/>
      <c r="AE121" s="839"/>
      <c r="AF121" s="840" t="s">
        <v>428</v>
      </c>
      <c r="AG121" s="838"/>
      <c r="AH121" s="838"/>
      <c r="AI121" s="838"/>
      <c r="AJ121" s="839"/>
      <c r="AK121" s="840" t="s">
        <v>121</v>
      </c>
      <c r="AL121" s="838"/>
      <c r="AM121" s="838"/>
      <c r="AN121" s="838"/>
      <c r="AO121" s="839"/>
      <c r="AP121" s="885" t="s">
        <v>428</v>
      </c>
      <c r="AQ121" s="886"/>
      <c r="AR121" s="886"/>
      <c r="AS121" s="886"/>
      <c r="AT121" s="887"/>
      <c r="AU121" s="947"/>
      <c r="AV121" s="948"/>
      <c r="AW121" s="948"/>
      <c r="AX121" s="948"/>
      <c r="AY121" s="949"/>
      <c r="AZ121" s="873" t="s">
        <v>459</v>
      </c>
      <c r="BA121" s="808"/>
      <c r="BB121" s="808"/>
      <c r="BC121" s="808"/>
      <c r="BD121" s="808"/>
      <c r="BE121" s="808"/>
      <c r="BF121" s="808"/>
      <c r="BG121" s="808"/>
      <c r="BH121" s="808"/>
      <c r="BI121" s="808"/>
      <c r="BJ121" s="808"/>
      <c r="BK121" s="808"/>
      <c r="BL121" s="808"/>
      <c r="BM121" s="808"/>
      <c r="BN121" s="808"/>
      <c r="BO121" s="808"/>
      <c r="BP121" s="809"/>
      <c r="BQ121" s="874">
        <v>8495927</v>
      </c>
      <c r="BR121" s="875"/>
      <c r="BS121" s="875"/>
      <c r="BT121" s="875"/>
      <c r="BU121" s="875"/>
      <c r="BV121" s="875">
        <v>8153442</v>
      </c>
      <c r="BW121" s="875"/>
      <c r="BX121" s="875"/>
      <c r="BY121" s="875"/>
      <c r="BZ121" s="875"/>
      <c r="CA121" s="875">
        <v>7460974</v>
      </c>
      <c r="CB121" s="875"/>
      <c r="CC121" s="875"/>
      <c r="CD121" s="875"/>
      <c r="CE121" s="875"/>
      <c r="CF121" s="936">
        <v>69.099999999999994</v>
      </c>
      <c r="CG121" s="937"/>
      <c r="CH121" s="937"/>
      <c r="CI121" s="937"/>
      <c r="CJ121" s="937"/>
      <c r="CK121" s="930"/>
      <c r="CL121" s="916"/>
      <c r="CM121" s="916"/>
      <c r="CN121" s="916"/>
      <c r="CO121" s="917"/>
      <c r="CP121" s="896" t="s">
        <v>460</v>
      </c>
      <c r="CQ121" s="897"/>
      <c r="CR121" s="897"/>
      <c r="CS121" s="897"/>
      <c r="CT121" s="897"/>
      <c r="CU121" s="897"/>
      <c r="CV121" s="897"/>
      <c r="CW121" s="897"/>
      <c r="CX121" s="897"/>
      <c r="CY121" s="897"/>
      <c r="CZ121" s="897"/>
      <c r="DA121" s="897"/>
      <c r="DB121" s="897"/>
      <c r="DC121" s="897"/>
      <c r="DD121" s="897"/>
      <c r="DE121" s="897"/>
      <c r="DF121" s="898"/>
      <c r="DG121" s="874">
        <v>397279</v>
      </c>
      <c r="DH121" s="875"/>
      <c r="DI121" s="875"/>
      <c r="DJ121" s="875"/>
      <c r="DK121" s="875"/>
      <c r="DL121" s="875">
        <v>872285</v>
      </c>
      <c r="DM121" s="875"/>
      <c r="DN121" s="875"/>
      <c r="DO121" s="875"/>
      <c r="DP121" s="875"/>
      <c r="DQ121" s="875">
        <v>1265314</v>
      </c>
      <c r="DR121" s="875"/>
      <c r="DS121" s="875"/>
      <c r="DT121" s="875"/>
      <c r="DU121" s="875"/>
      <c r="DV121" s="852">
        <v>11.7</v>
      </c>
      <c r="DW121" s="852"/>
      <c r="DX121" s="852"/>
      <c r="DY121" s="852"/>
      <c r="DZ121" s="853"/>
    </row>
    <row r="122" spans="1:130" s="226" customFormat="1" ht="26.25" customHeight="1">
      <c r="A122" s="878"/>
      <c r="B122" s="879"/>
      <c r="C122" s="882" t="s">
        <v>441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428</v>
      </c>
      <c r="AB122" s="838"/>
      <c r="AC122" s="838"/>
      <c r="AD122" s="838"/>
      <c r="AE122" s="839"/>
      <c r="AF122" s="840" t="s">
        <v>428</v>
      </c>
      <c r="AG122" s="838"/>
      <c r="AH122" s="838"/>
      <c r="AI122" s="838"/>
      <c r="AJ122" s="839"/>
      <c r="AK122" s="840" t="s">
        <v>428</v>
      </c>
      <c r="AL122" s="838"/>
      <c r="AM122" s="838"/>
      <c r="AN122" s="838"/>
      <c r="AO122" s="839"/>
      <c r="AP122" s="885" t="s">
        <v>121</v>
      </c>
      <c r="AQ122" s="886"/>
      <c r="AR122" s="886"/>
      <c r="AS122" s="886"/>
      <c r="AT122" s="887"/>
      <c r="AU122" s="947"/>
      <c r="AV122" s="948"/>
      <c r="AW122" s="948"/>
      <c r="AX122" s="948"/>
      <c r="AY122" s="949"/>
      <c r="AZ122" s="940" t="s">
        <v>461</v>
      </c>
      <c r="BA122" s="941"/>
      <c r="BB122" s="941"/>
      <c r="BC122" s="941"/>
      <c r="BD122" s="941"/>
      <c r="BE122" s="941"/>
      <c r="BF122" s="941"/>
      <c r="BG122" s="941"/>
      <c r="BH122" s="941"/>
      <c r="BI122" s="941"/>
      <c r="BJ122" s="941"/>
      <c r="BK122" s="941"/>
      <c r="BL122" s="941"/>
      <c r="BM122" s="941"/>
      <c r="BN122" s="941"/>
      <c r="BO122" s="941"/>
      <c r="BP122" s="942"/>
      <c r="BQ122" s="943">
        <v>33640889</v>
      </c>
      <c r="BR122" s="906"/>
      <c r="BS122" s="906"/>
      <c r="BT122" s="906"/>
      <c r="BU122" s="906"/>
      <c r="BV122" s="906">
        <v>33803792</v>
      </c>
      <c r="BW122" s="906"/>
      <c r="BX122" s="906"/>
      <c r="BY122" s="906"/>
      <c r="BZ122" s="906"/>
      <c r="CA122" s="906">
        <v>32925133</v>
      </c>
      <c r="CB122" s="906"/>
      <c r="CC122" s="906"/>
      <c r="CD122" s="906"/>
      <c r="CE122" s="906"/>
      <c r="CF122" s="907">
        <v>305.10000000000002</v>
      </c>
      <c r="CG122" s="908"/>
      <c r="CH122" s="908"/>
      <c r="CI122" s="908"/>
      <c r="CJ122" s="908"/>
      <c r="CK122" s="930"/>
      <c r="CL122" s="916"/>
      <c r="CM122" s="916"/>
      <c r="CN122" s="916"/>
      <c r="CO122" s="917"/>
      <c r="CP122" s="896" t="s">
        <v>462</v>
      </c>
      <c r="CQ122" s="897"/>
      <c r="CR122" s="897"/>
      <c r="CS122" s="897"/>
      <c r="CT122" s="897"/>
      <c r="CU122" s="897"/>
      <c r="CV122" s="897"/>
      <c r="CW122" s="897"/>
      <c r="CX122" s="897"/>
      <c r="CY122" s="897"/>
      <c r="CZ122" s="897"/>
      <c r="DA122" s="897"/>
      <c r="DB122" s="897"/>
      <c r="DC122" s="897"/>
      <c r="DD122" s="897"/>
      <c r="DE122" s="897"/>
      <c r="DF122" s="898"/>
      <c r="DG122" s="874">
        <v>1038408</v>
      </c>
      <c r="DH122" s="875"/>
      <c r="DI122" s="875"/>
      <c r="DJ122" s="875"/>
      <c r="DK122" s="875"/>
      <c r="DL122" s="875">
        <v>825649</v>
      </c>
      <c r="DM122" s="875"/>
      <c r="DN122" s="875"/>
      <c r="DO122" s="875"/>
      <c r="DP122" s="875"/>
      <c r="DQ122" s="875">
        <v>679997</v>
      </c>
      <c r="DR122" s="875"/>
      <c r="DS122" s="875"/>
      <c r="DT122" s="875"/>
      <c r="DU122" s="875"/>
      <c r="DV122" s="852">
        <v>6.3</v>
      </c>
      <c r="DW122" s="852"/>
      <c r="DX122" s="852"/>
      <c r="DY122" s="852"/>
      <c r="DZ122" s="853"/>
    </row>
    <row r="123" spans="1:130" s="226" customFormat="1" ht="26.25" customHeight="1">
      <c r="A123" s="878"/>
      <c r="B123" s="879"/>
      <c r="C123" s="882" t="s">
        <v>447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428</v>
      </c>
      <c r="AB123" s="838"/>
      <c r="AC123" s="838"/>
      <c r="AD123" s="838"/>
      <c r="AE123" s="839"/>
      <c r="AF123" s="840" t="s">
        <v>428</v>
      </c>
      <c r="AG123" s="838"/>
      <c r="AH123" s="838"/>
      <c r="AI123" s="838"/>
      <c r="AJ123" s="839"/>
      <c r="AK123" s="840" t="s">
        <v>121</v>
      </c>
      <c r="AL123" s="838"/>
      <c r="AM123" s="838"/>
      <c r="AN123" s="838"/>
      <c r="AO123" s="839"/>
      <c r="AP123" s="885" t="s">
        <v>121</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463</v>
      </c>
      <c r="BP123" s="939"/>
      <c r="BQ123" s="893">
        <v>49140175</v>
      </c>
      <c r="BR123" s="894"/>
      <c r="BS123" s="894"/>
      <c r="BT123" s="894"/>
      <c r="BU123" s="894"/>
      <c r="BV123" s="894">
        <v>48404756</v>
      </c>
      <c r="BW123" s="894"/>
      <c r="BX123" s="894"/>
      <c r="BY123" s="894"/>
      <c r="BZ123" s="894"/>
      <c r="CA123" s="894">
        <v>46897968</v>
      </c>
      <c r="CB123" s="894"/>
      <c r="CC123" s="894"/>
      <c r="CD123" s="894"/>
      <c r="CE123" s="894"/>
      <c r="CF123" s="804"/>
      <c r="CG123" s="805"/>
      <c r="CH123" s="805"/>
      <c r="CI123" s="805"/>
      <c r="CJ123" s="895"/>
      <c r="CK123" s="930"/>
      <c r="CL123" s="916"/>
      <c r="CM123" s="916"/>
      <c r="CN123" s="916"/>
      <c r="CO123" s="917"/>
      <c r="CP123" s="896" t="s">
        <v>464</v>
      </c>
      <c r="CQ123" s="897"/>
      <c r="CR123" s="897"/>
      <c r="CS123" s="897"/>
      <c r="CT123" s="897"/>
      <c r="CU123" s="897"/>
      <c r="CV123" s="897"/>
      <c r="CW123" s="897"/>
      <c r="CX123" s="897"/>
      <c r="CY123" s="897"/>
      <c r="CZ123" s="897"/>
      <c r="DA123" s="897"/>
      <c r="DB123" s="897"/>
      <c r="DC123" s="897"/>
      <c r="DD123" s="897"/>
      <c r="DE123" s="897"/>
      <c r="DF123" s="898"/>
      <c r="DG123" s="837">
        <v>306582</v>
      </c>
      <c r="DH123" s="838"/>
      <c r="DI123" s="838"/>
      <c r="DJ123" s="838"/>
      <c r="DK123" s="839"/>
      <c r="DL123" s="840">
        <v>296929</v>
      </c>
      <c r="DM123" s="838"/>
      <c r="DN123" s="838"/>
      <c r="DO123" s="838"/>
      <c r="DP123" s="839"/>
      <c r="DQ123" s="840">
        <v>296296</v>
      </c>
      <c r="DR123" s="838"/>
      <c r="DS123" s="838"/>
      <c r="DT123" s="838"/>
      <c r="DU123" s="839"/>
      <c r="DV123" s="885">
        <v>2.7</v>
      </c>
      <c r="DW123" s="886"/>
      <c r="DX123" s="886"/>
      <c r="DY123" s="886"/>
      <c r="DZ123" s="887"/>
    </row>
    <row r="124" spans="1:130" s="226" customFormat="1" ht="26.25" customHeight="1" thickBot="1">
      <c r="A124" s="878"/>
      <c r="B124" s="879"/>
      <c r="C124" s="882" t="s">
        <v>450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428</v>
      </c>
      <c r="AB124" s="838"/>
      <c r="AC124" s="838"/>
      <c r="AD124" s="838"/>
      <c r="AE124" s="839"/>
      <c r="AF124" s="840" t="s">
        <v>428</v>
      </c>
      <c r="AG124" s="838"/>
      <c r="AH124" s="838"/>
      <c r="AI124" s="838"/>
      <c r="AJ124" s="839"/>
      <c r="AK124" s="840" t="s">
        <v>121</v>
      </c>
      <c r="AL124" s="838"/>
      <c r="AM124" s="838"/>
      <c r="AN124" s="838"/>
      <c r="AO124" s="839"/>
      <c r="AP124" s="885" t="s">
        <v>428</v>
      </c>
      <c r="AQ124" s="886"/>
      <c r="AR124" s="886"/>
      <c r="AS124" s="886"/>
      <c r="AT124" s="887"/>
      <c r="AU124" s="888" t="s">
        <v>465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3.2</v>
      </c>
      <c r="BR124" s="892"/>
      <c r="BS124" s="892"/>
      <c r="BT124" s="892"/>
      <c r="BU124" s="892"/>
      <c r="BV124" s="892">
        <v>16.399999999999999</v>
      </c>
      <c r="BW124" s="892"/>
      <c r="BX124" s="892"/>
      <c r="BY124" s="892"/>
      <c r="BZ124" s="892"/>
      <c r="CA124" s="892">
        <v>17.5</v>
      </c>
      <c r="CB124" s="892"/>
      <c r="CC124" s="892"/>
      <c r="CD124" s="892"/>
      <c r="CE124" s="892"/>
      <c r="CF124" s="782"/>
      <c r="CG124" s="783"/>
      <c r="CH124" s="783"/>
      <c r="CI124" s="783"/>
      <c r="CJ124" s="923"/>
      <c r="CK124" s="931"/>
      <c r="CL124" s="931"/>
      <c r="CM124" s="931"/>
      <c r="CN124" s="931"/>
      <c r="CO124" s="932"/>
      <c r="CP124" s="896" t="s">
        <v>466</v>
      </c>
      <c r="CQ124" s="897"/>
      <c r="CR124" s="897"/>
      <c r="CS124" s="897"/>
      <c r="CT124" s="897"/>
      <c r="CU124" s="897"/>
      <c r="CV124" s="897"/>
      <c r="CW124" s="897"/>
      <c r="CX124" s="897"/>
      <c r="CY124" s="897"/>
      <c r="CZ124" s="897"/>
      <c r="DA124" s="897"/>
      <c r="DB124" s="897"/>
      <c r="DC124" s="897"/>
      <c r="DD124" s="897"/>
      <c r="DE124" s="897"/>
      <c r="DF124" s="898"/>
      <c r="DG124" s="820">
        <v>46751</v>
      </c>
      <c r="DH124" s="821"/>
      <c r="DI124" s="821"/>
      <c r="DJ124" s="821"/>
      <c r="DK124" s="822"/>
      <c r="DL124" s="823">
        <v>65455</v>
      </c>
      <c r="DM124" s="821"/>
      <c r="DN124" s="821"/>
      <c r="DO124" s="821"/>
      <c r="DP124" s="822"/>
      <c r="DQ124" s="823">
        <v>108303</v>
      </c>
      <c r="DR124" s="821"/>
      <c r="DS124" s="821"/>
      <c r="DT124" s="821"/>
      <c r="DU124" s="822"/>
      <c r="DV124" s="909">
        <v>1</v>
      </c>
      <c r="DW124" s="910"/>
      <c r="DX124" s="910"/>
      <c r="DY124" s="910"/>
      <c r="DZ124" s="911"/>
    </row>
    <row r="125" spans="1:130" s="226" customFormat="1" ht="26.25" customHeight="1">
      <c r="A125" s="878"/>
      <c r="B125" s="879"/>
      <c r="C125" s="882" t="s">
        <v>452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428</v>
      </c>
      <c r="AB125" s="838"/>
      <c r="AC125" s="838"/>
      <c r="AD125" s="838"/>
      <c r="AE125" s="839"/>
      <c r="AF125" s="840" t="s">
        <v>121</v>
      </c>
      <c r="AG125" s="838"/>
      <c r="AH125" s="838"/>
      <c r="AI125" s="838"/>
      <c r="AJ125" s="839"/>
      <c r="AK125" s="840" t="s">
        <v>428</v>
      </c>
      <c r="AL125" s="838"/>
      <c r="AM125" s="838"/>
      <c r="AN125" s="838"/>
      <c r="AO125" s="839"/>
      <c r="AP125" s="885" t="s">
        <v>428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467</v>
      </c>
      <c r="CL125" s="913"/>
      <c r="CM125" s="913"/>
      <c r="CN125" s="913"/>
      <c r="CO125" s="914"/>
      <c r="CP125" s="921" t="s">
        <v>468</v>
      </c>
      <c r="CQ125" s="866"/>
      <c r="CR125" s="866"/>
      <c r="CS125" s="866"/>
      <c r="CT125" s="866"/>
      <c r="CU125" s="866"/>
      <c r="CV125" s="866"/>
      <c r="CW125" s="866"/>
      <c r="CX125" s="866"/>
      <c r="CY125" s="866"/>
      <c r="CZ125" s="866"/>
      <c r="DA125" s="866"/>
      <c r="DB125" s="866"/>
      <c r="DC125" s="866"/>
      <c r="DD125" s="866"/>
      <c r="DE125" s="866"/>
      <c r="DF125" s="867"/>
      <c r="DG125" s="922" t="s">
        <v>428</v>
      </c>
      <c r="DH125" s="903"/>
      <c r="DI125" s="903"/>
      <c r="DJ125" s="903"/>
      <c r="DK125" s="903"/>
      <c r="DL125" s="903" t="s">
        <v>428</v>
      </c>
      <c r="DM125" s="903"/>
      <c r="DN125" s="903"/>
      <c r="DO125" s="903"/>
      <c r="DP125" s="903"/>
      <c r="DQ125" s="903" t="s">
        <v>428</v>
      </c>
      <c r="DR125" s="903"/>
      <c r="DS125" s="903"/>
      <c r="DT125" s="903"/>
      <c r="DU125" s="903"/>
      <c r="DV125" s="904" t="s">
        <v>428</v>
      </c>
      <c r="DW125" s="904"/>
      <c r="DX125" s="904"/>
      <c r="DY125" s="904"/>
      <c r="DZ125" s="905"/>
    </row>
    <row r="126" spans="1:130" s="226" customFormat="1" ht="26.25" customHeight="1" thickBot="1">
      <c r="A126" s="878"/>
      <c r="B126" s="879"/>
      <c r="C126" s="882" t="s">
        <v>454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428</v>
      </c>
      <c r="AB126" s="838"/>
      <c r="AC126" s="838"/>
      <c r="AD126" s="838"/>
      <c r="AE126" s="839"/>
      <c r="AF126" s="840" t="s">
        <v>428</v>
      </c>
      <c r="AG126" s="838"/>
      <c r="AH126" s="838"/>
      <c r="AI126" s="838"/>
      <c r="AJ126" s="839"/>
      <c r="AK126" s="840" t="s">
        <v>428</v>
      </c>
      <c r="AL126" s="838"/>
      <c r="AM126" s="838"/>
      <c r="AN126" s="838"/>
      <c r="AO126" s="839"/>
      <c r="AP126" s="885" t="s">
        <v>428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469</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121</v>
      </c>
      <c r="DM126" s="875"/>
      <c r="DN126" s="875"/>
      <c r="DO126" s="875"/>
      <c r="DP126" s="875"/>
      <c r="DQ126" s="875" t="s">
        <v>428</v>
      </c>
      <c r="DR126" s="875"/>
      <c r="DS126" s="875"/>
      <c r="DT126" s="875"/>
      <c r="DU126" s="875"/>
      <c r="DV126" s="852" t="s">
        <v>428</v>
      </c>
      <c r="DW126" s="852"/>
      <c r="DX126" s="852"/>
      <c r="DY126" s="852"/>
      <c r="DZ126" s="853"/>
    </row>
    <row r="127" spans="1:130" s="226" customFormat="1" ht="26.25" customHeight="1">
      <c r="A127" s="880"/>
      <c r="B127" s="881"/>
      <c r="C127" s="899" t="s">
        <v>470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428</v>
      </c>
      <c r="AB127" s="838"/>
      <c r="AC127" s="838"/>
      <c r="AD127" s="838"/>
      <c r="AE127" s="839"/>
      <c r="AF127" s="840" t="s">
        <v>121</v>
      </c>
      <c r="AG127" s="838"/>
      <c r="AH127" s="838"/>
      <c r="AI127" s="838"/>
      <c r="AJ127" s="839"/>
      <c r="AK127" s="840" t="s">
        <v>428</v>
      </c>
      <c r="AL127" s="838"/>
      <c r="AM127" s="838"/>
      <c r="AN127" s="838"/>
      <c r="AO127" s="839"/>
      <c r="AP127" s="885" t="s">
        <v>121</v>
      </c>
      <c r="AQ127" s="886"/>
      <c r="AR127" s="886"/>
      <c r="AS127" s="886"/>
      <c r="AT127" s="887"/>
      <c r="AU127" s="262"/>
      <c r="AV127" s="262"/>
      <c r="AW127" s="262"/>
      <c r="AX127" s="902" t="s">
        <v>471</v>
      </c>
      <c r="AY127" s="870"/>
      <c r="AZ127" s="870"/>
      <c r="BA127" s="870"/>
      <c r="BB127" s="870"/>
      <c r="BC127" s="870"/>
      <c r="BD127" s="870"/>
      <c r="BE127" s="871"/>
      <c r="BF127" s="869" t="s">
        <v>472</v>
      </c>
      <c r="BG127" s="870"/>
      <c r="BH127" s="870"/>
      <c r="BI127" s="870"/>
      <c r="BJ127" s="870"/>
      <c r="BK127" s="870"/>
      <c r="BL127" s="871"/>
      <c r="BM127" s="869" t="s">
        <v>473</v>
      </c>
      <c r="BN127" s="870"/>
      <c r="BO127" s="870"/>
      <c r="BP127" s="870"/>
      <c r="BQ127" s="870"/>
      <c r="BR127" s="870"/>
      <c r="BS127" s="871"/>
      <c r="BT127" s="869" t="s">
        <v>474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475</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121</v>
      </c>
      <c r="DM127" s="875"/>
      <c r="DN127" s="875"/>
      <c r="DO127" s="875"/>
      <c r="DP127" s="875"/>
      <c r="DQ127" s="875" t="s">
        <v>428</v>
      </c>
      <c r="DR127" s="875"/>
      <c r="DS127" s="875"/>
      <c r="DT127" s="875"/>
      <c r="DU127" s="875"/>
      <c r="DV127" s="852" t="s">
        <v>428</v>
      </c>
      <c r="DW127" s="852"/>
      <c r="DX127" s="852"/>
      <c r="DY127" s="852"/>
      <c r="DZ127" s="853"/>
    </row>
    <row r="128" spans="1:130" s="226" customFormat="1" ht="26.25" customHeight="1" thickBot="1">
      <c r="A128" s="854" t="s">
        <v>476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477</v>
      </c>
      <c r="X128" s="856"/>
      <c r="Y128" s="856"/>
      <c r="Z128" s="857"/>
      <c r="AA128" s="858">
        <v>598563</v>
      </c>
      <c r="AB128" s="859"/>
      <c r="AC128" s="859"/>
      <c r="AD128" s="859"/>
      <c r="AE128" s="860"/>
      <c r="AF128" s="861">
        <v>593988</v>
      </c>
      <c r="AG128" s="859"/>
      <c r="AH128" s="859"/>
      <c r="AI128" s="859"/>
      <c r="AJ128" s="860"/>
      <c r="AK128" s="861">
        <v>533817</v>
      </c>
      <c r="AL128" s="859"/>
      <c r="AM128" s="859"/>
      <c r="AN128" s="859"/>
      <c r="AO128" s="860"/>
      <c r="AP128" s="862"/>
      <c r="AQ128" s="863"/>
      <c r="AR128" s="863"/>
      <c r="AS128" s="863"/>
      <c r="AT128" s="864"/>
      <c r="AU128" s="262"/>
      <c r="AV128" s="262"/>
      <c r="AW128" s="262"/>
      <c r="AX128" s="865" t="s">
        <v>478</v>
      </c>
      <c r="AY128" s="866"/>
      <c r="AZ128" s="866"/>
      <c r="BA128" s="866"/>
      <c r="BB128" s="866"/>
      <c r="BC128" s="866"/>
      <c r="BD128" s="866"/>
      <c r="BE128" s="867"/>
      <c r="BF128" s="844" t="s">
        <v>428</v>
      </c>
      <c r="BG128" s="845"/>
      <c r="BH128" s="845"/>
      <c r="BI128" s="845"/>
      <c r="BJ128" s="845"/>
      <c r="BK128" s="845"/>
      <c r="BL128" s="868"/>
      <c r="BM128" s="844">
        <v>12.91</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479</v>
      </c>
      <c r="CQ128" s="786"/>
      <c r="CR128" s="786"/>
      <c r="CS128" s="786"/>
      <c r="CT128" s="786"/>
      <c r="CU128" s="786"/>
      <c r="CV128" s="786"/>
      <c r="CW128" s="786"/>
      <c r="CX128" s="786"/>
      <c r="CY128" s="786"/>
      <c r="CZ128" s="786"/>
      <c r="DA128" s="786"/>
      <c r="DB128" s="786"/>
      <c r="DC128" s="786"/>
      <c r="DD128" s="786"/>
      <c r="DE128" s="786"/>
      <c r="DF128" s="787"/>
      <c r="DG128" s="848" t="s">
        <v>428</v>
      </c>
      <c r="DH128" s="849"/>
      <c r="DI128" s="849"/>
      <c r="DJ128" s="849"/>
      <c r="DK128" s="849"/>
      <c r="DL128" s="849" t="s">
        <v>428</v>
      </c>
      <c r="DM128" s="849"/>
      <c r="DN128" s="849"/>
      <c r="DO128" s="849"/>
      <c r="DP128" s="849"/>
      <c r="DQ128" s="849" t="s">
        <v>428</v>
      </c>
      <c r="DR128" s="849"/>
      <c r="DS128" s="849"/>
      <c r="DT128" s="849"/>
      <c r="DU128" s="849"/>
      <c r="DV128" s="850" t="s">
        <v>428</v>
      </c>
      <c r="DW128" s="850"/>
      <c r="DX128" s="850"/>
      <c r="DY128" s="850"/>
      <c r="DZ128" s="851"/>
    </row>
    <row r="129" spans="1:131" s="226" customFormat="1" ht="26.25" customHeight="1">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480</v>
      </c>
      <c r="X129" s="835"/>
      <c r="Y129" s="835"/>
      <c r="Z129" s="836"/>
      <c r="AA129" s="837">
        <v>13815674</v>
      </c>
      <c r="AB129" s="838"/>
      <c r="AC129" s="838"/>
      <c r="AD129" s="838"/>
      <c r="AE129" s="839"/>
      <c r="AF129" s="840">
        <v>13366547</v>
      </c>
      <c r="AG129" s="838"/>
      <c r="AH129" s="838"/>
      <c r="AI129" s="838"/>
      <c r="AJ129" s="839"/>
      <c r="AK129" s="840">
        <v>13379600</v>
      </c>
      <c r="AL129" s="838"/>
      <c r="AM129" s="838"/>
      <c r="AN129" s="838"/>
      <c r="AO129" s="839"/>
      <c r="AP129" s="841"/>
      <c r="AQ129" s="842"/>
      <c r="AR129" s="842"/>
      <c r="AS129" s="842"/>
      <c r="AT129" s="843"/>
      <c r="AU129" s="264"/>
      <c r="AV129" s="264"/>
      <c r="AW129" s="264"/>
      <c r="AX129" s="807" t="s">
        <v>481</v>
      </c>
      <c r="AY129" s="808"/>
      <c r="AZ129" s="808"/>
      <c r="BA129" s="808"/>
      <c r="BB129" s="808"/>
      <c r="BC129" s="808"/>
      <c r="BD129" s="808"/>
      <c r="BE129" s="809"/>
      <c r="BF129" s="827" t="s">
        <v>428</v>
      </c>
      <c r="BG129" s="828"/>
      <c r="BH129" s="828"/>
      <c r="BI129" s="828"/>
      <c r="BJ129" s="828"/>
      <c r="BK129" s="828"/>
      <c r="BL129" s="829"/>
      <c r="BM129" s="827">
        <v>17.91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483</v>
      </c>
      <c r="X130" s="835"/>
      <c r="Y130" s="835"/>
      <c r="Z130" s="836"/>
      <c r="AA130" s="837">
        <v>2696623</v>
      </c>
      <c r="AB130" s="838"/>
      <c r="AC130" s="838"/>
      <c r="AD130" s="838"/>
      <c r="AE130" s="839"/>
      <c r="AF130" s="840">
        <v>2556963</v>
      </c>
      <c r="AG130" s="838"/>
      <c r="AH130" s="838"/>
      <c r="AI130" s="838"/>
      <c r="AJ130" s="839"/>
      <c r="AK130" s="840">
        <v>2587433</v>
      </c>
      <c r="AL130" s="838"/>
      <c r="AM130" s="838"/>
      <c r="AN130" s="838"/>
      <c r="AO130" s="839"/>
      <c r="AP130" s="841"/>
      <c r="AQ130" s="842"/>
      <c r="AR130" s="842"/>
      <c r="AS130" s="842"/>
      <c r="AT130" s="843"/>
      <c r="AU130" s="264"/>
      <c r="AV130" s="264"/>
      <c r="AW130" s="264"/>
      <c r="AX130" s="807" t="s">
        <v>484</v>
      </c>
      <c r="AY130" s="808"/>
      <c r="AZ130" s="808"/>
      <c r="BA130" s="808"/>
      <c r="BB130" s="808"/>
      <c r="BC130" s="808"/>
      <c r="BD130" s="808"/>
      <c r="BE130" s="809"/>
      <c r="BF130" s="810">
        <v>9.9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485</v>
      </c>
      <c r="X131" s="818"/>
      <c r="Y131" s="818"/>
      <c r="Z131" s="819"/>
      <c r="AA131" s="820">
        <v>11119051</v>
      </c>
      <c r="AB131" s="821"/>
      <c r="AC131" s="821"/>
      <c r="AD131" s="821"/>
      <c r="AE131" s="822"/>
      <c r="AF131" s="823">
        <v>10809584</v>
      </c>
      <c r="AG131" s="821"/>
      <c r="AH131" s="821"/>
      <c r="AI131" s="821"/>
      <c r="AJ131" s="822"/>
      <c r="AK131" s="823">
        <v>10792167</v>
      </c>
      <c r="AL131" s="821"/>
      <c r="AM131" s="821"/>
      <c r="AN131" s="821"/>
      <c r="AO131" s="822"/>
      <c r="AP131" s="824"/>
      <c r="AQ131" s="825"/>
      <c r="AR131" s="825"/>
      <c r="AS131" s="825"/>
      <c r="AT131" s="826"/>
      <c r="AU131" s="264"/>
      <c r="AV131" s="264"/>
      <c r="AW131" s="264"/>
      <c r="AX131" s="785" t="s">
        <v>486</v>
      </c>
      <c r="AY131" s="786"/>
      <c r="AZ131" s="786"/>
      <c r="BA131" s="786"/>
      <c r="BB131" s="786"/>
      <c r="BC131" s="786"/>
      <c r="BD131" s="786"/>
      <c r="BE131" s="787"/>
      <c r="BF131" s="788">
        <v>17.5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488</v>
      </c>
      <c r="W132" s="798"/>
      <c r="X132" s="798"/>
      <c r="Y132" s="798"/>
      <c r="Z132" s="799"/>
      <c r="AA132" s="800">
        <v>10.888303329999999</v>
      </c>
      <c r="AB132" s="801"/>
      <c r="AC132" s="801"/>
      <c r="AD132" s="801"/>
      <c r="AE132" s="802"/>
      <c r="AF132" s="803">
        <v>10.293615369999999</v>
      </c>
      <c r="AG132" s="801"/>
      <c r="AH132" s="801"/>
      <c r="AI132" s="801"/>
      <c r="AJ132" s="802"/>
      <c r="AK132" s="803">
        <v>8.7259491069999999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489</v>
      </c>
      <c r="W133" s="777"/>
      <c r="X133" s="777"/>
      <c r="Y133" s="777"/>
      <c r="Z133" s="778"/>
      <c r="AA133" s="779">
        <v>10.7</v>
      </c>
      <c r="AB133" s="780"/>
      <c r="AC133" s="780"/>
      <c r="AD133" s="780"/>
      <c r="AE133" s="781"/>
      <c r="AF133" s="779">
        <v>10.5</v>
      </c>
      <c r="AG133" s="780"/>
      <c r="AH133" s="780"/>
      <c r="AI133" s="780"/>
      <c r="AJ133" s="781"/>
      <c r="AK133" s="779">
        <v>9.9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FaA+OQOtykPCcVXUK/qV8EUuYqq9Lu7qu33/F30XRBcOU9i4UB59xuaocnq2Y5j7cwd4tpwAABpjgHYkmphN+A==" saltValue="xo8qKjrAeBheoZ6ht+o7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uawdKA+YfWU/XKN0AGytYht13EJKT6FONXhh5fyguiYnjSXvYf/4hsOA6KBwI5lHU3N/AoBzNODW8yzxtZaNjA==" saltValue="2JmBZX9+XtKb2KOrWx8t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58"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WSaJSURk4hQiMwteg+4tPWs8g966Jj50aPE7PpzNRHW3yw03YuuS1rKwIMMsXw8vrp6+SGC0MLZ0ej0zUL1yQ==" saltValue="JcQk4g915gIFP+WfgwbtO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493</v>
      </c>
      <c r="AP7" s="283"/>
      <c r="AQ7" s="284" t="s">
        <v>494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495</v>
      </c>
      <c r="AQ8" s="290" t="s">
        <v>496</v>
      </c>
      <c r="AR8" s="291" t="s">
        <v>497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498</v>
      </c>
      <c r="AL9" s="1207"/>
      <c r="AM9" s="1207"/>
      <c r="AN9" s="1208"/>
      <c r="AO9" s="292">
        <v>3379983</v>
      </c>
      <c r="AP9" s="292">
        <v>67352</v>
      </c>
      <c r="AQ9" s="293">
        <v>69000</v>
      </c>
      <c r="AR9" s="294">
        <v>-2.4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499</v>
      </c>
      <c r="AL10" s="1207"/>
      <c r="AM10" s="1207"/>
      <c r="AN10" s="1208"/>
      <c r="AO10" s="295">
        <v>593580</v>
      </c>
      <c r="AP10" s="295">
        <v>11828</v>
      </c>
      <c r="AQ10" s="296">
        <v>7980</v>
      </c>
      <c r="AR10" s="297">
        <v>48.2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500</v>
      </c>
      <c r="AL11" s="1207"/>
      <c r="AM11" s="1207"/>
      <c r="AN11" s="1208"/>
      <c r="AO11" s="295">
        <v>61598</v>
      </c>
      <c r="AP11" s="295">
        <v>1227</v>
      </c>
      <c r="AQ11" s="296">
        <v>8263</v>
      </c>
      <c r="AR11" s="297">
        <v>-85.2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501</v>
      </c>
      <c r="AL12" s="1207"/>
      <c r="AM12" s="1207"/>
      <c r="AN12" s="1208"/>
      <c r="AO12" s="295" t="s">
        <v>502</v>
      </c>
      <c r="AP12" s="295" t="s">
        <v>502</v>
      </c>
      <c r="AQ12" s="296">
        <v>1174</v>
      </c>
      <c r="AR12" s="297" t="s">
        <v>502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503</v>
      </c>
      <c r="AL13" s="1207"/>
      <c r="AM13" s="1207"/>
      <c r="AN13" s="1208"/>
      <c r="AO13" s="295" t="s">
        <v>502</v>
      </c>
      <c r="AP13" s="295" t="s">
        <v>502</v>
      </c>
      <c r="AQ13" s="296">
        <v>18</v>
      </c>
      <c r="AR13" s="297" t="s">
        <v>502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504</v>
      </c>
      <c r="AL14" s="1207"/>
      <c r="AM14" s="1207"/>
      <c r="AN14" s="1208"/>
      <c r="AO14" s="295">
        <v>72224</v>
      </c>
      <c r="AP14" s="295">
        <v>1439</v>
      </c>
      <c r="AQ14" s="296">
        <v>2909</v>
      </c>
      <c r="AR14" s="297">
        <v>-50.5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505</v>
      </c>
      <c r="AL15" s="1207"/>
      <c r="AM15" s="1207"/>
      <c r="AN15" s="1208"/>
      <c r="AO15" s="295">
        <v>86571</v>
      </c>
      <c r="AP15" s="295">
        <v>1725</v>
      </c>
      <c r="AQ15" s="296">
        <v>1519</v>
      </c>
      <c r="AR15" s="297">
        <v>13.6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506</v>
      </c>
      <c r="AL16" s="1210"/>
      <c r="AM16" s="1210"/>
      <c r="AN16" s="1211"/>
      <c r="AO16" s="295">
        <v>-305012</v>
      </c>
      <c r="AP16" s="295">
        <v>-6078</v>
      </c>
      <c r="AQ16" s="296">
        <v>-6242</v>
      </c>
      <c r="AR16" s="297">
        <v>-2.6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3888944</v>
      </c>
      <c r="AP17" s="295">
        <v>77494</v>
      </c>
      <c r="AQ17" s="296">
        <v>84621</v>
      </c>
      <c r="AR17" s="297">
        <v>-8.4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511</v>
      </c>
      <c r="AL21" s="1204"/>
      <c r="AM21" s="1204"/>
      <c r="AN21" s="1205"/>
      <c r="AO21" s="307">
        <v>9.68</v>
      </c>
      <c r="AP21" s="308">
        <v>8.0399999999999991</v>
      </c>
      <c r="AQ21" s="309">
        <v>1.64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512</v>
      </c>
      <c r="AL22" s="1204"/>
      <c r="AM22" s="1204"/>
      <c r="AN22" s="1205"/>
      <c r="AO22" s="312">
        <v>94.3</v>
      </c>
      <c r="AP22" s="313">
        <v>97.7</v>
      </c>
      <c r="AQ22" s="314">
        <v>-3.4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514</v>
      </c>
      <c r="AO27" s="273"/>
      <c r="AP27" s="273"/>
      <c r="AQ27" s="273"/>
      <c r="AR27" s="273"/>
      <c r="AS27" s="273"/>
      <c r="AT27" s="273"/>
    </row>
    <row r="28" spans="1:46" ht="17.2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493</v>
      </c>
      <c r="AP30" s="283"/>
      <c r="AQ30" s="284" t="s">
        <v>494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495</v>
      </c>
      <c r="AQ31" s="290" t="s">
        <v>496</v>
      </c>
      <c r="AR31" s="291" t="s">
        <v>497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517</v>
      </c>
      <c r="AL32" s="1195"/>
      <c r="AM32" s="1195"/>
      <c r="AN32" s="1196"/>
      <c r="AO32" s="322">
        <v>3046110</v>
      </c>
      <c r="AP32" s="322">
        <v>60699</v>
      </c>
      <c r="AQ32" s="323">
        <v>49627</v>
      </c>
      <c r="AR32" s="324">
        <v>22.3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518</v>
      </c>
      <c r="AL33" s="1195"/>
      <c r="AM33" s="1195"/>
      <c r="AN33" s="1196"/>
      <c r="AO33" s="322" t="s">
        <v>502</v>
      </c>
      <c r="AP33" s="322" t="s">
        <v>502</v>
      </c>
      <c r="AQ33" s="323" t="s">
        <v>502</v>
      </c>
      <c r="AR33" s="324" t="s">
        <v>502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519</v>
      </c>
      <c r="AL34" s="1195"/>
      <c r="AM34" s="1195"/>
      <c r="AN34" s="1196"/>
      <c r="AO34" s="322" t="s">
        <v>502</v>
      </c>
      <c r="AP34" s="322" t="s">
        <v>502</v>
      </c>
      <c r="AQ34" s="323">
        <v>64</v>
      </c>
      <c r="AR34" s="324" t="s">
        <v>502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520</v>
      </c>
      <c r="AL35" s="1195"/>
      <c r="AM35" s="1195"/>
      <c r="AN35" s="1196"/>
      <c r="AO35" s="322">
        <v>1016796</v>
      </c>
      <c r="AP35" s="322">
        <v>20261</v>
      </c>
      <c r="AQ35" s="323">
        <v>20466</v>
      </c>
      <c r="AR35" s="324">
        <v>-1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521</v>
      </c>
      <c r="AL36" s="1195"/>
      <c r="AM36" s="1195"/>
      <c r="AN36" s="1196"/>
      <c r="AO36" s="322" t="s">
        <v>502</v>
      </c>
      <c r="AP36" s="322" t="s">
        <v>502</v>
      </c>
      <c r="AQ36" s="323">
        <v>2860</v>
      </c>
      <c r="AR36" s="324" t="s">
        <v>502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522</v>
      </c>
      <c r="AL37" s="1195"/>
      <c r="AM37" s="1195"/>
      <c r="AN37" s="1196"/>
      <c r="AO37" s="322" t="s">
        <v>502</v>
      </c>
      <c r="AP37" s="322" t="s">
        <v>502</v>
      </c>
      <c r="AQ37" s="323">
        <v>677</v>
      </c>
      <c r="AR37" s="324" t="s">
        <v>502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523</v>
      </c>
      <c r="AL38" s="1198"/>
      <c r="AM38" s="1198"/>
      <c r="AN38" s="1199"/>
      <c r="AO38" s="325">
        <v>63</v>
      </c>
      <c r="AP38" s="325">
        <v>1</v>
      </c>
      <c r="AQ38" s="326">
        <v>4</v>
      </c>
      <c r="AR38" s="314">
        <v>-75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524</v>
      </c>
      <c r="AL39" s="1198"/>
      <c r="AM39" s="1198"/>
      <c r="AN39" s="1199"/>
      <c r="AO39" s="322">
        <v>-533817</v>
      </c>
      <c r="AP39" s="322">
        <v>-10637</v>
      </c>
      <c r="AQ39" s="323">
        <v>-4704</v>
      </c>
      <c r="AR39" s="324">
        <v>126.1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525</v>
      </c>
      <c r="AL40" s="1195"/>
      <c r="AM40" s="1195"/>
      <c r="AN40" s="1196"/>
      <c r="AO40" s="322">
        <v>-2587433</v>
      </c>
      <c r="AP40" s="322">
        <v>-51559</v>
      </c>
      <c r="AQ40" s="323">
        <v>-47177</v>
      </c>
      <c r="AR40" s="324">
        <v>9.3000000000000007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941719</v>
      </c>
      <c r="AP41" s="322">
        <v>18765</v>
      </c>
      <c r="AQ41" s="323">
        <v>21817</v>
      </c>
      <c r="AR41" s="324">
        <v>-14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493</v>
      </c>
      <c r="AN49" s="1189" t="s">
        <v>529</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530</v>
      </c>
      <c r="AO50" s="339" t="s">
        <v>531</v>
      </c>
      <c r="AP50" s="340" t="s">
        <v>532</v>
      </c>
      <c r="AQ50" s="341" t="s">
        <v>533</v>
      </c>
      <c r="AR50" s="342" t="s">
        <v>534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6403209</v>
      </c>
      <c r="AN51" s="344">
        <v>128672</v>
      </c>
      <c r="AO51" s="345">
        <v>70.7</v>
      </c>
      <c r="AP51" s="346">
        <v>68386</v>
      </c>
      <c r="AQ51" s="347">
        <v>13.5</v>
      </c>
      <c r="AR51" s="348">
        <v>57.2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3640181</v>
      </c>
      <c r="AN52" s="352">
        <v>73149</v>
      </c>
      <c r="AO52" s="353">
        <v>50</v>
      </c>
      <c r="AP52" s="354">
        <v>35121</v>
      </c>
      <c r="AQ52" s="355">
        <v>4.3</v>
      </c>
      <c r="AR52" s="356">
        <v>45.7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6428396</v>
      </c>
      <c r="AN53" s="344">
        <v>129038</v>
      </c>
      <c r="AO53" s="345">
        <v>0.3</v>
      </c>
      <c r="AP53" s="346">
        <v>81305</v>
      </c>
      <c r="AQ53" s="347">
        <v>18.899999999999999</v>
      </c>
      <c r="AR53" s="348">
        <v>-18.600000000000001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3050414</v>
      </c>
      <c r="AN54" s="352">
        <v>61231</v>
      </c>
      <c r="AO54" s="353">
        <v>-16.3</v>
      </c>
      <c r="AP54" s="354">
        <v>48720</v>
      </c>
      <c r="AQ54" s="355">
        <v>38.700000000000003</v>
      </c>
      <c r="AR54" s="356">
        <v>-55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5806998</v>
      </c>
      <c r="AN55" s="344">
        <v>116207</v>
      </c>
      <c r="AO55" s="345">
        <v>-9.9</v>
      </c>
      <c r="AP55" s="346">
        <v>81768</v>
      </c>
      <c r="AQ55" s="347">
        <v>0.6</v>
      </c>
      <c r="AR55" s="348">
        <v>-10.5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2798095</v>
      </c>
      <c r="AN56" s="352">
        <v>55994</v>
      </c>
      <c r="AO56" s="353">
        <v>-8.6</v>
      </c>
      <c r="AP56" s="354">
        <v>37917</v>
      </c>
      <c r="AQ56" s="355">
        <v>-22.2</v>
      </c>
      <c r="AR56" s="356">
        <v>13.6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4657532</v>
      </c>
      <c r="AN57" s="344">
        <v>93164</v>
      </c>
      <c r="AO57" s="345">
        <v>-19.8</v>
      </c>
      <c r="AP57" s="346">
        <v>65876</v>
      </c>
      <c r="AQ57" s="347">
        <v>-19.399999999999999</v>
      </c>
      <c r="AR57" s="348">
        <v>-0.4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1708048</v>
      </c>
      <c r="AN58" s="352">
        <v>34166</v>
      </c>
      <c r="AO58" s="353">
        <v>-39</v>
      </c>
      <c r="AP58" s="354">
        <v>36484</v>
      </c>
      <c r="AQ58" s="355">
        <v>-3.8</v>
      </c>
      <c r="AR58" s="356">
        <v>-35.200000000000003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4145349</v>
      </c>
      <c r="AN59" s="344">
        <v>82603</v>
      </c>
      <c r="AO59" s="345">
        <v>-11.3</v>
      </c>
      <c r="AP59" s="346">
        <v>68468</v>
      </c>
      <c r="AQ59" s="347">
        <v>3.9</v>
      </c>
      <c r="AR59" s="348">
        <v>-15.2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1231900</v>
      </c>
      <c r="AN60" s="352">
        <v>24548</v>
      </c>
      <c r="AO60" s="353">
        <v>-28.2</v>
      </c>
      <c r="AP60" s="354">
        <v>34140</v>
      </c>
      <c r="AQ60" s="355">
        <v>-6.4</v>
      </c>
      <c r="AR60" s="356">
        <v>-21.8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5488297</v>
      </c>
      <c r="AN61" s="359">
        <v>109937</v>
      </c>
      <c r="AO61" s="360">
        <v>6</v>
      </c>
      <c r="AP61" s="361">
        <v>73161</v>
      </c>
      <c r="AQ61" s="362">
        <v>3.5</v>
      </c>
      <c r="AR61" s="348">
        <v>2.5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2485728</v>
      </c>
      <c r="AN62" s="352">
        <v>49818</v>
      </c>
      <c r="AO62" s="353">
        <v>-8.4</v>
      </c>
      <c r="AP62" s="354">
        <v>38476</v>
      </c>
      <c r="AQ62" s="355">
        <v>2.1</v>
      </c>
      <c r="AR62" s="356">
        <v>-10.5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IIUhdT0sfJjr/KCgA/VW2vaHpLkwq1IrTRZHIPvstW/U5HjSMWti6P0wYZmcR28jEX5mDDBmCBrGsK6i1AnXww==" saltValue="gCvvAskFlUbzdwszH3kyu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0rEtxz5l+odv8brhv7DTeF/A7MOQSB+cg2Gmge5osllIDG89zA/3zqyNGUv7OUg0ibY7Qs8mhP9MXCGPENUmw==" saltValue="ZJb2O9G/XPNlS+0Smw9E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pKK0Kxa2eHzlnMp9j0Kzqc5Dl6gtalDCJO47OJnW8GxmQiFhKBUcgcZbNVkp13OmGEAPUU6CEC7pk/5wFL12w==" saltValue="VhYq0pU5glBJ+6O5PB2x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212" t="s">
        <v>3</v>
      </c>
      <c r="D47" s="1212"/>
      <c r="E47" s="1213"/>
      <c r="F47" s="11">
        <v>25.15</v>
      </c>
      <c r="G47" s="12">
        <v>27.13</v>
      </c>
      <c r="H47" s="12">
        <v>28.7</v>
      </c>
      <c r="I47" s="12">
        <v>29.41</v>
      </c>
      <c r="J47" s="13">
        <v>29.34</v>
      </c>
    </row>
    <row r="48" spans="2:10" ht="57.75" customHeight="1">
      <c r="B48" s="14"/>
      <c r="C48" s="1214" t="s">
        <v>4</v>
      </c>
      <c r="D48" s="1214"/>
      <c r="E48" s="1215"/>
      <c r="F48" s="15">
        <v>2.1</v>
      </c>
      <c r="G48" s="16">
        <v>3.27</v>
      </c>
      <c r="H48" s="16">
        <v>3.66</v>
      </c>
      <c r="I48" s="16">
        <v>4.24</v>
      </c>
      <c r="J48" s="17">
        <v>4.3600000000000003</v>
      </c>
    </row>
    <row r="49" spans="2:10" ht="57.75" customHeight="1" thickBot="1">
      <c r="B49" s="18"/>
      <c r="C49" s="1216" t="s">
        <v>5</v>
      </c>
      <c r="D49" s="1216"/>
      <c r="E49" s="1217"/>
      <c r="F49" s="19">
        <v>1.84</v>
      </c>
      <c r="G49" s="20">
        <v>1.23</v>
      </c>
      <c r="H49" s="20">
        <v>0.47</v>
      </c>
      <c r="I49" s="20" t="s">
        <v>550</v>
      </c>
      <c r="J49" s="21" t="s">
        <v>551</v>
      </c>
    </row>
    <row r="50" spans="2:10" ht="13.5" customHeight="1"/>
    <row r="51" spans="2:10" ht="13.5" hidden="1" customHeight="1"/>
    <row r="52" spans="2:10" ht="13.5" hidden="1" customHeight="1"/>
    <row r="53" spans="2:10" ht="13.5" hidden="1" customHeight="1"/>
  </sheetData>
  <sheetProtection algorithmName="SHA-512" hashValue="9MbWRoMkGbUKhtWZP6/3AKmn3DCMgOn1ndDl7ShD98bHtoHiIJRBNx6s41VrU5RpyqVWqJIgouxstmC2gxg/BQ==" saltValue="7LYrOgMj+YlmLhIORWoS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干場　聖司</cp:lastModifiedBy>
  <cp:lastPrinted>2019-10-29T11:23:59Z</cp:lastPrinted>
  <dcterms:created xsi:type="dcterms:W3CDTF">2019-02-14T02:41:56Z</dcterms:created>
  <dcterms:modified xsi:type="dcterms:W3CDTF">2019-12-03T04:30:29Z</dcterms:modified>
</cp:coreProperties>
</file>