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F9905F6A-587F-4F36-90E6-67C5E08FE997}"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A77" i="12"/>
  <c r="AA76" i="12"/>
  <c r="AA75" i="12"/>
  <c r="AA74" i="12"/>
  <c r="AA73" i="12"/>
  <c r="AA72" i="12"/>
  <c r="AA71" i="12"/>
  <c r="AA70" i="12"/>
  <c r="AA69" i="12"/>
  <c r="AA68" i="12"/>
  <c r="AA33" i="12"/>
  <c r="AA32" i="12"/>
  <c r="AA31" i="12"/>
  <c r="AA35" i="12"/>
  <c r="AA34" i="12"/>
  <c r="AA30" i="12"/>
  <c r="AA29" i="12"/>
  <c r="AA28" i="12"/>
  <c r="AA9" i="12"/>
  <c r="AA8" i="12"/>
  <c r="AA7"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C34" i="10"/>
  <c r="C35" i="10" s="1"/>
  <c r="C36"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AM36" i="10" s="1"/>
  <c r="CO34" i="10" s="1"/>
  <c r="CO35" i="10" s="1"/>
  <c r="CO36" i="10" s="1"/>
  <c r="CO37" i="10" s="1"/>
  <c r="CO38" i="10" s="1"/>
  <c r="CO39" i="10" s="1"/>
  <c r="CO40" i="10" s="1"/>
  <c r="CO41" i="10" s="1"/>
  <c r="BW34" i="10"/>
  <c r="BW35" i="10" s="1"/>
  <c r="BW36" i="10" s="1"/>
  <c r="BW37" i="10" s="1"/>
  <c r="BW38" i="10" s="1"/>
  <c r="BW39" i="10" s="1"/>
  <c r="BW40" i="10" s="1"/>
  <c r="BW41" i="10" s="1"/>
  <c r="BW42" i="10" s="1"/>
  <c r="BW43" i="10" s="1"/>
  <c r="BE34" i="10"/>
  <c r="BE35" i="10" s="1"/>
</calcChain>
</file>

<file path=xl/sharedStrings.xml><?xml version="1.0" encoding="utf-8"?>
<sst xmlns="http://schemas.openxmlformats.org/spreadsheetml/2006/main" count="1146" uniqueCount="587">
  <si>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</si>
  <si>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</si>
  <si>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</si>
  <si>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</si>
  <si>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</si>
  <si>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</si>
  <si>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</si>
  <si>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</si>
  <si>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</si>
  <si>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</si>
  <si>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</si>
  <si>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</si>
  <si>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</si>
  <si>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</si>
  <si>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</si>
  <si>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</si>
  <si>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</si>
  <si>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</si>
  <si>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</si>
  <si>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</si>
  <si>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</si>
  <si>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</si>
  <si>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</si>
  <si>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</si>
  <si>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</si>
  <si>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</si>
  <si>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</si>
  <si>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</si>
  <si>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</si>
  <si>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</si>
  <si>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</si>
  <si>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</si>
  <si>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</si>
  <si>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</si>
  <si>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</si>
  <si>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</si>
  <si>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</si>
  <si>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</si>
  <si>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</si>
  <si>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</si>
  <si>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</si>
  <si>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</si>
  <si>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</si>
  <si>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</si>
  <si>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</si>
  <si>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</si>
  <si>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</si>
  <si>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</si>
  <si>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</si>
  <si>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</si>
  <si>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</si>
  <si>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</si>
  <si>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</si>
  <si>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</si>
  <si>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</si>
  <si>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</si>
  <si>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</si>
  <si>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</si>
  <si>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</si>
  <si>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</si>
  <si>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</si>
  <si>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</si>
  <si>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</si>
  <si>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</si>
  <si>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</si>
  <si>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</si>
  <si>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</si>
  <si>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</si>
  <si>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</si>
  <si>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</si>
  <si>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</si>
  <si>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</si>
  <si>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</si>
  <si>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</si>
  <si>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</si>
  <si>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</si>
  <si>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</si>
  <si>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</si>
  <si>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</si>
  <si>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</si>
  <si>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</si>
  <si>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</si>
  <si>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</si>
  <si>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</si>
  <si>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</si>
  <si>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</si>
  <si>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</si>
  <si>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</si>
  <si>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</si>
  <si>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</si>
  <si>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</si>
  <si>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</si>
  <si>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</si>
  <si>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</si>
  <si>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白山市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</si>
  <si>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</si>
  <si>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</si>
  <si>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</si>
  <si>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</si>
  <si>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</si>
  <si>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</si>
  <si>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</si>
  <si>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</si>
  <si>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</si>
  <si>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</si>
  <si>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</si>
  <si>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</si>
  <si>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</si>
  <si>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</si>
  <si>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</si>
  <si>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</si>
  <si>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</si>
  <si>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</si>
  <si>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</si>
  <si>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</si>
  <si>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</si>
  <si>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</si>
  <si>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</si>
  <si>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</si>
  <si>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</si>
  <si>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</si>
  <si>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</si>
  <si>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</si>
  <si>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</si>
  <si>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</si>
  <si>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</si>
  <si>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</si>
  <si>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</si>
  <si>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</si>
  <si>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</si>
  <si>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</si>
  <si>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</si>
  <si>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</si>
  <si>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</si>
  <si>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</si>
  <si>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</si>
  <si>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</si>
  <si>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</si>
  <si>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</si>
  <si>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</si>
  <si>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</si>
  <si>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</si>
  <si>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</si>
  <si>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</si>
  <si>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</si>
  <si>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</si>
  <si>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</si>
  <si>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</si>
  <si>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</si>
  <si>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</si>
  <si>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</si>
  <si>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</si>
  <si>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</si>
  <si>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</si>
  <si>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</si>
  <si>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</si>
  <si>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</si>
  <si>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</si>
  <si>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</si>
  <si>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</si>
  <si>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</si>
  <si>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</si>
  <si>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</si>
  <si>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</si>
  <si>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</si>
  <si>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</si>
  <si>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</si>
  <si>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</si>
  <si>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</si>
  <si>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</si>
  <si>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</si>
  <si>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</si>
  <si>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</si>
  <si>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</si>
  <si>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</si>
  <si>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</si>
  <si>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</si>
  <si>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</si>
  <si>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</si>
  <si>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</si>
  <si>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</si>
  <si>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</si>
  <si>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</si>
  <si>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</si>
  <si>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</si>
  <si>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</si>
  <si>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</si>
  <si>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</si>
  <si>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</si>
  <si>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</si>
  <si>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</si>
  <si>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</si>
  <si>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</si>
  <si>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</si>
  <si>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</si>
  <si>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</si>
  <si>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</si>
  <si>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</si>
  <si>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</si>
  <si>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</si>
  <si>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</si>
  <si>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</si>
  <si>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</si>
  <si>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石川県白山市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</si>
  <si>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</si>
  <si>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</si>
  <si>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</si>
  <si>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</si>
  <si>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</si>
  <si>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</si>
  <si>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</si>
  <si>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</si>
  <si>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</si>
  <si>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</si>
  <si>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</si>
  <si>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</si>
  <si>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</si>
  <si>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</si>
  <si>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</si>
  <si>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</si>
  <si>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</si>
  <si>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</si>
  <si>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</si>
  <si>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</si>
  <si>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</si>
  <si>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</si>
  <si>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</si>
  <si>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</si>
  <si>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</si>
  <si>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</si>
  <si>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</si>
  <si>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</si>
  <si>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</si>
  <si>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</si>
  <si>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</si>
  <si>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</si>
  <si>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</si>
  <si>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</si>
  <si>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</si>
  <si>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</si>
  <si>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</si>
  <si>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</si>
  <si>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</si>
  <si>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</si>
  <si>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</si>
  <si>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</si>
  <si>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</si>
  <si>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</si>
  <si>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</si>
  <si>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</si>
  <si>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</si>
  <si>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</si>
  <si>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</si>
  <si>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</si>
  <si>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</si>
  <si>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</si>
  <si>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</si>
  <si>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</si>
  <si>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</si>
  <si>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</si>
  <si>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</si>
  <si>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</si>
  <si>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</si>
  <si>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</si>
  <si>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</si>
  <si>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</si>
  <si>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</si>
  <si>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</si>
  <si>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</si>
  <si>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</si>
  <si>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</si>
  <si>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</si>
  <si>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</si>
  <si>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</si>
  <si>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</si>
  <si>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</si>
  <si>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</si>
  <si>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</si>
  <si>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</si>
  <si>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</si>
  <si>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</si>
  <si>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</si>
  <si>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</si>
  <si>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</si>
  <si>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</si>
  <si>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</si>
  <si>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</si>
  <si>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</si>
  <si>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</si>
  <si>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</si>
  <si>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</si>
  <si>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</si>
  <si>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</si>
  <si>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</si>
  <si>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</si>
  <si>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</si>
  <si>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</si>
  <si>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</si>
  <si>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</si>
  <si>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</si>
  <si>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</si>
  <si>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</si>
  <si>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</si>
  <si>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</si>
  <si>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</si>
  <si>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</si>
  <si>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</si>
  <si>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</si>
  <si>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</si>
  <si>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</si>
  <si>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</si>
  <si>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</si>
  <si>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</si>
  <si>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</si>
  <si>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</si>
  <si>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</si>
  <si>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</si>
  <si>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</si>
  <si>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</si>
  <si>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</si>
  <si>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</si>
  <si>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</si>
  <si>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</si>
  <si>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</si>
  <si>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</si>
  <si>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</si>
  <si>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</si>
  <si>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</si>
  <si>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</si>
  <si>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</si>
  <si>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</si>
  <si>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</si>
  <si>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</si>
  <si>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</si>
  <si>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</si>
  <si>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</si>
  <si>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</si>
  <si>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</si>
  <si>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</si>
  <si>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</si>
  <si>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</si>
  <si>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</si>
  <si>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</si>
  <si>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</si>
  <si>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</si>
  <si>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</si>
  <si>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</si>
  <si>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</si>
  <si>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</si>
  <si>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</si>
  <si>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</si>
  <si>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</si>
  <si>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</si>
  <si>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</si>
  <si>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石川県白山市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</si>
  <si>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</si>
  <si>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</si>
  <si>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</si>
  <si>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</si>
  <si>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</si>
  <si>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</si>
  <si>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</si>
  <si>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</si>
  <si>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</si>
  <si>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</si>
  <si>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</si>
  <si>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</si>
  <si>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</si>
  <si>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</si>
  <si>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</si>
  <si>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</si>
  <si>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</si>
  <si>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</si>
  <si>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</si>
  <si>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</si>
  <si>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白山市墓地公苑特別会計</t>
    <phoneticPr fontId="5"/>
  </si>
  <si>
    <t>白山市下水道事業会計（地域下水道事業分）</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</si>
  <si>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</si>
  <si>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</si>
  <si>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</si>
  <si>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</si>
  <si>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</si>
  <si>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</si>
  <si>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</si>
  <si>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</si>
  <si>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</si>
  <si>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</si>
  <si>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</si>
  <si>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</si>
  <si>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</si>
  <si>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白山市国民健康保険特別会計</t>
    <phoneticPr fontId="5"/>
  </si>
  <si>
    <t>白山市介護保険特別会計</t>
    <phoneticPr fontId="5"/>
  </si>
  <si>
    <t>白山市後期高齢者医療特別会計</t>
    <phoneticPr fontId="5"/>
  </si>
  <si>
    <t>白山市水道事業会計</t>
    <phoneticPr fontId="5"/>
  </si>
  <si>
    <t>法適用企業</t>
    <phoneticPr fontId="5"/>
  </si>
  <si>
    <t>白山市工業用水道事業会計</t>
    <phoneticPr fontId="5"/>
  </si>
  <si>
    <t>白山市下水道事業会計</t>
    <phoneticPr fontId="5"/>
  </si>
  <si>
    <t>白山市温泉事業特別会計</t>
    <phoneticPr fontId="5"/>
  </si>
  <si>
    <t>法非適用企業</t>
    <phoneticPr fontId="5"/>
  </si>
  <si>
    <t>白山市工業団地造成事業特別会計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</si>
  <si>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</si>
  <si>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</si>
  <si>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</si>
  <si>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</si>
  <si>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</si>
  <si>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</si>
  <si>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</si>
  <si>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</si>
  <si>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</si>
  <si>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</si>
  <si>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</si>
  <si>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</si>
  <si>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</si>
  <si>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</si>
  <si>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</si>
  <si>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</si>
  <si>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</si>
  <si>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</si>
  <si>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</si>
  <si>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</si>
  <si>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</si>
  <si>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</si>
  <si>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</si>
  <si>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</si>
  <si>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</si>
  <si>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</si>
  <si>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</si>
  <si>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</si>
  <si>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</si>
  <si>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</si>
  <si>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</si>
  <si>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</si>
  <si>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</si>
  <si>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</si>
  <si>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</si>
  <si>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</si>
  <si>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</si>
  <si>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</si>
  <si>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</si>
  <si>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</si>
  <si>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</si>
  <si>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</si>
  <si>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</si>
  <si>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</si>
  <si>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</si>
  <si>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</si>
  <si>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</si>
  <si>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</si>
  <si>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</si>
  <si>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</si>
  <si>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</si>
  <si>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</si>
  <si>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</si>
  <si>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</si>
  <si>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</si>
  <si>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</si>
  <si>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</si>
  <si>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</si>
  <si>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</si>
  <si>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</si>
  <si>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</si>
  <si>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</si>
  <si>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</si>
  <si>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</si>
  <si>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</si>
  <si>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</si>
  <si>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</si>
  <si>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</si>
  <si>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</si>
  <si>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</si>
  <si>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</si>
  <si>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</si>
  <si>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</si>
  <si>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</si>
  <si>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</si>
  <si>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</si>
  <si>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</si>
  <si>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</si>
  <si>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</si>
  <si>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</si>
  <si>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</si>
  <si>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</si>
  <si>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</si>
  <si>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</si>
  <si>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</si>
  <si>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</si>
  <si>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</si>
  <si>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</si>
  <si>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</si>
  <si>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</si>
  <si>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</si>
  <si>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</si>
  <si>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</si>
  <si>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</si>
  <si>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</si>
  <si>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</si>
  <si>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</si>
  <si>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</si>
  <si>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</si>
  <si>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</si>
  <si>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</si>
  <si>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</si>
  <si>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</si>
  <si>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</si>
  <si>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</si>
  <si>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</si>
  <si>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</si>
  <si>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</si>
  <si>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</si>
  <si>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</si>
  <si>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</si>
  <si>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</si>
  <si>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</si>
  <si>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</si>
  <si>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</si>
  <si>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</si>
  <si>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</si>
  <si>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</si>
  <si>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</si>
  <si>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</si>
  <si>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</si>
  <si>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</si>
  <si>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</si>
  <si>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</si>
  <si>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</si>
  <si>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</si>
  <si>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</si>
  <si>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</si>
  <si>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</si>
  <si>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</si>
  <si>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</si>
  <si>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</si>
  <si>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</si>
  <si>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</si>
  <si>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</si>
  <si>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0.36</t>
  </si>
  <si>
    <t>▲ 2.56</t>
  </si>
  <si>
    <t>▲ 0.80</t>
  </si>
  <si>
    <t>白山市水道事業会計</t>
  </si>
  <si>
    <t>白山市下水道事業会計</t>
  </si>
  <si>
    <t>一般会計</t>
  </si>
  <si>
    <t>白山市工業用水道事業会計</t>
  </si>
  <si>
    <t>白山市介護保険特別会計</t>
  </si>
  <si>
    <t>白山市国民健康保険特別会計</t>
  </si>
  <si>
    <t>白山市後期高齢者医療特別会計</t>
  </si>
  <si>
    <t>白山市墓地公苑特別会計</t>
  </si>
  <si>
    <t>その他会計（赤字）</t>
  </si>
  <si>
    <t>その他会計（黒字）</t>
  </si>
  <si>
    <t>R01</t>
    <phoneticPr fontId="5"/>
  </si>
  <si>
    <t>R02</t>
    <phoneticPr fontId="5"/>
  </si>
  <si>
    <t>R03</t>
    <phoneticPr fontId="5"/>
  </si>
  <si>
    <t>R04</t>
    <phoneticPr fontId="5"/>
  </si>
  <si>
    <t>R05</t>
    <phoneticPr fontId="5"/>
  </si>
  <si>
    <t>手取郷広域事務組合</t>
  </si>
  <si>
    <t>白山野々市広域事務組合</t>
  </si>
  <si>
    <t>白山石川医療企業団（松任石川中央病院）</t>
  </si>
  <si>
    <t>白山石川医療企業団（つるぎ病院）</t>
  </si>
  <si>
    <t>石川県市町村消防消じゅつ金組合</t>
  </si>
  <si>
    <t>石川県後期高齢者医療広域連合（一般会計）</t>
  </si>
  <si>
    <t>石川県後期高齢者医療広域連合（後期高齢者医療特別会計）</t>
  </si>
  <si>
    <t>石川県市町村職員退職手当組合</t>
  </si>
  <si>
    <t>手取川水防事務組合</t>
  </si>
  <si>
    <t>石川県市町村消防団員等公務災害補償組合</t>
  </si>
  <si>
    <t>白山市土地開発公社</t>
  </si>
  <si>
    <t>白山市地域振興公社</t>
  </si>
  <si>
    <t>あさがおテレビ</t>
  </si>
  <si>
    <t>フードサービス松任</t>
  </si>
  <si>
    <t>つるぎ街づくり</t>
  </si>
  <si>
    <t>富樫福祉会</t>
  </si>
  <si>
    <t>手取会</t>
  </si>
  <si>
    <t>めぐみ白山</t>
  </si>
  <si>
    <t>合併振興基金</t>
    <rPh sb="0" eb="2">
      <t>ガッペイ</t>
    </rPh>
    <rPh sb="2" eb="4">
      <t>シンコウ</t>
    </rPh>
    <rPh sb="4" eb="6">
      <t>キキン</t>
    </rPh>
    <phoneticPr fontId="5"/>
  </si>
  <si>
    <t>公共施設整備基金</t>
    <rPh sb="0" eb="2">
      <t>コウキョウ</t>
    </rPh>
    <rPh sb="2" eb="4">
      <t>シセツ</t>
    </rPh>
    <rPh sb="4" eb="6">
      <t>セイビ</t>
    </rPh>
    <rPh sb="6" eb="8">
      <t>キキン</t>
    </rPh>
    <phoneticPr fontId="2"/>
  </si>
  <si>
    <t>斎場整備基金</t>
    <rPh sb="0" eb="2">
      <t>サイジョウ</t>
    </rPh>
    <rPh sb="2" eb="4">
      <t>セイビ</t>
    </rPh>
    <rPh sb="4" eb="6">
      <t>キキン</t>
    </rPh>
    <phoneticPr fontId="2"/>
  </si>
  <si>
    <t>ふるさと振興基金</t>
    <rPh sb="4" eb="6">
      <t>シンコウ</t>
    </rPh>
    <rPh sb="6" eb="8">
      <t>キキン</t>
    </rPh>
    <phoneticPr fontId="2"/>
  </si>
  <si>
    <t>北陸新幹線白山総合車両所地下導水路管理基金</t>
    <rPh sb="0" eb="2">
      <t>ホクリク</t>
    </rPh>
    <rPh sb="2" eb="5">
      <t>シンカンセン</t>
    </rPh>
    <rPh sb="5" eb="7">
      <t>ハクサン</t>
    </rPh>
    <rPh sb="7" eb="9">
      <t>ソウゴウ</t>
    </rPh>
    <rPh sb="9" eb="11">
      <t>シャリョウ</t>
    </rPh>
    <rPh sb="11" eb="12">
      <t>ジョ</t>
    </rPh>
    <rPh sb="12" eb="14">
      <t>チカ</t>
    </rPh>
    <rPh sb="14" eb="17">
      <t>ドウスイロ</t>
    </rPh>
    <rPh sb="17" eb="19">
      <t>カンリ</t>
    </rPh>
    <rPh sb="19" eb="21">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</si>
  <si>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</si>
  <si>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</si>
  <si>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過去に発行した旧合併特例債等の地方債残高が依然として多く、将来負担比率は類似団体内平均値を上回っている。一方で、資産の有形固定資産減価償却率は、類似団体と比較して低い数値となっている。
これまで以上に、公共施設の総合的な有効活用や効率的な維持管理の実施により、規模の最適化等に努める。</t>
    <rPh sb="0" eb="2">
      <t>カコ</t>
    </rPh>
    <rPh sb="3" eb="5">
      <t>ハッコウ</t>
    </rPh>
    <rPh sb="7" eb="13">
      <t>キュウガッペイトクレイサイ</t>
    </rPh>
    <rPh sb="13" eb="14">
      <t>ナド</t>
    </rPh>
    <rPh sb="15" eb="20">
      <t>チホウサイザンダカ</t>
    </rPh>
    <rPh sb="21" eb="23">
      <t>イゼン</t>
    </rPh>
    <rPh sb="26" eb="27">
      <t>オオ</t>
    </rPh>
    <rPh sb="29" eb="35">
      <t>ショウライフタンヒリツ</t>
    </rPh>
    <rPh sb="43" eb="44">
      <t>アタイ</t>
    </rPh>
    <rPh sb="45" eb="47">
      <t>ウワマワ</t>
    </rPh>
    <rPh sb="52" eb="54">
      <t>イッポウ</t>
    </rPh>
    <rPh sb="56" eb="58">
      <t>シサン</t>
    </rPh>
    <rPh sb="59" eb="67">
      <t>ユウケイコテイシサンゲンカ</t>
    </rPh>
    <rPh sb="67" eb="70">
      <t>ショウキャクリツ</t>
    </rPh>
    <rPh sb="72" eb="74">
      <t>ルイジ</t>
    </rPh>
    <rPh sb="74" eb="76">
      <t>ダンタイ</t>
    </rPh>
    <rPh sb="77" eb="79">
      <t>ヒカク</t>
    </rPh>
    <rPh sb="81" eb="82">
      <t>ヒク</t>
    </rPh>
    <rPh sb="83" eb="85">
      <t>スウチ</t>
    </rPh>
    <rPh sb="97" eb="99">
      <t>イジョウ</t>
    </rPh>
    <rPh sb="101" eb="103">
      <t>コウキョウ</t>
    </rPh>
    <rPh sb="103" eb="105">
      <t>シセツ</t>
    </rPh>
    <rPh sb="106" eb="109">
      <t>ソウゴウテキ</t>
    </rPh>
    <rPh sb="110" eb="112">
      <t>ユウコウ</t>
    </rPh>
    <rPh sb="112" eb="114">
      <t>カツヨウ</t>
    </rPh>
    <rPh sb="115" eb="118">
      <t>コウリツテキ</t>
    </rPh>
    <rPh sb="119" eb="121">
      <t>イジ</t>
    </rPh>
    <rPh sb="121" eb="123">
      <t>カンリ</t>
    </rPh>
    <rPh sb="124" eb="126">
      <t>ジッシ</t>
    </rPh>
    <rPh sb="130" eb="132">
      <t>キボ</t>
    </rPh>
    <rPh sb="133" eb="136">
      <t>サイテキカ</t>
    </rPh>
    <rPh sb="136" eb="137">
      <t>ナド</t>
    </rPh>
    <rPh sb="138" eb="139">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</si>
  <si>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</si>
  <si>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</si>
  <si>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</si>
  <si>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</si>
  <si>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</si>
  <si>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</si>
  <si>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実質公債費比率については、近年は11%前後で推移している。令和５年度の数値は、入れ替わりとなる令和２年度に比べ、標準財政規模の増及び実質公債費の減に伴い、やや減少した。
将来負担比率については、令和３年度に115%を下回ったが、その後はやや増加傾向にある。令和５年度は一般会計において、交付税措置の大きな地方債残高が減少し、交付税措置の少ない地方債残高が増加したことにより交付税算入額が減少し、やや増加した。
類似団体内順位は依然として低水準であり、一部事務組合・広域連合の設備更新など負担が増加する可能性もあることから、事業費の平準化や交付税措置のある有利な起債の活用に努め、比率の抑制を図る。</t>
    <rPh sb="0" eb="7">
      <t>ジッシツコウサイヒヒリツ</t>
    </rPh>
    <rPh sb="13" eb="15">
      <t>キンネン</t>
    </rPh>
    <rPh sb="19" eb="21">
      <t>ゼンゴ</t>
    </rPh>
    <rPh sb="22" eb="24">
      <t>スイイ</t>
    </rPh>
    <rPh sb="29" eb="31">
      <t>レイワ</t>
    </rPh>
    <rPh sb="32" eb="34">
      <t>ネンド</t>
    </rPh>
    <rPh sb="35" eb="37">
      <t>スウチ</t>
    </rPh>
    <rPh sb="39" eb="40">
      <t>イ</t>
    </rPh>
    <rPh sb="41" eb="42">
      <t>カ</t>
    </rPh>
    <rPh sb="47" eb="49">
      <t>レイワ</t>
    </rPh>
    <rPh sb="50" eb="52">
      <t>ネンド</t>
    </rPh>
    <rPh sb="53" eb="54">
      <t>クラ</t>
    </rPh>
    <rPh sb="56" eb="62">
      <t>ヒョウジュンザイセイキボ</t>
    </rPh>
    <rPh sb="63" eb="64">
      <t>ゾウ</t>
    </rPh>
    <rPh sb="64" eb="65">
      <t>オヨ</t>
    </rPh>
    <rPh sb="66" eb="68">
      <t>ジッシツ</t>
    </rPh>
    <rPh sb="68" eb="71">
      <t>コウサイヒ</t>
    </rPh>
    <rPh sb="72" eb="73">
      <t>ゲン</t>
    </rPh>
    <rPh sb="74" eb="75">
      <t>トモナ</t>
    </rPh>
    <rPh sb="79" eb="81">
      <t>ゲンショウ</t>
    </rPh>
    <rPh sb="85" eb="91">
      <t>ショウライフタンヒリツ</t>
    </rPh>
    <rPh sb="97" eb="99">
      <t>レイワ</t>
    </rPh>
    <rPh sb="100" eb="102">
      <t>ネンド</t>
    </rPh>
    <rPh sb="108" eb="110">
      <t>シタマワ</t>
    </rPh>
    <rPh sb="116" eb="117">
      <t>ゴ</t>
    </rPh>
    <rPh sb="120" eb="122">
      <t>ゾウカ</t>
    </rPh>
    <rPh sb="122" eb="124">
      <t>ケイコウ</t>
    </rPh>
    <rPh sb="128" eb="130">
      <t>レイワ</t>
    </rPh>
    <rPh sb="131" eb="133">
      <t>ネンド</t>
    </rPh>
    <rPh sb="134" eb="138">
      <t>イッパンカイケイ</t>
    </rPh>
    <rPh sb="143" eb="146">
      <t>コウフゼイ</t>
    </rPh>
    <rPh sb="146" eb="148">
      <t>ソチ</t>
    </rPh>
    <rPh sb="149" eb="150">
      <t>オオ</t>
    </rPh>
    <rPh sb="152" eb="155">
      <t>チホウサイ</t>
    </rPh>
    <rPh sb="155" eb="157">
      <t>ザンダカ</t>
    </rPh>
    <rPh sb="158" eb="160">
      <t>ゲンショウ</t>
    </rPh>
    <rPh sb="162" eb="167">
      <t>コウフゼイソチ</t>
    </rPh>
    <rPh sb="168" eb="169">
      <t>スク</t>
    </rPh>
    <rPh sb="171" eb="176">
      <t>チホウサイザンダカ</t>
    </rPh>
    <rPh sb="177" eb="179">
      <t>ゾウカ</t>
    </rPh>
    <rPh sb="199" eb="201">
      <t>ゾウカ</t>
    </rPh>
    <rPh sb="205" eb="207">
      <t>ルイジ</t>
    </rPh>
    <rPh sb="207" eb="209">
      <t>ダンタイ</t>
    </rPh>
    <rPh sb="209" eb="210">
      <t>ナイ</t>
    </rPh>
    <rPh sb="210" eb="212">
      <t>ジュンイ</t>
    </rPh>
    <rPh sb="213" eb="215">
      <t>イゼン</t>
    </rPh>
    <rPh sb="218" eb="221">
      <t>テイスイジュン</t>
    </rPh>
    <rPh sb="225" eb="231">
      <t>イチブジムクミアイ</t>
    </rPh>
    <rPh sb="232" eb="234">
      <t>コウイキ</t>
    </rPh>
    <rPh sb="234" eb="236">
      <t>レンゴウ</t>
    </rPh>
    <rPh sb="237" eb="239">
      <t>セツビ</t>
    </rPh>
    <rPh sb="239" eb="241">
      <t>コウシン</t>
    </rPh>
    <rPh sb="243" eb="245">
      <t>フタン</t>
    </rPh>
    <rPh sb="246" eb="248">
      <t>ゾウカ</t>
    </rPh>
    <rPh sb="250" eb="253">
      <t>カノウセイ</t>
    </rPh>
    <rPh sb="261" eb="263">
      <t>ジギョウ</t>
    </rPh>
    <rPh sb="263" eb="264">
      <t>ヒ</t>
    </rPh>
    <rPh sb="265" eb="268">
      <t>ヘイジュンカ</t>
    </rPh>
    <rPh sb="269" eb="272">
      <t>コウフゼイ</t>
    </rPh>
    <rPh sb="272" eb="274">
      <t>ソチ</t>
    </rPh>
    <rPh sb="277" eb="279">
      <t>ユウリ</t>
    </rPh>
    <rPh sb="280" eb="282">
      <t>キサイ</t>
    </rPh>
    <rPh sb="283" eb="285">
      <t>カツヨウ</t>
    </rPh>
    <rPh sb="286" eb="287">
      <t>ツト</t>
    </rPh>
    <rPh sb="289" eb="291">
      <t>ヒリツ</t>
    </rPh>
    <rPh sb="292" eb="294">
      <t>ヨクセイ</t>
    </rPh>
    <rPh sb="295" eb="296">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</si>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</sst>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01F5CC4-5F8D-481F-9BF9-4A7343BBE80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B0D0-4690-8793-37C134F9A3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68863</c:v>
                </c:pt>
                <c:pt idx="1">
                  <c:v>90141</c:v>
                </c:pt>
                <c:pt idx="2">
                  <c:v>87952</c:v>
                </c:pt>
                <c:pt idx="3">
                  <c:v>98599</c:v>
                </c:pt>
                <c:pt idx="4">
                  <c:v>116901</c:v>
                </c:pt>
              </c:numCache>
            </c:numRef>
          </c:val>
          <c:smooth val="0"/>
          <c:extLst>
            <c:ext xmlns:c16="http://schemas.microsoft.com/office/drawing/2014/chart" uri="{C3380CC4-5D6E-409C-BE32-E72D297353CC}">
              <c16:uniqueId val="{00000001-B0D0-4690-8793-37C134F9A3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3.32</c:v>
                </c:pt>
                <c:pt idx="1">
                  <c:v>4.84</c:v>
                </c:pt>
                <c:pt idx="2">
                  <c:v>6.21</c:v>
                </c:pt>
                <c:pt idx="3">
                  <c:v>3.76</c:v>
                </c:pt>
                <c:pt idx="4">
                  <c:v>3.11</c:v>
                </c:pt>
              </c:numCache>
            </c:numRef>
          </c:val>
          <c:extLst>
            <c:ext xmlns:c16="http://schemas.microsoft.com/office/drawing/2014/chart" uri="{C3380CC4-5D6E-409C-BE32-E72D297353CC}">
              <c16:uniqueId val="{00000000-E564-4E26-ACA3-3BDCF9906C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7.86</c:v>
                </c:pt>
                <c:pt idx="1">
                  <c:v>7.14</c:v>
                </c:pt>
                <c:pt idx="2">
                  <c:v>9.17</c:v>
                </c:pt>
                <c:pt idx="3">
                  <c:v>9.31</c:v>
                </c:pt>
                <c:pt idx="4">
                  <c:v>8.86</c:v>
                </c:pt>
              </c:numCache>
            </c:numRef>
          </c:val>
          <c:extLst>
            <c:ext xmlns:c16="http://schemas.microsoft.com/office/drawing/2014/chart" uri="{C3380CC4-5D6E-409C-BE32-E72D297353CC}">
              <c16:uniqueId val="{00000001-E564-4E26-ACA3-3BDCF9906C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-0.36</c:v>
                </c:pt>
                <c:pt idx="1">
                  <c:v>1.06</c:v>
                </c:pt>
                <c:pt idx="2">
                  <c:v>3.89</c:v>
                </c:pt>
                <c:pt idx="3">
                  <c:v>-2.56</c:v>
                </c:pt>
                <c:pt idx="4">
                  <c:v>-0.8</c:v>
                </c:pt>
              </c:numCache>
            </c:numRef>
          </c:val>
          <c:smooth val="0"/>
          <c:extLst>
            <c:ext xmlns:c16="http://schemas.microsoft.com/office/drawing/2014/chart" uri="{C3380CC4-5D6E-409C-BE32-E72D297353CC}">
              <c16:uniqueId val="{00000002-E564-4E26-ACA3-3BDCF9906C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858-49D5-9F1D-C3823DDEB8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58-49D5-9F1D-C3823DDEB8A7}"/>
            </c:ext>
          </c:extLst>
        </c:ser>
        <c:ser>
          <c:idx val="2"/>
          <c:order val="2"/>
          <c:tx>
            <c:strRef>
              <c:f>データシート!$A$29</c:f>
              <c:strCache>
                <c:ptCount val="1"/>
                <c:pt idx="0">
                  <c:v>白山市墓地公苑特別会計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858-49D5-9F1D-C3823DDEB8A7}"/>
            </c:ext>
          </c:extLst>
        </c:ser>
        <c:ser>
          <c:idx val="3"/>
          <c:order val="3"/>
          <c:tx>
            <c:strRef>
              <c:f>データシート!$A$30</c:f>
              <c:strCache>
                <c:ptCount val="1"/>
                <c:pt idx="0">
                  <c:v>白山市後期高齢者医療特別会計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F858-49D5-9F1D-C3823DDEB8A7}"/>
            </c:ext>
          </c:extLst>
        </c:ser>
        <c:ser>
          <c:idx val="4"/>
          <c:order val="4"/>
          <c:tx>
            <c:strRef>
              <c:f>データシート!$A$31</c:f>
              <c:strCache>
                <c:ptCount val="1"/>
                <c:pt idx="0">
                  <c:v>白山市国民健康保険特別会計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0.19</c:v>
                </c:pt>
                <c:pt idx="4">
                  <c:v>#N/A</c:v>
                </c:pt>
                <c:pt idx="5">
                  <c:v>0.13</c:v>
                </c:pt>
                <c:pt idx="6">
                  <c:v>#N/A</c:v>
                </c:pt>
                <c:pt idx="7">
                  <c:v>0.04</c:v>
                </c:pt>
                <c:pt idx="8">
                  <c:v>#N/A</c:v>
                </c:pt>
                <c:pt idx="9">
                  <c:v>0.27</c:v>
                </c:pt>
              </c:numCache>
            </c:numRef>
          </c:val>
          <c:extLst>
            <c:ext xmlns:c16="http://schemas.microsoft.com/office/drawing/2014/chart" uri="{C3380CC4-5D6E-409C-BE32-E72D297353CC}">
              <c16:uniqueId val="{00000004-F858-49D5-9F1D-C3823DDEB8A7}"/>
            </c:ext>
          </c:extLst>
        </c:ser>
        <c:ser>
          <c:idx val="5"/>
          <c:order val="5"/>
          <c:tx>
            <c:strRef>
              <c:f>データシート!$A$32</c:f>
              <c:strCache>
                <c:ptCount val="1"/>
                <c:pt idx="0">
                  <c:v>白山市介護保険特別会計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0.57999999999999996</c:v>
                </c:pt>
                <c:pt idx="2">
                  <c:v>#N/A</c:v>
                </c:pt>
                <c:pt idx="3">
                  <c:v>0.51</c:v>
                </c:pt>
                <c:pt idx="4">
                  <c:v>#N/A</c:v>
                </c:pt>
                <c:pt idx="5">
                  <c:v>0.75</c:v>
                </c:pt>
                <c:pt idx="6">
                  <c:v>#N/A</c:v>
                </c:pt>
                <c:pt idx="7">
                  <c:v>0.84</c:v>
                </c:pt>
                <c:pt idx="8">
                  <c:v>#N/A</c:v>
                </c:pt>
                <c:pt idx="9">
                  <c:v>0.79</c:v>
                </c:pt>
              </c:numCache>
            </c:numRef>
          </c:val>
          <c:extLst>
            <c:ext xmlns:c16="http://schemas.microsoft.com/office/drawing/2014/chart" uri="{C3380CC4-5D6E-409C-BE32-E72D297353CC}">
              <c16:uniqueId val="{00000005-F858-49D5-9F1D-C3823DDEB8A7}"/>
            </c:ext>
          </c:extLst>
        </c:ser>
        <c:ser>
          <c:idx val="6"/>
          <c:order val="6"/>
          <c:tx>
            <c:strRef>
              <c:f>データシート!$A$33</c:f>
              <c:strCache>
                <c:ptCount val="1"/>
                <c:pt idx="0">
                  <c:v>白山市工業用水道事業会計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0.95</c:v>
                </c:pt>
                <c:pt idx="2">
                  <c:v>#N/A</c:v>
                </c:pt>
                <c:pt idx="3">
                  <c:v>1.1599999999999999</c:v>
                </c:pt>
                <c:pt idx="4">
                  <c:v>#N/A</c:v>
                </c:pt>
                <c:pt idx="5">
                  <c:v>1.28</c:v>
                </c:pt>
                <c:pt idx="6">
                  <c:v>#N/A</c:v>
                </c:pt>
                <c:pt idx="7">
                  <c:v>1.39</c:v>
                </c:pt>
                <c:pt idx="8">
                  <c:v>#N/A</c:v>
                </c:pt>
                <c:pt idx="9">
                  <c:v>1.44</c:v>
                </c:pt>
              </c:numCache>
            </c:numRef>
          </c:val>
          <c:extLst>
            <c:ext xmlns:c16="http://schemas.microsoft.com/office/drawing/2014/chart" uri="{C3380CC4-5D6E-409C-BE32-E72D297353CC}">
              <c16:uniqueId val="{00000006-F858-49D5-9F1D-C3823DDEB8A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3.31</c:v>
                </c:pt>
                <c:pt idx="2">
                  <c:v>#N/A</c:v>
                </c:pt>
                <c:pt idx="3">
                  <c:v>4.83</c:v>
                </c:pt>
                <c:pt idx="4">
                  <c:v>#N/A</c:v>
                </c:pt>
                <c:pt idx="5">
                  <c:v>6.21</c:v>
                </c:pt>
                <c:pt idx="6">
                  <c:v>#N/A</c:v>
                </c:pt>
                <c:pt idx="7">
                  <c:v>3.75</c:v>
                </c:pt>
                <c:pt idx="8">
                  <c:v>#N/A</c:v>
                </c:pt>
                <c:pt idx="9">
                  <c:v>3.11</c:v>
                </c:pt>
              </c:numCache>
            </c:numRef>
          </c:val>
          <c:extLst>
            <c:ext xmlns:c16="http://schemas.microsoft.com/office/drawing/2014/chart" uri="{C3380CC4-5D6E-409C-BE32-E72D297353CC}">
              <c16:uniqueId val="{00000007-F858-49D5-9F1D-C3823DDEB8A7}"/>
            </c:ext>
          </c:extLst>
        </c:ser>
        <c:ser>
          <c:idx val="8"/>
          <c:order val="8"/>
          <c:tx>
            <c:strRef>
              <c:f>データシート!$A$35</c:f>
              <c:strCache>
                <c:ptCount val="1"/>
                <c:pt idx="0">
                  <c:v>白山市下水道事業会計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6.91</c:v>
                </c:pt>
                <c:pt idx="2">
                  <c:v>#N/A</c:v>
                </c:pt>
                <c:pt idx="3">
                  <c:v>6.17</c:v>
                </c:pt>
                <c:pt idx="4">
                  <c:v>#N/A</c:v>
                </c:pt>
                <c:pt idx="5">
                  <c:v>5.08</c:v>
                </c:pt>
                <c:pt idx="6">
                  <c:v>#N/A</c:v>
                </c:pt>
                <c:pt idx="7">
                  <c:v>4.3099999999999996</c:v>
                </c:pt>
                <c:pt idx="8">
                  <c:v>#N/A</c:v>
                </c:pt>
                <c:pt idx="9">
                  <c:v>3.62</c:v>
                </c:pt>
              </c:numCache>
            </c:numRef>
          </c:val>
          <c:extLst>
            <c:ext xmlns:c16="http://schemas.microsoft.com/office/drawing/2014/chart" uri="{C3380CC4-5D6E-409C-BE32-E72D297353CC}">
              <c16:uniqueId val="{00000008-F858-49D5-9F1D-C3823DDEB8A7}"/>
            </c:ext>
          </c:extLst>
        </c:ser>
        <c:ser>
          <c:idx val="9"/>
          <c:order val="9"/>
          <c:tx>
            <c:strRef>
              <c:f>データシート!$A$36</c:f>
              <c:strCache>
                <c:ptCount val="1"/>
                <c:pt idx="0">
                  <c:v>白山市水道事業会計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4.1500000000000004</c:v>
                </c:pt>
                <c:pt idx="2">
                  <c:v>#N/A</c:v>
                </c:pt>
                <c:pt idx="3">
                  <c:v>4.34</c:v>
                </c:pt>
                <c:pt idx="4">
                  <c:v>#N/A</c:v>
                </c:pt>
                <c:pt idx="5">
                  <c:v>4.82</c:v>
                </c:pt>
                <c:pt idx="6">
                  <c:v>#N/A</c:v>
                </c:pt>
                <c:pt idx="7">
                  <c:v>4.9000000000000004</c:v>
                </c:pt>
                <c:pt idx="8">
                  <c:v>#N/A</c:v>
                </c:pt>
                <c:pt idx="9">
                  <c:v>4.7300000000000004</c:v>
                </c:pt>
              </c:numCache>
            </c:numRef>
          </c:val>
          <c:extLst>
            <c:ext xmlns:c16="http://schemas.microsoft.com/office/drawing/2014/chart" uri="{C3380CC4-5D6E-409C-BE32-E72D297353CC}">
              <c16:uniqueId val="{00000009-F858-49D5-9F1D-C3823DDEB8A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7343</c:v>
                </c:pt>
                <c:pt idx="5">
                  <c:v>7316</c:v>
                </c:pt>
                <c:pt idx="8">
                  <c:v>8094</c:v>
                </c:pt>
                <c:pt idx="11">
                  <c:v>7312</c:v>
                </c:pt>
                <c:pt idx="14">
                  <c:v>7450</c:v>
                </c:pt>
              </c:numCache>
            </c:numRef>
          </c:val>
          <c:extLst>
            <c:ext xmlns:c16="http://schemas.microsoft.com/office/drawing/2014/chart" uri="{C3380CC4-5D6E-409C-BE32-E72D297353CC}">
              <c16:uniqueId val="{00000000-47BF-4AEF-B40B-12B4476008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BF-4AEF-B40B-12B4476008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8</c:v>
                </c:pt>
                <c:pt idx="6">
                  <c:v>8</c:v>
                </c:pt>
                <c:pt idx="9">
                  <c:v>8</c:v>
                </c:pt>
                <c:pt idx="12">
                  <c:v>8</c:v>
                </c:pt>
              </c:numCache>
            </c:numRef>
          </c:val>
          <c:extLst>
            <c:ext xmlns:c16="http://schemas.microsoft.com/office/drawing/2014/chart" uri="{C3380CC4-5D6E-409C-BE32-E72D297353CC}">
              <c16:uniqueId val="{00000002-47BF-4AEF-B40B-12B4476008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790</c:v>
                </c:pt>
                <c:pt idx="3">
                  <c:v>955</c:v>
                </c:pt>
                <c:pt idx="6">
                  <c:v>942</c:v>
                </c:pt>
                <c:pt idx="9">
                  <c:v>963</c:v>
                </c:pt>
                <c:pt idx="12">
                  <c:v>913</c:v>
                </c:pt>
              </c:numCache>
            </c:numRef>
          </c:val>
          <c:extLst>
            <c:ext xmlns:c16="http://schemas.microsoft.com/office/drawing/2014/chart" uri="{C3380CC4-5D6E-409C-BE32-E72D297353CC}">
              <c16:uniqueId val="{00000003-47BF-4AEF-B40B-12B4476008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1603</c:v>
                </c:pt>
                <c:pt idx="3">
                  <c:v>1519</c:v>
                </c:pt>
                <c:pt idx="6">
                  <c:v>1584</c:v>
                </c:pt>
                <c:pt idx="9">
                  <c:v>1516</c:v>
                </c:pt>
                <c:pt idx="12">
                  <c:v>1389</c:v>
                </c:pt>
              </c:numCache>
            </c:numRef>
          </c:val>
          <c:extLst>
            <c:ext xmlns:c16="http://schemas.microsoft.com/office/drawing/2014/chart" uri="{C3380CC4-5D6E-409C-BE32-E72D297353CC}">
              <c16:uniqueId val="{00000004-47BF-4AEF-B40B-12B4476008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BF-4AEF-B40B-12B4476008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BF-4AEF-B40B-12B4476008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7390</c:v>
                </c:pt>
                <c:pt idx="3">
                  <c:v>7403</c:v>
                </c:pt>
                <c:pt idx="6">
                  <c:v>8778</c:v>
                </c:pt>
                <c:pt idx="9">
                  <c:v>7684</c:v>
                </c:pt>
                <c:pt idx="12">
                  <c:v>7595</c:v>
                </c:pt>
              </c:numCache>
            </c:numRef>
          </c:val>
          <c:extLst>
            <c:ext xmlns:c16="http://schemas.microsoft.com/office/drawing/2014/chart" uri="{C3380CC4-5D6E-409C-BE32-E72D297353CC}">
              <c16:uniqueId val="{00000007-47BF-4AEF-B40B-12B4476008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2448</c:v>
                </c:pt>
                <c:pt idx="2">
                  <c:v>#N/A</c:v>
                </c:pt>
                <c:pt idx="3">
                  <c:v>#N/A</c:v>
                </c:pt>
                <c:pt idx="4">
                  <c:v>2569</c:v>
                </c:pt>
                <c:pt idx="5">
                  <c:v>#N/A</c:v>
                </c:pt>
                <c:pt idx="6">
                  <c:v>#N/A</c:v>
                </c:pt>
                <c:pt idx="7">
                  <c:v>3218</c:v>
                </c:pt>
                <c:pt idx="8">
                  <c:v>#N/A</c:v>
                </c:pt>
                <c:pt idx="9">
                  <c:v>#N/A</c:v>
                </c:pt>
                <c:pt idx="10">
                  <c:v>2859</c:v>
                </c:pt>
                <c:pt idx="11">
                  <c:v>#N/A</c:v>
                </c:pt>
                <c:pt idx="12">
                  <c:v>#N/A</c:v>
                </c:pt>
                <c:pt idx="13">
                  <c:v>2455</c:v>
                </c:pt>
                <c:pt idx="14">
                  <c:v>#N/A</c:v>
                </c:pt>
              </c:numCache>
            </c:numRef>
          </c:val>
          <c:smooth val="0"/>
          <c:extLst>
            <c:ext xmlns:c16="http://schemas.microsoft.com/office/drawing/2014/chart" uri="{C3380CC4-5D6E-409C-BE32-E72D297353CC}">
              <c16:uniqueId val="{00000008-47BF-4AEF-B40B-12B4476008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80302</c:v>
                </c:pt>
                <c:pt idx="5">
                  <c:v>79904</c:v>
                </c:pt>
                <c:pt idx="8">
                  <c:v>77860</c:v>
                </c:pt>
                <c:pt idx="11">
                  <c:v>76821</c:v>
                </c:pt>
                <c:pt idx="14">
                  <c:v>73791</c:v>
                </c:pt>
              </c:numCache>
            </c:numRef>
          </c:val>
          <c:extLst>
            <c:ext xmlns:c16="http://schemas.microsoft.com/office/drawing/2014/chart" uri="{C3380CC4-5D6E-409C-BE32-E72D297353CC}">
              <c16:uniqueId val="{00000000-7769-4DF4-9E06-D1AEC00780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8959</c:v>
                </c:pt>
                <c:pt idx="5">
                  <c:v>9390</c:v>
                </c:pt>
                <c:pt idx="8">
                  <c:v>9630</c:v>
                </c:pt>
                <c:pt idx="11">
                  <c:v>9694</c:v>
                </c:pt>
                <c:pt idx="14">
                  <c:v>9469</c:v>
                </c:pt>
              </c:numCache>
            </c:numRef>
          </c:val>
          <c:extLst>
            <c:ext xmlns:c16="http://schemas.microsoft.com/office/drawing/2014/chart" uri="{C3380CC4-5D6E-409C-BE32-E72D297353CC}">
              <c16:uniqueId val="{00000001-7769-4DF4-9E06-D1AEC00780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5119</c:v>
                </c:pt>
                <c:pt idx="5">
                  <c:v>5500</c:v>
                </c:pt>
                <c:pt idx="8">
                  <c:v>7471</c:v>
                </c:pt>
                <c:pt idx="11">
                  <c:v>7522</c:v>
                </c:pt>
                <c:pt idx="14">
                  <c:v>7856</c:v>
                </c:pt>
              </c:numCache>
            </c:numRef>
          </c:val>
          <c:extLst>
            <c:ext xmlns:c16="http://schemas.microsoft.com/office/drawing/2014/chart" uri="{C3380CC4-5D6E-409C-BE32-E72D297353CC}">
              <c16:uniqueId val="{00000002-7769-4DF4-9E06-D1AEC00780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69-4DF4-9E06-D1AEC00780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69-4DF4-9E06-D1AEC00780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706</c:v>
                </c:pt>
                <c:pt idx="3">
                  <c:v>615</c:v>
                </c:pt>
                <c:pt idx="6">
                  <c:v>1879</c:v>
                </c:pt>
                <c:pt idx="9">
                  <c:v>1743</c:v>
                </c:pt>
                <c:pt idx="12">
                  <c:v>1153</c:v>
                </c:pt>
              </c:numCache>
            </c:numRef>
          </c:val>
          <c:extLst>
            <c:ext xmlns:c16="http://schemas.microsoft.com/office/drawing/2014/chart" uri="{C3380CC4-5D6E-409C-BE32-E72D297353CC}">
              <c16:uniqueId val="{00000005-7769-4DF4-9E06-D1AEC00780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6390</c:v>
                </c:pt>
                <c:pt idx="3">
                  <c:v>6200</c:v>
                </c:pt>
                <c:pt idx="6">
                  <c:v>6082</c:v>
                </c:pt>
                <c:pt idx="9">
                  <c:v>5921</c:v>
                </c:pt>
                <c:pt idx="12">
                  <c:v>5642</c:v>
                </c:pt>
              </c:numCache>
            </c:numRef>
          </c:val>
          <c:extLst>
            <c:ext xmlns:c16="http://schemas.microsoft.com/office/drawing/2014/chart" uri="{C3380CC4-5D6E-409C-BE32-E72D297353CC}">
              <c16:uniqueId val="{00000006-7769-4DF4-9E06-D1AEC00780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9807</c:v>
                </c:pt>
                <c:pt idx="3">
                  <c:v>9275</c:v>
                </c:pt>
                <c:pt idx="6">
                  <c:v>8451</c:v>
                </c:pt>
                <c:pt idx="9">
                  <c:v>7982</c:v>
                </c:pt>
                <c:pt idx="12">
                  <c:v>8009</c:v>
                </c:pt>
              </c:numCache>
            </c:numRef>
          </c:val>
          <c:extLst>
            <c:ext xmlns:c16="http://schemas.microsoft.com/office/drawing/2014/chart" uri="{C3380CC4-5D6E-409C-BE32-E72D297353CC}">
              <c16:uniqueId val="{00000007-7769-4DF4-9E06-D1AEC00780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23488</c:v>
                </c:pt>
                <c:pt idx="3">
                  <c:v>22077</c:v>
                </c:pt>
                <c:pt idx="6">
                  <c:v>23665</c:v>
                </c:pt>
                <c:pt idx="9">
                  <c:v>23341</c:v>
                </c:pt>
                <c:pt idx="12">
                  <c:v>22379</c:v>
                </c:pt>
              </c:numCache>
            </c:numRef>
          </c:val>
          <c:extLst>
            <c:ext xmlns:c16="http://schemas.microsoft.com/office/drawing/2014/chart" uri="{C3380CC4-5D6E-409C-BE32-E72D297353CC}">
              <c16:uniqueId val="{00000008-7769-4DF4-9E06-D1AEC00780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388</c:v>
                </c:pt>
                <c:pt idx="3">
                  <c:v>347</c:v>
                </c:pt>
                <c:pt idx="6">
                  <c:v>306</c:v>
                </c:pt>
                <c:pt idx="9">
                  <c:v>265</c:v>
                </c:pt>
                <c:pt idx="12">
                  <c:v>225</c:v>
                </c:pt>
              </c:numCache>
            </c:numRef>
          </c:val>
          <c:extLst>
            <c:ext xmlns:c16="http://schemas.microsoft.com/office/drawing/2014/chart" uri="{C3380CC4-5D6E-409C-BE32-E72D297353CC}">
              <c16:uniqueId val="{00000009-7769-4DF4-9E06-D1AEC00780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83651</c:v>
                </c:pt>
                <c:pt idx="3">
                  <c:v>85010</c:v>
                </c:pt>
                <c:pt idx="6">
                  <c:v>84315</c:v>
                </c:pt>
                <c:pt idx="9">
                  <c:v>84246</c:v>
                </c:pt>
                <c:pt idx="12">
                  <c:v>85180</c:v>
                </c:pt>
              </c:numCache>
            </c:numRef>
          </c:val>
          <c:extLst>
            <c:ext xmlns:c16="http://schemas.microsoft.com/office/drawing/2014/chart" uri="{C3380CC4-5D6E-409C-BE32-E72D297353CC}">
              <c16:uniqueId val="{0000000A-7769-4DF4-9E06-D1AEC00780E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30049</c:v>
                </c:pt>
                <c:pt idx="2">
                  <c:v>#N/A</c:v>
                </c:pt>
                <c:pt idx="3">
                  <c:v>#N/A</c:v>
                </c:pt>
                <c:pt idx="4">
                  <c:v>28729</c:v>
                </c:pt>
                <c:pt idx="5">
                  <c:v>#N/A</c:v>
                </c:pt>
                <c:pt idx="6">
                  <c:v>#N/A</c:v>
                </c:pt>
                <c:pt idx="7">
                  <c:v>29737</c:v>
                </c:pt>
                <c:pt idx="8">
                  <c:v>#N/A</c:v>
                </c:pt>
                <c:pt idx="9">
                  <c:v>#N/A</c:v>
                </c:pt>
                <c:pt idx="10">
                  <c:v>29462</c:v>
                </c:pt>
                <c:pt idx="11">
                  <c:v>#N/A</c:v>
                </c:pt>
                <c:pt idx="12">
                  <c:v>#N/A</c:v>
                </c:pt>
                <c:pt idx="13">
                  <c:v>31472</c:v>
                </c:pt>
                <c:pt idx="14">
                  <c:v>#N/A</c:v>
                </c:pt>
              </c:numCache>
            </c:numRef>
          </c:val>
          <c:smooth val="0"/>
          <c:extLst>
            <c:ext xmlns:c16="http://schemas.microsoft.com/office/drawing/2014/chart" uri="{C3380CC4-5D6E-409C-BE32-E72D297353CC}">
              <c16:uniqueId val="{0000000B-7769-4DF4-9E06-D1AEC00780E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2993</c:v>
                </c:pt>
                <c:pt idx="1">
                  <c:v>2991</c:v>
                </c:pt>
                <c:pt idx="2">
                  <c:v>2913</c:v>
                </c:pt>
              </c:numCache>
            </c:numRef>
          </c:val>
          <c:extLst>
            <c:ext xmlns:c16="http://schemas.microsoft.com/office/drawing/2014/chart" uri="{C3380CC4-5D6E-409C-BE32-E72D297353CC}">
              <c16:uniqueId val="{00000000-7569-4BCE-BCA1-F3475A5B14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739</c:v>
                </c:pt>
                <c:pt idx="1">
                  <c:v>739</c:v>
                </c:pt>
                <c:pt idx="2">
                  <c:v>888</c:v>
                </c:pt>
              </c:numCache>
            </c:numRef>
          </c:val>
          <c:extLst>
            <c:ext xmlns:c16="http://schemas.microsoft.com/office/drawing/2014/chart" uri="{C3380CC4-5D6E-409C-BE32-E72D297353CC}">
              <c16:uniqueId val="{00000001-7569-4BCE-BCA1-F3475A5B14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4546</c:v>
                </c:pt>
                <c:pt idx="1">
                  <c:v>4553</c:v>
                </c:pt>
                <c:pt idx="2">
                  <c:v>4852</c:v>
                </c:pt>
              </c:numCache>
            </c:numRef>
          </c:val>
          <c:extLst>
            <c:ext xmlns:c16="http://schemas.microsoft.com/office/drawing/2014/chart" uri="{C3380CC4-5D6E-409C-BE32-E72D297353CC}">
              <c16:uniqueId val="{00000002-7569-4BCE-BCA1-F3475A5B14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{6109ED28-9F28-40DB-99AF-B753EEA48D19}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383-433F-89FD-6DAB18DB64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{4D1EBFA7-274D-4128-BCF8-72D88F7AD58F}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83-433F-89FD-6DAB18DB64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{00860C77-4398-40C8-B951-5BB8B86BE7B1}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83-433F-89FD-6DAB18DB64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{9E3A5440-DFAF-40D1-B7ED-F06FD9DFEC6D}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83-433F-89FD-6DAB18DB64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{3C6D855F-390A-4226-806E-FF2159064293}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83-433F-89FD-6DAB18DB64F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{D5AF80A5-BF3C-4539-BA82-E68CDA4BEA9C}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383-433F-89FD-6DAB18DB64F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{4DEDDEA7-9C4F-44EA-9191-0E35BC71549B}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383-433F-89FD-6DAB18DB64F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{049C7B55-F68F-433B-87C9-FF1D1E21A1CF}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383-433F-89FD-6DAB18DB64F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{80E8BD16-0E3D-4E91-AB29-5D7965E62076}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383-433F-89FD-6DAB18DB64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61.1</c:v>
                </c:pt>
                <c:pt idx="16">
                  <c:v>62.2</c:v>
                </c:pt>
                <c:pt idx="24">
                  <c:v>63.3</c:v>
                </c:pt>
                <c:pt idx="32">
                  <c:v>63.7</c:v>
                </c:pt>
              </c:numCache>
            </c:numRef>
          </c:xVal>
          <c:yVal>
            <c:numRef>
              <c:f>公会計指標分析・財政指標組合せ分析表!$BP$51:$DC$51</c:f>
              <c:numCache>
                <c:formatCode>#,##0.0;"▲ "#,##0.0</c:formatCode>
                <c:ptCount val="40"/>
                <c:pt idx="0">
                  <c:v>125.7</c:v>
                </c:pt>
                <c:pt idx="8">
                  <c:v>116.7</c:v>
                </c:pt>
                <c:pt idx="16">
                  <c:v>114.6</c:v>
                </c:pt>
                <c:pt idx="24">
                  <c:v>115.6</c:v>
                </c:pt>
                <c:pt idx="32">
                  <c:v>120.3</c:v>
                </c:pt>
              </c:numCache>
            </c:numRef>
          </c:yVal>
          <c:smooth val="0"/>
          <c:extLst>
            <c:ext xmlns:c16="http://schemas.microsoft.com/office/drawing/2014/chart" uri="{C3380CC4-5D6E-409C-BE32-E72D297353CC}">
              <c16:uniqueId val="{00000009-5383-433F-89FD-6DAB18DB64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{21CB5D57-3BCC-42E5-A268-1C9832E99D5A}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383-433F-89FD-6DAB18DB64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{C9EB58CF-A62F-45A9-907F-5A49F8E45774}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83-433F-89FD-6DAB18DB64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{92BB0672-8E16-4079-A179-937B1A177FBE}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83-433F-89FD-6DAB18DB64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{67ED1F9A-BD71-40C3-90BE-B1500AA5CE97}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83-433F-89FD-6DAB18DB64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{F59E3AE9-8BEC-4FD1-B5A6-D86BCA3ADA0D}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83-433F-89FD-6DAB18DB64F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{CB2A4C5F-12A6-454C-804F-7023B7E2C78D}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383-433F-89FD-6DAB18DB64F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{502BCEBC-D239-4738-95A6-8DE1CAFB9E34}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383-433F-89FD-6DAB18DB64F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{F85DAF8F-C2CB-4DAB-BB3D-D66B7D3CA812}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383-433F-89FD-6DAB18DB64F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{A2E91453-684F-4588-AFDC-0E653794AAA0}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383-433F-89FD-6DAB18DB64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5383-433F-89FD-6DAB18DB64F2}"/>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1570342725075584E-2"/>
                  <c:y val="-4.88070472982183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{A761C9D3-F7EF-4774-AE53-F1009FF38217}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5A1-4D7F-9C32-256F04F49D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{64ED2173-BFBC-49C6-9E2D-615718E3B5D0}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A1-4D7F-9C32-256F04F49D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{3F5C35E7-733F-42EE-96B3-A4359387910C}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A1-4D7F-9C32-256F04F49D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{7E4FE83D-D6A2-44D6-8537-1BBFD3107161}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A1-4D7F-9C32-256F04F49D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{F7A8A30B-91EB-4F29-AE36-37F1DE815D6C}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A1-4D7F-9C32-256F04F49DF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{93B3E340-9127-4CC8-B3B2-22C24B5DD4B4}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5A1-4D7F-9C32-256F04F49DFE}"/>
                </c:ext>
              </c:extLst>
            </c:dLbl>
            <c:dLbl>
              <c:idx val="16"/>
              <c:layout>
                <c:manualLayout>
                  <c:x val="-4.079423170586019E-2"/>
                  <c:y val="-7.580551363888256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{45FA8490-7B31-4A85-830F-4DD1A6397D1E}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5A1-4D7F-9C32-256F04F49DFE}"/>
                </c:ext>
              </c:extLst>
            </c:dLbl>
            <c:dLbl>
              <c:idx val="24"/>
              <c:layout>
                <c:manualLayout>
                  <c:x val="-3.5681096591587864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{B6776FC8-1930-4C01-9855-B5A45643298D}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5A1-4D7F-9C32-256F04F49DFE}"/>
                </c:ext>
              </c:extLst>
            </c:dLbl>
            <c:dLbl>
              <c:idx val="32"/>
              <c:layout>
                <c:manualLayout>
                  <c:x val="-1.8235628084249993E-2"/>
                  <c:y val="-6.26368665949269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{DF7CF189-6879-4977-AC27-50B2FFD565AB}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5A1-4D7F-9C32-256F04F49D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10.5</c:v>
                </c:pt>
                <c:pt idx="16">
                  <c:v>11</c:v>
                </c:pt>
                <c:pt idx="24">
                  <c:v>11.3</c:v>
                </c:pt>
                <c:pt idx="32">
                  <c:v>11</c:v>
                </c:pt>
              </c:numCache>
            </c:numRef>
          </c:xVal>
          <c:yVal>
            <c:numRef>
              <c:f>公会計指標分析・財政指標組合せ分析表!$BP$73:$DC$73</c:f>
              <c:numCache>
                <c:formatCode>#,##0.0;"▲ "#,##0.0</c:formatCode>
                <c:ptCount val="40"/>
                <c:pt idx="0">
                  <c:v>125.7</c:v>
                </c:pt>
                <c:pt idx="8">
                  <c:v>116.7</c:v>
                </c:pt>
                <c:pt idx="16">
                  <c:v>114.6</c:v>
                </c:pt>
                <c:pt idx="24">
                  <c:v>115.6</c:v>
                </c:pt>
                <c:pt idx="32">
                  <c:v>120.3</c:v>
                </c:pt>
              </c:numCache>
            </c:numRef>
          </c:yVal>
          <c:smooth val="0"/>
          <c:extLst>
            <c:ext xmlns:c16="http://schemas.microsoft.com/office/drawing/2014/chart" uri="{C3380CC4-5D6E-409C-BE32-E72D297353CC}">
              <c16:uniqueId val="{00000009-F5A1-4D7F-9C32-256F04F49D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194149353349217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{77BA6954-79D8-426D-B68F-83A5D244C0D1}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5A1-4D7F-9C32-256F04F49D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{CDC47E63-2EC1-475D-94D3-8289D3E80396}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A1-4D7F-9C32-256F04F49D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{82CAE429-FC12-4AB5-9DC0-57B0788B3A8D}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A1-4D7F-9C32-256F04F49D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{3D686E79-5C02-4188-9231-B9711421F2C7}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A1-4D7F-9C32-256F04F49D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{1E1378BE-5B7A-43FB-85F2-504537203688}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A1-4D7F-9C32-256F04F49DFE}"/>
                </c:ext>
              </c:extLst>
            </c:dLbl>
            <c:dLbl>
              <c:idx val="8"/>
              <c:layout>
                <c:manualLayout>
                  <c:x val="0"/>
                  <c:y val="4.422045376863046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{700FCDC7-0681-4D73-B0E5-8B8E23FCDA3F}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5A1-4D7F-9C32-256F04F49DFE}"/>
                </c:ext>
              </c:extLst>
            </c:dLbl>
            <c:dLbl>
              <c:idx val="16"/>
              <c:layout>
                <c:manualLayout>
                  <c:x val="0"/>
                  <c:y val="-4.529757717443647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{0DADE09B-E332-4B90-9DE7-24C5EEAD26DF}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5A1-4D7F-9C32-256F04F49DFE}"/>
                </c:ext>
              </c:extLst>
            </c:dLbl>
            <c:dLbl>
              <c:idx val="24"/>
              <c:layout>
                <c:manualLayout>
                  <c:x val="0"/>
                  <c:y val="4.542994862001483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{4F527EB8-8C9B-428F-A7B2-B3CB7DB85FDF}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5A1-4D7F-9C32-256F04F49DFE}"/>
                </c:ext>
              </c:extLst>
            </c:dLbl>
            <c:dLbl>
              <c:idx val="32"/>
              <c:layout>
                <c:manualLayout>
                  <c:x val="0"/>
                  <c:y val="7.5884970754986252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{148F40A2-3274-4B6D-9B5E-4AE7D4B71CBB}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5A1-4D7F-9C32-256F04F49D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F5A1-4D7F-9C32-256F04F49DFE}"/>
            </c:ext>
          </c:extLst>
        </c:ser>
        <c:dLbls>
          <c:showLegendKey val="0"/>
          <c:showVal val="1"/>
          <c:showCatName val="0"/>
          <c:showSerName val="0"/>
          <c:showPercent val="0"/>
          <c:showBubbleSize val="0"/>
        </c:dLbls>
        <c:axId val="84219776"/>
        <c:axId val="84234240"/>
      </c:scatterChart>
      <c:valAx>
        <c:axId val="84219776"/>
        <c:scaling>
          <c:orientation val="maxMin"/>
          <c:max val="12"/>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石川県白山市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の市町村合併以降、旧合併特例債・過疎対策事業債・辺地対策事業債を活用して多くの事業を実施し、近年も、防災行政無線の整備や学校の大規模改修などの大型事業を実施したことにより、依然として元利償還金が高い水準で推移している。</a:t>
          </a:r>
        </a:p>
        <a:p>
          <a:r>
            <a:rPr kumimoji="1" lang="ja-JP" altLang="en-US" sz="1400">
              <a:latin typeface="ＭＳ ゴシック" pitchFamily="49" charset="-128"/>
              <a:ea typeface="ＭＳ ゴシック" pitchFamily="49" charset="-128"/>
            </a:rPr>
            <a:t>令和３年度の特殊要因として、猶予特例債の償還による一時的な増加がある。</a:t>
          </a:r>
        </a:p>
        <a:p>
          <a:r>
            <a:rPr kumimoji="1" lang="ja-JP" altLang="en-US" sz="1400">
              <a:latin typeface="ＭＳ ゴシック" pitchFamily="49" charset="-128"/>
              <a:ea typeface="ＭＳ ゴシック" pitchFamily="49" charset="-128"/>
            </a:rPr>
            <a:t>今後も、交付税措置のある地方債の優先活用により、実質公債費負担の軽減に努める。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満期一括償還地方債を発行する計画はない。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石川県白山市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一般会計・企業会計ともに、基礎的財政収支が黒字となるような財政運営に努めているが、防災行政無線の整備をはじめとする防災対策施設等の整備や学校の大規模改修、臨時財政対策債等の発行により、地方債残高はあまり減少していない。</a:t>
          </a:r>
        </a:p>
        <a:p>
          <a:r>
            <a:rPr kumimoji="1" lang="ja-JP" altLang="en-US" sz="1400">
              <a:latin typeface="ＭＳ ゴシック" pitchFamily="49" charset="-128"/>
              <a:ea typeface="ＭＳ ゴシック" pitchFamily="49" charset="-128"/>
            </a:rPr>
            <a:t>退職手当負担見込額は、職員数の削減に伴い徐々にではあるが減少している。</a:t>
          </a:r>
        </a:p>
        <a:p>
          <a:r>
            <a:rPr kumimoji="1" lang="ja-JP" altLang="en-US" sz="1400">
              <a:latin typeface="ＭＳ ゴシック" pitchFamily="49" charset="-128"/>
              <a:ea typeface="ＭＳ ゴシック" pitchFamily="49" charset="-128"/>
            </a:rPr>
            <a:t>将来負担比率の分子については、今後、充当可能基金は増加しているものの、基準財政需要額算入見込額の減等が懸念されることから、今後は地方債の発行を抑制し、将来負担額の増大を抑える必要がある。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石川県白山市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・令和５年度は、財政調整基金の減少したが、国の補正予算により、臨時財政対策債を償還するために交付された普通交付税を積み立て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たことによる減債基金の増加や市有地等の財産売払い収入を積み立てた公共施設整備基金の増加が主な要因である。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・市税収入の減収や災害等に必要となる財源として、一定規模の財政調整基金を維持していくとともに、市有施設の改修・更新の財源と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して公共施設整備金の積み立てを図るなど、個々の資金使途目的に合わせて特定目的基金の運用を図る。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・合併振興基金：市民の連帯強化及び地域振興を図る事業の財源に充てるため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・公共施設整備基金：市が設置する公共施設の整備の財源に充てるため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・ふるさと振興基金：寄附者の意向にそった事業の財源に充てるため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・斎場整備基金：老朽化した斎場の整備費用の財源に充てるため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・北陸新幹線白山総合車両所地下道水路管理基金：北陸新幹線白山総合車両所の整備に伴い、地下化された市道及び農業用用排水路の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維持管理に要する費用の財源に充てるため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・合併振興基金：基金の取り崩しをしていないため前年と同額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・公共施設整備基金：市有地等の財産売払い収入を積み立てたため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・斎場整備基金：老朽化した斎場の建て替えに備えて積み立てたため。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・ふるさと振興基金：ふるさと納税が例年より減少したため。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・北陸新幹線白山総合車両所地下道水路管理基金：水路管理の財源に充てるために基金を取り崩したため。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・合併振興基金：市民の連帯強化及び地域振興を図る事業の財源に充てるため、当初予算財源等として段階的に取り崩す見込み。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・公共施設整備基金：市有地等の財産売払い収入を原資として積み立てるとともに、必要に応じて公共施設の整備を行う財源に充てるた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め、段階的に取り崩す見込み。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・斎場整備基金：毎年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百万円を積立てたが、人件費や扶助費等の義務的経費の増加や電気料の値上げによる光熱水費の増加などの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影響により多くの取崩しを行ったため、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・今後も災害等の備えや、市税の収入の減少に備えて、一定程度の残高を維持するように努める。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・国の補正予算により、臨時財政対策債を償還するために交付された普通交付税を積み立てたことにより増加した。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・現在、預金利子の積み立て以外は予定していない。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F6B32A0-85DF-4F5A-A624-BB540112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3757D9A-33B7-42EA-9BA0-EB50024989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BB2B259-1C62-45A4-94ED-743C436A5358}"/>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C0FA713-D99D-4E8E-8D67-2F4BCED6FF8F}"/>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6548563-5400-467D-92C8-6F90F6DC5A0E}"/>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8D7BFC7-1442-4E81-AC60-6AE2B4B10843}"/>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AB4D6F2-BC89-479A-A9D1-F5BD09590C3C}"/>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045F642-AB37-4489-A405-1F2CAAAF40D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14B4856-36CA-40E4-AA75-78B9391E9F4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F0ED8E3-E0BF-45B0-8436-8FC8B41AB1C6}"/>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744AC88-1459-4670-AC43-2753521AFD1D}"/>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D302023-5F90-4ED0-8894-AD39EBC839B2}"/>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112,652
110,853
754.92
64,437,212
62,906,270
1,022,889
32,875,155
85,179,518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9AAD2C5-FDC1-447F-9ED0-640E1BB25178}"/>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8684940-3973-483D-A7D1-C5D472C8EACF}"/>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36C15D1-386C-400B-B08E-5DFE5BA667D3}"/>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DA458E0-6ABC-4CD2-B79C-34E3C7E90354}"/>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C8A35AB-FCF0-43BB-8C9A-3EA2F14D04AD}"/>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6615B9B-6D70-4234-8458-DCD608E0248A}"/>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53EF26D-DCE6-4C45-BA64-E3899A867D83}"/>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C3329DE-D588-4543-8F26-31150E52CC83}"/>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6F9F777-B546-40E0-810D-CF8BA68141AF}"/>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7EE05F7-7653-4BEE-A8A8-B452C2E6F85F}"/>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DCA96FB-12B7-4F70-8640-AE159708C435}"/>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A1668AF-F1BE-4E21-988B-B84E63923D81}"/>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77F51FC-3504-410F-8CB9-879B66B4BF4B}"/>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2AE316F-0982-489E-B23E-10C37DBA4767}"/>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20270D3-FE3F-4186-A61F-242DD360D6AE}"/>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C2A9387-EC0A-4BEF-A6F9-DC08E19CE581}"/>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EDF5DDF-00BB-41C5-A990-32634031464E}"/>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94B4E8C-DA91-400A-9AC2-4CC972596914}"/>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DB424EC-733E-47AC-9D28-1725A839F9D7}"/>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CAD0995-C415-460C-943B-7C13E8A231C2}"/>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B36F458-35CF-468E-96B9-3F47A62C1769}"/>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0B07897-329D-412A-A78A-D5A88EFFF168}"/>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09A711D-6E0E-4BFD-A757-4C60A95C1A0C}"/>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D01014F-5CA1-4C8D-AFDF-497B5466EFB9}"/>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9CB6AE2-CB6B-42E4-909A-054525BDD013}"/>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4B41560-60F8-456D-B207-F88E558A53C7}"/>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9E21D8D-A6F7-4748-9B26-D8367648AB8C}"/>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1AD2F7E-C2DC-4EC6-A37C-9023DDEA945E}"/>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B6C5F37-40EC-43C4-AA1D-CAC3A5B39327}"/>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59DD8E6-C90D-49B6-B1AB-741BDC1BC90D}"/>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888363F-BBAE-4584-9A34-F919AAE8531F}"/>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6B3EB46-FB02-4A80-838B-479446F2F28D}"/>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8A4FEEA-6503-4011-A075-D09499E4E965}"/>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273F45E-EF63-4D1B-9EE8-CE5CB23BC165}"/>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207458B-7227-4E0E-8857-97C16973E20B}"/>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資産の老朽化については、類似団体平均や県内平均を下回っている。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しかしながら、近い将来に維持更新のための支出が必要になる可能性が高いことから、総合的な有効活用や、個別施設計画に基づいた施設の長寿命化等の効率的な維持管理を一層努める。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EFDFACC-00A5-4006-9DD8-73189D5ABBDC}"/>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292C182-BA13-43A0-88DC-F4EC9D41DDE8}"/>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14BB66B-2FF0-45CA-9061-E0A6AAE5FEF6}"/>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D21246C5-8B14-4783-9419-89C0B566AC61}"/>
            </a:ext>
          </a:extLst>
        </xdr:cNvPr>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E8BF0A2B-48F1-429D-B5F5-0DBDA5347A64}"/>
            </a:ext>
          </a:extLst>
        </xdr:cNvPr>
        <xdr:cNvSpPr txBox="1"/>
      </xdr:nvSpPr>
      <xdr:spPr>
        <a:xfrm>
          <a:off x="786781" y="639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734A771E-3DCE-4B66-87B1-D3C579D39751}"/>
            </a:ext>
          </a:extLst>
        </xdr:cNvPr>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E15EC8AD-A9F6-4293-B7B3-5656B536F408}"/>
            </a:ext>
          </a:extLst>
        </xdr:cNvPr>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A4F60A89-3A17-45B8-9B2C-D40E8B31F508}"/>
            </a:ext>
          </a:extLst>
        </xdr:cNvPr>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92683983-D667-41F2-899E-8D962F1170FD}"/>
            </a:ext>
          </a:extLst>
        </xdr:cNvPr>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9FF32BE-B105-432F-A0D0-98D4E7B00F28}"/>
            </a:ext>
          </a:extLst>
        </xdr:cNvPr>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7956936C-2ABD-47A5-BFBC-DE9F6C9D789F}"/>
            </a:ext>
          </a:extLst>
        </xdr:cNvPr>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1C75C57-A9BB-4694-BD3C-6B2C24A8B06F}"/>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3A9F84A-C7A1-4FEE-8B37-0D02C474590B}"/>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B5DCA68B-1FD8-4867-932B-6B91613D6509}"/>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3" name="直線コネクタ 62">
          <a:extLst>
            <a:ext uri="{FF2B5EF4-FFF2-40B4-BE49-F238E27FC236}">
              <a16:creationId xmlns:a16="http://schemas.microsoft.com/office/drawing/2014/main" id="{EB24822A-2AAA-4267-B37C-277C547DA3D4}"/>
            </a:ext>
          </a:extLst>
        </xdr:cNvPr>
        <xdr:cNvCxnSpPr/>
      </xdr:nvCxnSpPr>
      <xdr:spPr>
        <a:xfrm flipV="1">
          <a:off x="4300220" y="5321935"/>
          <a:ext cx="1270" cy="1253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4" name="有形固定資産減価償却率最小値テキスト">
          <a:extLst>
            <a:ext uri="{FF2B5EF4-FFF2-40B4-BE49-F238E27FC236}">
              <a16:creationId xmlns:a16="http://schemas.microsoft.com/office/drawing/2014/main" id="{BB5F4928-B518-4779-9FB1-894A5AFD7C8A}"/>
            </a:ext>
          </a:extLst>
        </xdr:cNvPr>
        <xdr:cNvSpPr txBox="1"/>
      </xdr:nvSpPr>
      <xdr:spPr>
        <a:xfrm>
          <a:off x="4352925" y="6578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a:extLst>
            <a:ext uri="{FF2B5EF4-FFF2-40B4-BE49-F238E27FC236}">
              <a16:creationId xmlns:a16="http://schemas.microsoft.com/office/drawing/2014/main" id="{A3DA5AF7-EBD3-4692-BF94-0C2D53753751}"/>
            </a:ext>
          </a:extLst>
        </xdr:cNvPr>
        <xdr:cNvCxnSpPr/>
      </xdr:nvCxnSpPr>
      <xdr:spPr>
        <a:xfrm>
          <a:off x="4213225" y="657517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6" name="有形固定資産減価償却率最大値テキスト">
          <a:extLst>
            <a:ext uri="{FF2B5EF4-FFF2-40B4-BE49-F238E27FC236}">
              <a16:creationId xmlns:a16="http://schemas.microsoft.com/office/drawing/2014/main" id="{E3D15906-690B-4A99-A277-70C2BACEEE14}"/>
            </a:ext>
          </a:extLst>
        </xdr:cNvPr>
        <xdr:cNvSpPr txBox="1"/>
      </xdr:nvSpPr>
      <xdr:spPr>
        <a:xfrm>
          <a:off x="4352925" y="510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7" name="直線コネクタ 66">
          <a:extLst>
            <a:ext uri="{FF2B5EF4-FFF2-40B4-BE49-F238E27FC236}">
              <a16:creationId xmlns:a16="http://schemas.microsoft.com/office/drawing/2014/main" id="{850DE2E0-D4EE-470C-AB7F-7AD857A083DF}"/>
            </a:ext>
          </a:extLst>
        </xdr:cNvPr>
        <xdr:cNvCxnSpPr/>
      </xdr:nvCxnSpPr>
      <xdr:spPr>
        <a:xfrm>
          <a:off x="4213225" y="53219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108094</xdr:rowOff>
    </xdr:from>
    <xdr:ext cx="405111" cy="259045"/>
    <xdr:sp macro="" textlink="">
      <xdr:nvSpPr>
        <xdr:cNvPr id="68" name="有形固定資産減価償却率平均値テキスト">
          <a:extLst>
            <a:ext uri="{FF2B5EF4-FFF2-40B4-BE49-F238E27FC236}">
              <a16:creationId xmlns:a16="http://schemas.microsoft.com/office/drawing/2014/main" id="{9B50FFAA-E7ED-4E47-AB22-E21DE9A567A1}"/>
            </a:ext>
          </a:extLst>
        </xdr:cNvPr>
        <xdr:cNvSpPr txBox="1"/>
      </xdr:nvSpPr>
      <xdr:spPr>
        <a:xfrm>
          <a:off x="4352925" y="61850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69" name="フローチャート: 判断 68">
          <a:extLst>
            <a:ext uri="{FF2B5EF4-FFF2-40B4-BE49-F238E27FC236}">
              <a16:creationId xmlns:a16="http://schemas.microsoft.com/office/drawing/2014/main" id="{6583BA80-7B93-4593-B18D-9D976F802229}"/>
            </a:ext>
          </a:extLst>
        </xdr:cNvPr>
        <xdr:cNvSpPr/>
      </xdr:nvSpPr>
      <xdr:spPr>
        <a:xfrm>
          <a:off x="4251325" y="62066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0" name="フローチャート: 判断 69">
          <a:extLst>
            <a:ext uri="{FF2B5EF4-FFF2-40B4-BE49-F238E27FC236}">
              <a16:creationId xmlns:a16="http://schemas.microsoft.com/office/drawing/2014/main" id="{78F05E3D-CF4D-493A-BFBB-1B74AB3DFBF9}"/>
            </a:ext>
          </a:extLst>
        </xdr:cNvPr>
        <xdr:cNvSpPr/>
      </xdr:nvSpPr>
      <xdr:spPr>
        <a:xfrm>
          <a:off x="3616325" y="61893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1" name="フローチャート: 判断 70">
          <a:extLst>
            <a:ext uri="{FF2B5EF4-FFF2-40B4-BE49-F238E27FC236}">
              <a16:creationId xmlns:a16="http://schemas.microsoft.com/office/drawing/2014/main" id="{8DE493C3-2485-479E-B296-6BAFAFB5454C}"/>
            </a:ext>
          </a:extLst>
        </xdr:cNvPr>
        <xdr:cNvSpPr/>
      </xdr:nvSpPr>
      <xdr:spPr>
        <a:xfrm>
          <a:off x="2930525" y="6137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2" name="フローチャート: 判断 71">
          <a:extLst>
            <a:ext uri="{FF2B5EF4-FFF2-40B4-BE49-F238E27FC236}">
              <a16:creationId xmlns:a16="http://schemas.microsoft.com/office/drawing/2014/main" id="{FEC1D104-1600-4A74-8185-75948C2BC83D}"/>
            </a:ext>
          </a:extLst>
        </xdr:cNvPr>
        <xdr:cNvSpPr/>
      </xdr:nvSpPr>
      <xdr:spPr>
        <a:xfrm>
          <a:off x="2244725" y="60986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3" name="フローチャート: 判断 72">
          <a:extLst>
            <a:ext uri="{FF2B5EF4-FFF2-40B4-BE49-F238E27FC236}">
              <a16:creationId xmlns:a16="http://schemas.microsoft.com/office/drawing/2014/main" id="{151734C2-8750-4970-A299-7CA75F54CD98}"/>
            </a:ext>
          </a:extLst>
        </xdr:cNvPr>
        <xdr:cNvSpPr/>
      </xdr:nvSpPr>
      <xdr:spPr>
        <a:xfrm>
          <a:off x="1558925" y="6040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61FE6A7-1354-4B4F-B815-AEE49BE29461}"/>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59084682-A3AC-4BF8-8FFA-8E9BBDF912CB}"/>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729E0C0-76E9-45D5-A8E8-A58E78238C7E}"/>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99A65B2-6935-4D68-91AA-4C74CBFC4F79}"/>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E136BD1-2B1E-4A18-AB96-00C7C5C38B37}"/>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99441</xdr:rowOff>
    </xdr:from>
    <xdr:to>
      <xdr:col>23</xdr:col>
      <xdr:colOff>136525</xdr:colOff>
      <xdr:row>33</xdr:row>
      <xdr:rowOff>29591</xdr:rowOff>
    </xdr:to>
    <xdr:sp macro="" textlink="">
      <xdr:nvSpPr>
        <xdr:cNvPr id="79" name="楕円 78">
          <a:extLst>
            <a:ext uri="{FF2B5EF4-FFF2-40B4-BE49-F238E27FC236}">
              <a16:creationId xmlns:a16="http://schemas.microsoft.com/office/drawing/2014/main" id="{6FA3A0A1-479F-4286-839C-F70DA2CA2D61}"/>
            </a:ext>
          </a:extLst>
        </xdr:cNvPr>
        <xdr:cNvSpPr/>
      </xdr:nvSpPr>
      <xdr:spPr>
        <a:xfrm>
          <a:off x="4251325" y="61763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122318</xdr:rowOff>
    </xdr:from>
    <xdr:ext cx="405111" cy="259045"/>
    <xdr:sp macro="" textlink="">
      <xdr:nvSpPr>
        <xdr:cNvPr id="80" name="有形固定資産減価償却率該当値テキスト">
          <a:extLst>
            <a:ext uri="{FF2B5EF4-FFF2-40B4-BE49-F238E27FC236}">
              <a16:creationId xmlns:a16="http://schemas.microsoft.com/office/drawing/2014/main" id="{7A48874A-4344-4BC9-A738-C019AE2F4082}"/>
            </a:ext>
          </a:extLst>
        </xdr:cNvPr>
        <xdr:cNvSpPr txBox="1"/>
      </xdr:nvSpPr>
      <xdr:spPr>
        <a:xfrm>
          <a:off x="4352925" y="603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82169</xdr:rowOff>
    </xdr:from>
    <xdr:to>
      <xdr:col>19</xdr:col>
      <xdr:colOff>187325</xdr:colOff>
      <xdr:row>33</xdr:row>
      <xdr:rowOff>12319</xdr:rowOff>
    </xdr:to>
    <xdr:sp macro="" textlink="">
      <xdr:nvSpPr>
        <xdr:cNvPr id="81" name="楕円 80">
          <a:extLst>
            <a:ext uri="{FF2B5EF4-FFF2-40B4-BE49-F238E27FC236}">
              <a16:creationId xmlns:a16="http://schemas.microsoft.com/office/drawing/2014/main" id="{636DC928-64B5-4DA0-B3AC-98C7579AF126}"/>
            </a:ext>
          </a:extLst>
        </xdr:cNvPr>
        <xdr:cNvSpPr/>
      </xdr:nvSpPr>
      <xdr:spPr>
        <a:xfrm>
          <a:off x="3616325" y="61591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132969</xdr:rowOff>
    </xdr:from>
    <xdr:to>
      <xdr:col>23</xdr:col>
      <xdr:colOff>85725</xdr:colOff>
      <xdr:row>32</xdr:row>
      <xdr:rowOff>150241</xdr:rowOff>
    </xdr:to>
    <xdr:cxnSp macro="">
      <xdr:nvCxnSpPr>
        <xdr:cNvPr id="82" name="直線コネクタ 81">
          <a:extLst>
            <a:ext uri="{FF2B5EF4-FFF2-40B4-BE49-F238E27FC236}">
              <a16:creationId xmlns:a16="http://schemas.microsoft.com/office/drawing/2014/main" id="{E0048AC8-DF3E-4C3B-9042-A1FF46888791}"/>
            </a:ext>
          </a:extLst>
        </xdr:cNvPr>
        <xdr:cNvCxnSpPr/>
      </xdr:nvCxnSpPr>
      <xdr:spPr>
        <a:xfrm>
          <a:off x="3667125" y="6209919"/>
          <a:ext cx="635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34671</xdr:rowOff>
    </xdr:from>
    <xdr:to>
      <xdr:col>15</xdr:col>
      <xdr:colOff>187325</xdr:colOff>
      <xdr:row>32</xdr:row>
      <xdr:rowOff>136271</xdr:rowOff>
    </xdr:to>
    <xdr:sp macro="" textlink="">
      <xdr:nvSpPr>
        <xdr:cNvPr id="83" name="楕円 82">
          <a:extLst>
            <a:ext uri="{FF2B5EF4-FFF2-40B4-BE49-F238E27FC236}">
              <a16:creationId xmlns:a16="http://schemas.microsoft.com/office/drawing/2014/main" id="{AF1F73D3-ACE6-447D-ADB0-3360E71815AD}"/>
            </a:ext>
          </a:extLst>
        </xdr:cNvPr>
        <xdr:cNvSpPr/>
      </xdr:nvSpPr>
      <xdr:spPr>
        <a:xfrm>
          <a:off x="2930525" y="61116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85471</xdr:rowOff>
    </xdr:from>
    <xdr:to>
      <xdr:col>19</xdr:col>
      <xdr:colOff>136525</xdr:colOff>
      <xdr:row>32</xdr:row>
      <xdr:rowOff>132969</xdr:rowOff>
    </xdr:to>
    <xdr:cxnSp macro="">
      <xdr:nvCxnSpPr>
        <xdr:cNvPr id="84" name="直線コネクタ 83">
          <a:extLst>
            <a:ext uri="{FF2B5EF4-FFF2-40B4-BE49-F238E27FC236}">
              <a16:creationId xmlns:a16="http://schemas.microsoft.com/office/drawing/2014/main" id="{6999BDC2-04EB-4EF4-8071-D722CC7A1192}"/>
            </a:ext>
          </a:extLst>
        </xdr:cNvPr>
        <xdr:cNvCxnSpPr/>
      </xdr:nvCxnSpPr>
      <xdr:spPr>
        <a:xfrm>
          <a:off x="2981325" y="6162421"/>
          <a:ext cx="6858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158623</xdr:rowOff>
    </xdr:from>
    <xdr:to>
      <xdr:col>11</xdr:col>
      <xdr:colOff>187325</xdr:colOff>
      <xdr:row>32</xdr:row>
      <xdr:rowOff>88773</xdr:rowOff>
    </xdr:to>
    <xdr:sp macro="" textlink="">
      <xdr:nvSpPr>
        <xdr:cNvPr id="85" name="楕円 84">
          <a:extLst>
            <a:ext uri="{FF2B5EF4-FFF2-40B4-BE49-F238E27FC236}">
              <a16:creationId xmlns:a16="http://schemas.microsoft.com/office/drawing/2014/main" id="{4DBD6F68-5503-460A-A28F-E833B10141DC}"/>
            </a:ext>
          </a:extLst>
        </xdr:cNvPr>
        <xdr:cNvSpPr/>
      </xdr:nvSpPr>
      <xdr:spPr>
        <a:xfrm>
          <a:off x="2244725" y="60704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37973</xdr:rowOff>
    </xdr:from>
    <xdr:to>
      <xdr:col>15</xdr:col>
      <xdr:colOff>136525</xdr:colOff>
      <xdr:row>32</xdr:row>
      <xdr:rowOff>85471</xdr:rowOff>
    </xdr:to>
    <xdr:cxnSp macro="">
      <xdr:nvCxnSpPr>
        <xdr:cNvPr id="86" name="直線コネクタ 85">
          <a:extLst>
            <a:ext uri="{FF2B5EF4-FFF2-40B4-BE49-F238E27FC236}">
              <a16:creationId xmlns:a16="http://schemas.microsoft.com/office/drawing/2014/main" id="{3BB6A511-B73E-4E6C-9CC2-6E1E079F6FBD}"/>
            </a:ext>
          </a:extLst>
        </xdr:cNvPr>
        <xdr:cNvCxnSpPr/>
      </xdr:nvCxnSpPr>
      <xdr:spPr>
        <a:xfrm>
          <a:off x="2295525" y="6114923"/>
          <a:ext cx="6858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124079</xdr:rowOff>
    </xdr:from>
    <xdr:to>
      <xdr:col>7</xdr:col>
      <xdr:colOff>187325</xdr:colOff>
      <xdr:row>32</xdr:row>
      <xdr:rowOff>54229</xdr:rowOff>
    </xdr:to>
    <xdr:sp macro="" textlink="">
      <xdr:nvSpPr>
        <xdr:cNvPr id="87" name="楕円 86">
          <a:extLst>
            <a:ext uri="{FF2B5EF4-FFF2-40B4-BE49-F238E27FC236}">
              <a16:creationId xmlns:a16="http://schemas.microsoft.com/office/drawing/2014/main" id="{9FC4C22C-23DD-4898-B279-6F08ABB0B896}"/>
            </a:ext>
          </a:extLst>
        </xdr:cNvPr>
        <xdr:cNvSpPr/>
      </xdr:nvSpPr>
      <xdr:spPr>
        <a:xfrm>
          <a:off x="1558925" y="60359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3429</xdr:rowOff>
    </xdr:from>
    <xdr:to>
      <xdr:col>11</xdr:col>
      <xdr:colOff>136525</xdr:colOff>
      <xdr:row>32</xdr:row>
      <xdr:rowOff>37973</xdr:rowOff>
    </xdr:to>
    <xdr:cxnSp macro="">
      <xdr:nvCxnSpPr>
        <xdr:cNvPr id="88" name="直線コネクタ 87">
          <a:extLst>
            <a:ext uri="{FF2B5EF4-FFF2-40B4-BE49-F238E27FC236}">
              <a16:creationId xmlns:a16="http://schemas.microsoft.com/office/drawing/2014/main" id="{0D8DAED2-8056-4D2D-8103-906D6004B595}"/>
            </a:ext>
          </a:extLst>
        </xdr:cNvPr>
        <xdr:cNvCxnSpPr/>
      </xdr:nvCxnSpPr>
      <xdr:spPr>
        <a:xfrm>
          <a:off x="1609725" y="6080379"/>
          <a:ext cx="6858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89" name="n_1aveValue有形固定資産減価償却率">
          <a:extLst>
            <a:ext uri="{FF2B5EF4-FFF2-40B4-BE49-F238E27FC236}">
              <a16:creationId xmlns:a16="http://schemas.microsoft.com/office/drawing/2014/main" id="{01DC4999-0DBA-499E-9393-3549A9C14702}"/>
            </a:ext>
          </a:extLst>
        </xdr:cNvPr>
        <xdr:cNvSpPr txBox="1"/>
      </xdr:nvSpPr>
      <xdr:spPr>
        <a:xfrm>
          <a:off x="3470919"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153306</xdr:rowOff>
    </xdr:from>
    <xdr:ext cx="405111" cy="259045"/>
    <xdr:sp macro="" textlink="">
      <xdr:nvSpPr>
        <xdr:cNvPr id="90" name="n_2aveValue有形固定資産減価償却率">
          <a:extLst>
            <a:ext uri="{FF2B5EF4-FFF2-40B4-BE49-F238E27FC236}">
              <a16:creationId xmlns:a16="http://schemas.microsoft.com/office/drawing/2014/main" id="{6D853225-80DE-44F4-9714-B4D6D9D6F9EA}"/>
            </a:ext>
          </a:extLst>
        </xdr:cNvPr>
        <xdr:cNvSpPr txBox="1"/>
      </xdr:nvSpPr>
      <xdr:spPr>
        <a:xfrm>
          <a:off x="2797819" y="6230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114444</xdr:rowOff>
    </xdr:from>
    <xdr:ext cx="405111" cy="259045"/>
    <xdr:sp macro="" textlink="">
      <xdr:nvSpPr>
        <xdr:cNvPr id="91" name="n_3aveValue有形固定資産減価償却率">
          <a:extLst>
            <a:ext uri="{FF2B5EF4-FFF2-40B4-BE49-F238E27FC236}">
              <a16:creationId xmlns:a16="http://schemas.microsoft.com/office/drawing/2014/main" id="{D45B287F-4A0F-42D2-9F9A-EDBF06EA65D0}"/>
            </a:ext>
          </a:extLst>
        </xdr:cNvPr>
        <xdr:cNvSpPr txBox="1"/>
      </xdr:nvSpPr>
      <xdr:spPr>
        <a:xfrm>
          <a:off x="2112019" y="6191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49674</xdr:rowOff>
    </xdr:from>
    <xdr:ext cx="405111" cy="259045"/>
    <xdr:sp macro="" textlink="">
      <xdr:nvSpPr>
        <xdr:cNvPr id="92" name="n_4aveValue有形固定資産減価償却率">
          <a:extLst>
            <a:ext uri="{FF2B5EF4-FFF2-40B4-BE49-F238E27FC236}">
              <a16:creationId xmlns:a16="http://schemas.microsoft.com/office/drawing/2014/main" id="{5B8DEEF8-33E5-4CC5-B3CA-857F98C28BD7}"/>
            </a:ext>
          </a:extLst>
        </xdr:cNvPr>
        <xdr:cNvSpPr txBox="1"/>
      </xdr:nvSpPr>
      <xdr:spPr>
        <a:xfrm>
          <a:off x="1426219" y="612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28846</xdr:rowOff>
    </xdr:from>
    <xdr:ext cx="405111" cy="259045"/>
    <xdr:sp macro="" textlink="">
      <xdr:nvSpPr>
        <xdr:cNvPr id="93" name="n_1mainValue有形固定資産減価償却率">
          <a:extLst>
            <a:ext uri="{FF2B5EF4-FFF2-40B4-BE49-F238E27FC236}">
              <a16:creationId xmlns:a16="http://schemas.microsoft.com/office/drawing/2014/main" id="{82B90F8B-A29D-4A14-B93F-E0158DB826D3}"/>
            </a:ext>
          </a:extLst>
        </xdr:cNvPr>
        <xdr:cNvSpPr txBox="1"/>
      </xdr:nvSpPr>
      <xdr:spPr>
        <a:xfrm>
          <a:off x="3470919" y="5940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152798</xdr:rowOff>
    </xdr:from>
    <xdr:ext cx="405111" cy="259045"/>
    <xdr:sp macro="" textlink="">
      <xdr:nvSpPr>
        <xdr:cNvPr id="94" name="n_2mainValue有形固定資産減価償却率">
          <a:extLst>
            <a:ext uri="{FF2B5EF4-FFF2-40B4-BE49-F238E27FC236}">
              <a16:creationId xmlns:a16="http://schemas.microsoft.com/office/drawing/2014/main" id="{46335C46-352C-4371-A4E5-4DCFC271E60A}"/>
            </a:ext>
          </a:extLst>
        </xdr:cNvPr>
        <xdr:cNvSpPr txBox="1"/>
      </xdr:nvSpPr>
      <xdr:spPr>
        <a:xfrm>
          <a:off x="2797819" y="5899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105300</xdr:rowOff>
    </xdr:from>
    <xdr:ext cx="405111" cy="259045"/>
    <xdr:sp macro="" textlink="">
      <xdr:nvSpPr>
        <xdr:cNvPr id="95" name="n_3mainValue有形固定資産減価償却率">
          <a:extLst>
            <a:ext uri="{FF2B5EF4-FFF2-40B4-BE49-F238E27FC236}">
              <a16:creationId xmlns:a16="http://schemas.microsoft.com/office/drawing/2014/main" id="{45B0DC35-B51C-46E8-8678-240B96A39F09}"/>
            </a:ext>
          </a:extLst>
        </xdr:cNvPr>
        <xdr:cNvSpPr txBox="1"/>
      </xdr:nvSpPr>
      <xdr:spPr>
        <a:xfrm>
          <a:off x="2112019" y="585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70756</xdr:rowOff>
    </xdr:from>
    <xdr:ext cx="405111" cy="259045"/>
    <xdr:sp macro="" textlink="">
      <xdr:nvSpPr>
        <xdr:cNvPr id="96" name="n_4mainValue有形固定資産減価償却率">
          <a:extLst>
            <a:ext uri="{FF2B5EF4-FFF2-40B4-BE49-F238E27FC236}">
              <a16:creationId xmlns:a16="http://schemas.microsoft.com/office/drawing/2014/main" id="{36613F60-B0DD-42F1-ADCA-65482AC7BA00}"/>
            </a:ext>
          </a:extLst>
        </xdr:cNvPr>
        <xdr:cNvSpPr txBox="1"/>
      </xdr:nvSpPr>
      <xdr:spPr>
        <a:xfrm>
          <a:off x="1426219"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82E68EDD-F6CF-42B4-92C1-A379ACFE2E2F}"/>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EAD847A7-575A-45ED-A49F-AF65DC0AC87C}"/>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A7A45C5E-0D9D-430D-A5DF-84312E6FEBA4}"/>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[ 939.2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1BFB734D-F251-4136-B49E-5986EE00FE5E}"/>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0241E54-CEAB-45D4-AB2C-2A65E83A85B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F9C73BF9-1D7C-4F23-8EE3-EDF7EE4279A7}"/>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3B2E4C5C-D0A7-48CE-96F4-A3D73849644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103DBBF1-8457-4AB4-A958-644DE18A1F94}"/>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41653853-1E42-4ED0-B09C-18D0D4E2205A}"/>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99FF54AC-594A-4A9E-BD63-13DDA967D24F}"/>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5DFF2DE-880A-425A-A348-68FE6DEDFCA9}"/>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CE18A466-CD68-45A1-81CE-B803425CADA9}"/>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A5B245B6-F87A-4D59-BA7D-201B3FD0A43D}"/>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過去に発行した旧合併特例債等の地方債残高が依然として多く、類似団体平均と比べて非常に高い状況にある。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今後は、新たな将来負担の抑制とともに、更なる構造改善の推進により、毎年度の収支状況を改善していくことで、将来負担比率・債務償還比率の両指標数値の改善に努める。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907FAB27-C8F1-4042-9309-2ECC3828FD0D}"/>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27DEE63A-1F70-443E-BD21-A4980C4EFD41}"/>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94917633-0E2D-4E47-9236-43F30D695454}"/>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CC25D3D9-63E0-46CF-8D1C-7F736A59AF49}"/>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91532ECB-54A2-4E8E-B400-90D34F081E26}"/>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C2453C35-D3E2-4CB1-B9FD-569371C9098F}"/>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75A2E5D4-54FF-4F68-BA10-DD8F203A3799}"/>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E62CB3B6-9B50-41C9-9221-75B06CBDB582}"/>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22385224-9D63-49F5-A373-B659FC711EF6}"/>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4864FC60-7C64-4375-8BA3-BBC3B9C14A40}"/>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3DE459B0-C30F-4CA4-95C6-8F55A23AE5F0}"/>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B9464AEC-7E7A-4776-A91E-9D7C37EE89DF}"/>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43EB700F-BFA0-4985-8531-3C63D1867E84}"/>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F1E2B174-9CE0-4DB8-A84A-31EA06164606}"/>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82DDFB2B-7668-4F49-A5A8-F5A3D099B31C}"/>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5" name="直線コネクタ 124">
          <a:extLst>
            <a:ext uri="{FF2B5EF4-FFF2-40B4-BE49-F238E27FC236}">
              <a16:creationId xmlns:a16="http://schemas.microsoft.com/office/drawing/2014/main" id="{CF0BF461-5E94-43D5-BE89-6830F4BA4E05}"/>
            </a:ext>
          </a:extLst>
        </xdr:cNvPr>
        <xdr:cNvCxnSpPr/>
      </xdr:nvCxnSpPr>
      <xdr:spPr>
        <a:xfrm flipV="1">
          <a:off x="13323570" y="5169958"/>
          <a:ext cx="1269" cy="1155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6" name="債務償還比率最小値テキスト">
          <a:extLst>
            <a:ext uri="{FF2B5EF4-FFF2-40B4-BE49-F238E27FC236}">
              <a16:creationId xmlns:a16="http://schemas.microsoft.com/office/drawing/2014/main" id="{25A14BFC-BEAD-44CB-BB22-A09D82FC813C}"/>
            </a:ext>
          </a:extLst>
        </xdr:cNvPr>
        <xdr:cNvSpPr txBox="1"/>
      </xdr:nvSpPr>
      <xdr:spPr>
        <a:xfrm>
          <a:off x="13376275" y="63293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7" name="直線コネクタ 126">
          <a:extLst>
            <a:ext uri="{FF2B5EF4-FFF2-40B4-BE49-F238E27FC236}">
              <a16:creationId xmlns:a16="http://schemas.microsoft.com/office/drawing/2014/main" id="{6CAB70B3-F437-4A90-AE86-63EA03524FF1}"/>
            </a:ext>
          </a:extLst>
        </xdr:cNvPr>
        <xdr:cNvCxnSpPr/>
      </xdr:nvCxnSpPr>
      <xdr:spPr>
        <a:xfrm>
          <a:off x="13255625" y="6325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F87E3512-F447-4278-8A5E-811B3EE16B71}"/>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C8F976DF-BF3F-47BF-8016-B959A26EE204}"/>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30" name="債務償還比率平均値テキスト">
          <a:extLst>
            <a:ext uri="{FF2B5EF4-FFF2-40B4-BE49-F238E27FC236}">
              <a16:creationId xmlns:a16="http://schemas.microsoft.com/office/drawing/2014/main" id="{6D130C59-5A39-4395-8D86-7D6A939152FB}"/>
            </a:ext>
          </a:extLst>
        </xdr:cNvPr>
        <xdr:cNvSpPr txBox="1"/>
      </xdr:nvSpPr>
      <xdr:spPr>
        <a:xfrm>
          <a:off x="13376275" y="553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1" name="フローチャート: 判断 130">
          <a:extLst>
            <a:ext uri="{FF2B5EF4-FFF2-40B4-BE49-F238E27FC236}">
              <a16:creationId xmlns:a16="http://schemas.microsoft.com/office/drawing/2014/main" id="{ACAC4D41-E414-427F-A344-5C5DB026D51E}"/>
            </a:ext>
          </a:extLst>
        </xdr:cNvPr>
        <xdr:cNvSpPr/>
      </xdr:nvSpPr>
      <xdr:spPr>
        <a:xfrm>
          <a:off x="13293725" y="5679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2" name="フローチャート: 判断 131">
          <a:extLst>
            <a:ext uri="{FF2B5EF4-FFF2-40B4-BE49-F238E27FC236}">
              <a16:creationId xmlns:a16="http://schemas.microsoft.com/office/drawing/2014/main" id="{35EE80A1-B63A-4562-95E2-84FA62066FC6}"/>
            </a:ext>
          </a:extLst>
        </xdr:cNvPr>
        <xdr:cNvSpPr/>
      </xdr:nvSpPr>
      <xdr:spPr>
        <a:xfrm>
          <a:off x="12639675" y="56883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3" name="フローチャート: 判断 132">
          <a:extLst>
            <a:ext uri="{FF2B5EF4-FFF2-40B4-BE49-F238E27FC236}">
              <a16:creationId xmlns:a16="http://schemas.microsoft.com/office/drawing/2014/main" id="{5CDCA59C-CF7F-4826-9CCC-E3DF83A3D138}"/>
            </a:ext>
          </a:extLst>
        </xdr:cNvPr>
        <xdr:cNvSpPr/>
      </xdr:nvSpPr>
      <xdr:spPr>
        <a:xfrm>
          <a:off x="11953875" y="5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4" name="フローチャート: 判断 133">
          <a:extLst>
            <a:ext uri="{FF2B5EF4-FFF2-40B4-BE49-F238E27FC236}">
              <a16:creationId xmlns:a16="http://schemas.microsoft.com/office/drawing/2014/main" id="{E1DD80B8-BB26-4126-97B2-79CDF8C833C0}"/>
            </a:ext>
          </a:extLst>
        </xdr:cNvPr>
        <xdr:cNvSpPr/>
      </xdr:nvSpPr>
      <xdr:spPr>
        <a:xfrm>
          <a:off x="11268075" y="576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5" name="フローチャート: 判断 134">
          <a:extLst>
            <a:ext uri="{FF2B5EF4-FFF2-40B4-BE49-F238E27FC236}">
              <a16:creationId xmlns:a16="http://schemas.microsoft.com/office/drawing/2014/main" id="{554E4975-1787-444C-8AD6-83C132BAA27E}"/>
            </a:ext>
          </a:extLst>
        </xdr:cNvPr>
        <xdr:cNvSpPr/>
      </xdr:nvSpPr>
      <xdr:spPr>
        <a:xfrm>
          <a:off x="10582275" y="57432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A82CB04-21EF-4084-812F-C70A77D46DCE}"/>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69BF737-FD80-4440-8592-5AACD1EB7E54}"/>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265FDED-3FD1-4B87-AC61-36FCC18460F2}"/>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B38A089-3DF0-43B4-A9D6-B20B69679CD9}"/>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912E6BA-6386-4C8C-B596-5B4CE027FF8B}"/>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130627</xdr:rowOff>
    </xdr:from>
    <xdr:to>
      <xdr:col>76</xdr:col>
      <xdr:colOff>73025</xdr:colOff>
      <xdr:row>33</xdr:row>
      <xdr:rowOff>60777</xdr:rowOff>
    </xdr:to>
    <xdr:sp macro="" textlink="">
      <xdr:nvSpPr>
        <xdr:cNvPr id="141" name="楕円 140">
          <a:extLst>
            <a:ext uri="{FF2B5EF4-FFF2-40B4-BE49-F238E27FC236}">
              <a16:creationId xmlns:a16="http://schemas.microsoft.com/office/drawing/2014/main" id="{C3410DA7-D6D9-4227-9F79-E712E34DD79C}"/>
            </a:ext>
          </a:extLst>
        </xdr:cNvPr>
        <xdr:cNvSpPr/>
      </xdr:nvSpPr>
      <xdr:spPr>
        <a:xfrm>
          <a:off x="13293725" y="62075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45554</xdr:rowOff>
    </xdr:from>
    <xdr:ext cx="469744" cy="259045"/>
    <xdr:sp macro="" textlink="">
      <xdr:nvSpPr>
        <xdr:cNvPr id="142" name="債務償還比率該当値テキスト">
          <a:extLst>
            <a:ext uri="{FF2B5EF4-FFF2-40B4-BE49-F238E27FC236}">
              <a16:creationId xmlns:a16="http://schemas.microsoft.com/office/drawing/2014/main" id="{6ED30BF3-E5D6-400B-90BA-8E935FF9AEEA}"/>
            </a:ext>
          </a:extLst>
        </xdr:cNvPr>
        <xdr:cNvSpPr txBox="1"/>
      </xdr:nvSpPr>
      <xdr:spPr>
        <a:xfrm>
          <a:off x="13376275" y="612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135544</xdr:rowOff>
    </xdr:from>
    <xdr:to>
      <xdr:col>72</xdr:col>
      <xdr:colOff>123825</xdr:colOff>
      <xdr:row>33</xdr:row>
      <xdr:rowOff>65694</xdr:rowOff>
    </xdr:to>
    <xdr:sp macro="" textlink="">
      <xdr:nvSpPr>
        <xdr:cNvPr id="143" name="楕円 142">
          <a:extLst>
            <a:ext uri="{FF2B5EF4-FFF2-40B4-BE49-F238E27FC236}">
              <a16:creationId xmlns:a16="http://schemas.microsoft.com/office/drawing/2014/main" id="{E748593A-759D-4313-B962-370E4A7A319B}"/>
            </a:ext>
          </a:extLst>
        </xdr:cNvPr>
        <xdr:cNvSpPr/>
      </xdr:nvSpPr>
      <xdr:spPr>
        <a:xfrm>
          <a:off x="12639675" y="62124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9977</xdr:rowOff>
    </xdr:from>
    <xdr:to>
      <xdr:col>76</xdr:col>
      <xdr:colOff>22225</xdr:colOff>
      <xdr:row>33</xdr:row>
      <xdr:rowOff>14894</xdr:rowOff>
    </xdr:to>
    <xdr:cxnSp macro="">
      <xdr:nvCxnSpPr>
        <xdr:cNvPr id="144" name="直線コネクタ 143">
          <a:extLst>
            <a:ext uri="{FF2B5EF4-FFF2-40B4-BE49-F238E27FC236}">
              <a16:creationId xmlns:a16="http://schemas.microsoft.com/office/drawing/2014/main" id="{E30E0DC2-CD85-436C-99E3-BF4CED288D14}"/>
            </a:ext>
          </a:extLst>
        </xdr:cNvPr>
        <xdr:cNvCxnSpPr/>
      </xdr:nvCxnSpPr>
      <xdr:spPr>
        <a:xfrm flipV="1">
          <a:off x="12690475" y="6252027"/>
          <a:ext cx="635000" cy="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70464</xdr:rowOff>
    </xdr:from>
    <xdr:to>
      <xdr:col>68</xdr:col>
      <xdr:colOff>123825</xdr:colOff>
      <xdr:row>32</xdr:row>
      <xdr:rowOff>614</xdr:rowOff>
    </xdr:to>
    <xdr:sp macro="" textlink="">
      <xdr:nvSpPr>
        <xdr:cNvPr id="145" name="楕円 144">
          <a:extLst>
            <a:ext uri="{FF2B5EF4-FFF2-40B4-BE49-F238E27FC236}">
              <a16:creationId xmlns:a16="http://schemas.microsoft.com/office/drawing/2014/main" id="{3B090A7A-D027-4F35-8C99-9A9C8FF1313C}"/>
            </a:ext>
          </a:extLst>
        </xdr:cNvPr>
        <xdr:cNvSpPr/>
      </xdr:nvSpPr>
      <xdr:spPr>
        <a:xfrm>
          <a:off x="11953875" y="59823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121264</xdr:rowOff>
    </xdr:from>
    <xdr:to>
      <xdr:col>72</xdr:col>
      <xdr:colOff>73025</xdr:colOff>
      <xdr:row>33</xdr:row>
      <xdr:rowOff>14894</xdr:rowOff>
    </xdr:to>
    <xdr:cxnSp macro="">
      <xdr:nvCxnSpPr>
        <xdr:cNvPr id="146" name="直線コネクタ 145">
          <a:extLst>
            <a:ext uri="{FF2B5EF4-FFF2-40B4-BE49-F238E27FC236}">
              <a16:creationId xmlns:a16="http://schemas.microsoft.com/office/drawing/2014/main" id="{D60D58CA-7682-48CC-B437-41A2DFEC43D8}"/>
            </a:ext>
          </a:extLst>
        </xdr:cNvPr>
        <xdr:cNvCxnSpPr/>
      </xdr:nvCxnSpPr>
      <xdr:spPr>
        <a:xfrm>
          <a:off x="12004675" y="6033114"/>
          <a:ext cx="685800" cy="22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16990</xdr:rowOff>
    </xdr:from>
    <xdr:to>
      <xdr:col>64</xdr:col>
      <xdr:colOff>123825</xdr:colOff>
      <xdr:row>33</xdr:row>
      <xdr:rowOff>118590</xdr:rowOff>
    </xdr:to>
    <xdr:sp macro="" textlink="">
      <xdr:nvSpPr>
        <xdr:cNvPr id="147" name="楕円 146">
          <a:extLst>
            <a:ext uri="{FF2B5EF4-FFF2-40B4-BE49-F238E27FC236}">
              <a16:creationId xmlns:a16="http://schemas.microsoft.com/office/drawing/2014/main" id="{D1E251D4-A44D-44C9-B31F-B793E32367C1}"/>
            </a:ext>
          </a:extLst>
        </xdr:cNvPr>
        <xdr:cNvSpPr/>
      </xdr:nvSpPr>
      <xdr:spPr>
        <a:xfrm>
          <a:off x="11268075" y="62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121264</xdr:rowOff>
    </xdr:from>
    <xdr:to>
      <xdr:col>68</xdr:col>
      <xdr:colOff>73025</xdr:colOff>
      <xdr:row>33</xdr:row>
      <xdr:rowOff>67790</xdr:rowOff>
    </xdr:to>
    <xdr:cxnSp macro="">
      <xdr:nvCxnSpPr>
        <xdr:cNvPr id="148" name="直線コネクタ 147">
          <a:extLst>
            <a:ext uri="{FF2B5EF4-FFF2-40B4-BE49-F238E27FC236}">
              <a16:creationId xmlns:a16="http://schemas.microsoft.com/office/drawing/2014/main" id="{6ED2C993-1782-43CF-BDA6-F29452EE6EB0}"/>
            </a:ext>
          </a:extLst>
        </xdr:cNvPr>
        <xdr:cNvCxnSpPr/>
      </xdr:nvCxnSpPr>
      <xdr:spPr>
        <a:xfrm flipV="1">
          <a:off x="11318875" y="6033114"/>
          <a:ext cx="685800" cy="27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143052</xdr:rowOff>
    </xdr:from>
    <xdr:to>
      <xdr:col>60</xdr:col>
      <xdr:colOff>123825</xdr:colOff>
      <xdr:row>34</xdr:row>
      <xdr:rowOff>73202</xdr:rowOff>
    </xdr:to>
    <xdr:sp macro="" textlink="">
      <xdr:nvSpPr>
        <xdr:cNvPr id="149" name="楕円 148">
          <a:extLst>
            <a:ext uri="{FF2B5EF4-FFF2-40B4-BE49-F238E27FC236}">
              <a16:creationId xmlns:a16="http://schemas.microsoft.com/office/drawing/2014/main" id="{3F6A9E2E-B659-42DA-8858-43C169F996DB}"/>
            </a:ext>
          </a:extLst>
        </xdr:cNvPr>
        <xdr:cNvSpPr/>
      </xdr:nvSpPr>
      <xdr:spPr>
        <a:xfrm>
          <a:off x="10582275" y="63851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67790</xdr:rowOff>
    </xdr:from>
    <xdr:to>
      <xdr:col>64</xdr:col>
      <xdr:colOff>73025</xdr:colOff>
      <xdr:row>34</xdr:row>
      <xdr:rowOff>22402</xdr:rowOff>
    </xdr:to>
    <xdr:cxnSp macro="">
      <xdr:nvCxnSpPr>
        <xdr:cNvPr id="150" name="直線コネクタ 149">
          <a:extLst>
            <a:ext uri="{FF2B5EF4-FFF2-40B4-BE49-F238E27FC236}">
              <a16:creationId xmlns:a16="http://schemas.microsoft.com/office/drawing/2014/main" id="{27E6DA3F-D5A4-471D-8AD9-180338D07220}"/>
            </a:ext>
          </a:extLst>
        </xdr:cNvPr>
        <xdr:cNvCxnSpPr/>
      </xdr:nvCxnSpPr>
      <xdr:spPr>
        <a:xfrm flipV="1">
          <a:off x="10633075" y="6309840"/>
          <a:ext cx="685800" cy="11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51" name="n_1aveValue債務償還比率">
          <a:extLst>
            <a:ext uri="{FF2B5EF4-FFF2-40B4-BE49-F238E27FC236}">
              <a16:creationId xmlns:a16="http://schemas.microsoft.com/office/drawing/2014/main" id="{4925E2D4-1E38-4034-9AFF-6BF7DC9B7A63}"/>
            </a:ext>
          </a:extLst>
        </xdr:cNvPr>
        <xdr:cNvSpPr txBox="1"/>
      </xdr:nvSpPr>
      <xdr:spPr>
        <a:xfrm>
          <a:off x="12461952" y="546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52" name="n_2aveValue債務償還比率">
          <a:extLst>
            <a:ext uri="{FF2B5EF4-FFF2-40B4-BE49-F238E27FC236}">
              <a16:creationId xmlns:a16="http://schemas.microsoft.com/office/drawing/2014/main" id="{13907523-7385-4DA6-A732-B9747685E1C6}"/>
            </a:ext>
          </a:extLst>
        </xdr:cNvPr>
        <xdr:cNvSpPr txBox="1"/>
      </xdr:nvSpPr>
      <xdr:spPr>
        <a:xfrm>
          <a:off x="11788852" y="54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53" name="n_3aveValue債務償還比率">
          <a:extLst>
            <a:ext uri="{FF2B5EF4-FFF2-40B4-BE49-F238E27FC236}">
              <a16:creationId xmlns:a16="http://schemas.microsoft.com/office/drawing/2014/main" id="{1D7168AD-4655-4B5D-ABE5-A0F7C85F05C2}"/>
            </a:ext>
          </a:extLst>
        </xdr:cNvPr>
        <xdr:cNvSpPr txBox="1"/>
      </xdr:nvSpPr>
      <xdr:spPr>
        <a:xfrm>
          <a:off x="11103052" y="555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54" name="n_4aveValue債務償還比率">
          <a:extLst>
            <a:ext uri="{FF2B5EF4-FFF2-40B4-BE49-F238E27FC236}">
              <a16:creationId xmlns:a16="http://schemas.microsoft.com/office/drawing/2014/main" id="{3A843A34-AD14-4C9B-BA48-D9F19D39A138}"/>
            </a:ext>
          </a:extLst>
        </xdr:cNvPr>
        <xdr:cNvSpPr txBox="1"/>
      </xdr:nvSpPr>
      <xdr:spPr>
        <a:xfrm>
          <a:off x="10417252" y="552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56821</xdr:rowOff>
    </xdr:from>
    <xdr:ext cx="469744" cy="259045"/>
    <xdr:sp macro="" textlink="">
      <xdr:nvSpPr>
        <xdr:cNvPr id="155" name="n_1mainValue債務償還比率">
          <a:extLst>
            <a:ext uri="{FF2B5EF4-FFF2-40B4-BE49-F238E27FC236}">
              <a16:creationId xmlns:a16="http://schemas.microsoft.com/office/drawing/2014/main" id="{02F29D44-B634-4D08-8DE9-93FC70A45855}"/>
            </a:ext>
          </a:extLst>
        </xdr:cNvPr>
        <xdr:cNvSpPr txBox="1"/>
      </xdr:nvSpPr>
      <xdr:spPr>
        <a:xfrm>
          <a:off x="12461952" y="629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163191</xdr:rowOff>
    </xdr:from>
    <xdr:ext cx="469744" cy="259045"/>
    <xdr:sp macro="" textlink="">
      <xdr:nvSpPr>
        <xdr:cNvPr id="156" name="n_2mainValue債務償還比率">
          <a:extLst>
            <a:ext uri="{FF2B5EF4-FFF2-40B4-BE49-F238E27FC236}">
              <a16:creationId xmlns:a16="http://schemas.microsoft.com/office/drawing/2014/main" id="{DB907009-6AE0-4A0F-B13E-5288D5682823}"/>
            </a:ext>
          </a:extLst>
        </xdr:cNvPr>
        <xdr:cNvSpPr txBox="1"/>
      </xdr:nvSpPr>
      <xdr:spPr>
        <a:xfrm>
          <a:off x="11788852" y="607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109717</xdr:rowOff>
    </xdr:from>
    <xdr:ext cx="469744" cy="259045"/>
    <xdr:sp macro="" textlink="">
      <xdr:nvSpPr>
        <xdr:cNvPr id="157" name="n_3mainValue債務償還比率">
          <a:extLst>
            <a:ext uri="{FF2B5EF4-FFF2-40B4-BE49-F238E27FC236}">
              <a16:creationId xmlns:a16="http://schemas.microsoft.com/office/drawing/2014/main" id="{6DAF9166-F435-4DF5-86F0-8D07E1D0B476}"/>
            </a:ext>
          </a:extLst>
        </xdr:cNvPr>
        <xdr:cNvSpPr txBox="1"/>
      </xdr:nvSpPr>
      <xdr:spPr>
        <a:xfrm>
          <a:off x="11103052" y="635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64329</xdr:rowOff>
    </xdr:from>
    <xdr:ext cx="560923" cy="259045"/>
    <xdr:sp macro="" textlink="">
      <xdr:nvSpPr>
        <xdr:cNvPr id="158" name="n_4mainValue債務償還比率">
          <a:extLst>
            <a:ext uri="{FF2B5EF4-FFF2-40B4-BE49-F238E27FC236}">
              <a16:creationId xmlns:a16="http://schemas.microsoft.com/office/drawing/2014/main" id="{C659F476-EFD5-4731-889F-182C539DC29E}"/>
            </a:ext>
          </a:extLst>
        </xdr:cNvPr>
        <xdr:cNvSpPr txBox="1"/>
      </xdr:nvSpPr>
      <xdr:spPr>
        <a:xfrm>
          <a:off x="10390713" y="64714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5F1859D-D698-49BB-A8B2-669C4D625B98}"/>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9FE860A7-2888-4A66-96E0-B15B1452A3BB}"/>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1B6A26BF-FC80-4DAE-81B5-BF23BB741371}"/>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987C5D50-87A7-4F58-9922-B88DEEF6393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051B08F-0E52-4080-ACA4-37362DEB27B7}"/>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3F9F308B-A52B-4862-A822-8BD450E2438F}"/>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8606745-69DA-4720-B222-71742F31406F}"/>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6B8AAB-48D9-4D20-982E-447817D083A5}"/>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25B8C0F-1A32-46F6-9860-156EA11C427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0AE74F-EB21-4CA1-8131-4E7582C75001}"/>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88DBF2-0E8A-4DDA-8FAB-AC079E2B19C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14F5A9-5DE5-48CB-BAB6-DC31D674DF7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3CD30F-1B70-40FF-B603-E313BAC0382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A5CBC1-DD5B-4394-8D88-19CF899459DD}"/>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553B3C-1D18-4224-AD49-4BB9BC6D8C4E}"/>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2021A24-BF00-4FF3-A1AE-CEE81E855D82}"/>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112,652
110,853
754.92
64,437,212
62,906,270
1,022,889
32,875,155
85,179,518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CD3B512-DA72-44F8-89A9-C91F41BA812A}"/>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ED597F4-F040-41D3-B350-4D5A51B78FEF}"/>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8E6767-8F76-4519-B808-BAD0D0400809}"/>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3D73039-19DE-40D8-B7A6-4705E63B1072}"/>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DBFEFD-4985-4068-908E-F8D8D6D3B05F}"/>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78EF9A5-C16B-42D3-B4DD-E0E3A2BEB665}"/>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148D42-5ED4-4425-9D2B-F0A283F5D319}"/>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40AEED-8909-4D41-8B8E-BA0F248047BE}"/>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966CD2-5526-4563-B1BB-CCFE12C63B41}"/>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F59424-19D0-43FB-A1DE-9398D1345E4F}"/>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B0E390-B4D4-4CE3-B634-32493620EE2F}"/>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87E3D30-6E3B-460A-8DAA-B9AFBC36A54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B4392BA-5231-4088-A0A5-CD8BA43C74A4}"/>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B46130-3759-4724-8088-3AA6B053E1C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4F1B4E-EA55-4CC0-94BE-AD1948980FB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1B6F14A-F4FE-418B-B181-6033A143FBA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EC8EC2-3459-4909-A693-F309E67154C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9D9DBA0-5D76-4A5C-81EA-17C6CE0BA45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6B18E3-F76D-48B5-822D-3088599BD52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FFC32D-0215-42FC-9E7D-FDA06FDDBF5E}"/>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6DEDF0-313F-4D17-B285-97E24BD04319}"/>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3F3279-1CBD-4EF1-AB12-51360671420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A43820-9BB9-409D-84CB-5E59E177707A}"/>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94F4D8-FE2D-4F1D-B878-CC112846F0F1}"/>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57488D-9A7F-48E3-B3DD-2BEDBDCDD023}"/>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3445690-B612-4255-BB29-AB221A30A22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8C9F4A-B021-4E4E-AE93-962C3D26F2A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D53B663-8536-426D-ADC2-6FC2C3B8486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136C0A-4969-4FA5-9AC1-71B622E33E56}"/>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773932E-7BC8-4414-9235-81E4D77CEC4B}"/>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3367616-7DAC-47F7-8F4B-9075E3116ED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40103ED-B846-438A-9C62-F78714D4748E}"/>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87B78F22-23C6-407E-BCD6-7B19DB568809}"/>
            </a:ext>
          </a:extLst>
        </xdr:cNvPr>
        <xdr:cNvCxnSpPr/>
      </xdr:nvCxnSpPr>
      <xdr:spPr>
        <a:xfrm>
          <a:off x="685800" y="7073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6D0C1510-24DA-4FBB-A381-431A2A656FD1}"/>
            </a:ext>
          </a:extLst>
        </xdr:cNvPr>
        <xdr:cNvSpPr txBox="1"/>
      </xdr:nvSpPr>
      <xdr:spPr>
        <a:xfrm>
          <a:off x="275771" y="6938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662F6063-9000-495B-BA79-A17805E08E24}"/>
            </a:ext>
          </a:extLst>
        </xdr:cNvPr>
        <xdr:cNvCxnSpPr/>
      </xdr:nvCxnSpPr>
      <xdr:spPr>
        <a:xfrm>
          <a:off x="685800" y="679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00B63CEE-0D57-4470-AD30-0AA70FB3BB84}"/>
            </a:ext>
          </a:extLst>
        </xdr:cNvPr>
        <xdr:cNvSpPr txBox="1"/>
      </xdr:nvSpPr>
      <xdr:spPr>
        <a:xfrm>
          <a:off x="339891" y="6658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91A53BB8-BF37-4B03-8476-2D1E62CCC46E}"/>
            </a:ext>
          </a:extLst>
        </xdr:cNvPr>
        <xdr:cNvCxnSpPr/>
      </xdr:nvCxnSpPr>
      <xdr:spPr>
        <a:xfrm>
          <a:off x="685800" y="652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3A0B05E4-0073-4DD8-8CF1-7E15E505E347}"/>
            </a:ext>
          </a:extLst>
        </xdr:cNvPr>
        <xdr:cNvSpPr txBox="1"/>
      </xdr:nvSpPr>
      <xdr:spPr>
        <a:xfrm>
          <a:off x="339891" y="6385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B5A962CE-A140-4A26-AD73-8C37F87123F8}"/>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AC3F701E-35DB-40DF-8330-91FB2BF3DCE4}"/>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9F1E70D7-6A25-4D9D-8EA1-79CB825A68C1}"/>
            </a:ext>
          </a:extLst>
        </xdr:cNvPr>
        <xdr:cNvCxnSpPr/>
      </xdr:nvCxnSpPr>
      <xdr:spPr>
        <a:xfrm>
          <a:off x="685800" y="59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2CFA0227-3FE0-472A-A82F-6A06AF6858D9}"/>
            </a:ext>
          </a:extLst>
        </xdr:cNvPr>
        <xdr:cNvSpPr txBox="1"/>
      </xdr:nvSpPr>
      <xdr:spPr>
        <a:xfrm>
          <a:off x="339891" y="5833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8F3C0E7C-0336-457E-8803-2577D48F34B1}"/>
            </a:ext>
          </a:extLst>
        </xdr:cNvPr>
        <xdr:cNvCxnSpPr/>
      </xdr:nvCxnSpPr>
      <xdr:spPr>
        <a:xfrm>
          <a:off x="685800" y="569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8A03DC14-00F4-456C-B7A8-50B3CE85B47C}"/>
            </a:ext>
          </a:extLst>
        </xdr:cNvPr>
        <xdr:cNvSpPr txBox="1"/>
      </xdr:nvSpPr>
      <xdr:spPr>
        <a:xfrm>
          <a:off x="339891" y="556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41BFFDF6-02C9-403E-AAF3-889A020CD2FB}"/>
            </a:ext>
          </a:extLst>
        </xdr:cNvPr>
        <xdr:cNvCxnSpPr/>
      </xdr:nvCxnSpPr>
      <xdr:spPr>
        <a:xfrm>
          <a:off x="685800" y="542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7AC30C58-75A2-430B-A591-35BD557A0FC1}"/>
            </a:ext>
          </a:extLst>
        </xdr:cNvPr>
        <xdr:cNvSpPr txBox="1"/>
      </xdr:nvSpPr>
      <xdr:spPr>
        <a:xfrm>
          <a:off x="339891" y="5287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5273DCE2-924A-45CE-B3FD-B5E4EDDAF24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2FF90EAA-1948-4F76-B998-04F36AF821F8}"/>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07428B02-014D-4B93-9571-4D29240188A3}"/>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EACED02E-F4FA-4E95-88E7-440859A104A9}"/>
            </a:ext>
          </a:extLst>
        </xdr:cNvPr>
        <xdr:cNvCxnSpPr/>
      </xdr:nvCxnSpPr>
      <xdr:spPr>
        <a:xfrm flipV="1">
          <a:off x="4177665" y="5559425"/>
          <a:ext cx="0" cy="1329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66BAA2E2-DC78-44DF-9018-3BE588F20610}"/>
            </a:ext>
          </a:extLst>
        </xdr:cNvPr>
        <xdr:cNvSpPr txBox="1"/>
      </xdr:nvSpPr>
      <xdr:spPr>
        <a:xfrm>
          <a:off x="4216400" y="68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20263B07-6848-46DC-9BB2-B63CA29A3D8D}"/>
            </a:ext>
          </a:extLst>
        </xdr:cNvPr>
        <xdr:cNvCxnSpPr/>
      </xdr:nvCxnSpPr>
      <xdr:spPr>
        <a:xfrm>
          <a:off x="4108450" y="6888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6967C863-531D-41C2-8CC8-CBFC2E089E59}"/>
            </a:ext>
          </a:extLst>
        </xdr:cNvPr>
        <xdr:cNvSpPr txBox="1"/>
      </xdr:nvSpPr>
      <xdr:spPr>
        <a:xfrm>
          <a:off x="4216400" y="534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4AB173DA-B133-4130-8B80-7A94F92A2333}"/>
            </a:ext>
          </a:extLst>
        </xdr:cNvPr>
        <xdr:cNvCxnSpPr/>
      </xdr:nvCxnSpPr>
      <xdr:spPr>
        <a:xfrm>
          <a:off x="4108450" y="5559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6" name="【道路】&#10;有形固定資産減価償却率平均値テキスト">
          <a:extLst>
            <a:ext uri="{FF2B5EF4-FFF2-40B4-BE49-F238E27FC236}">
              <a16:creationId xmlns:a16="http://schemas.microsoft.com/office/drawing/2014/main" id="{F49BD60E-D5E8-4084-94FA-25119E9F23BA}"/>
            </a:ext>
          </a:extLst>
        </xdr:cNvPr>
        <xdr:cNvSpPr txBox="1"/>
      </xdr:nvSpPr>
      <xdr:spPr>
        <a:xfrm>
          <a:off x="4216400" y="6003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A300EDC8-A54B-469D-9F2B-B9CE5CE4DD16}"/>
            </a:ext>
          </a:extLst>
        </xdr:cNvPr>
        <xdr:cNvSpPr/>
      </xdr:nvSpPr>
      <xdr:spPr>
        <a:xfrm>
          <a:off x="4127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CD93467A-0B22-4B9E-8B56-470BF922C0C4}"/>
            </a:ext>
          </a:extLst>
        </xdr:cNvPr>
        <xdr:cNvSpPr/>
      </xdr:nvSpPr>
      <xdr:spPr>
        <a:xfrm>
          <a:off x="3384550" y="61096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DB3C9549-02DE-4285-8960-BD9CB9A8850C}"/>
            </a:ext>
          </a:extLst>
        </xdr:cNvPr>
        <xdr:cNvSpPr/>
      </xdr:nvSpPr>
      <xdr:spPr>
        <a:xfrm>
          <a:off x="257175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AD482618-0384-4A41-BA43-58EBFCA681F9}"/>
            </a:ext>
          </a:extLst>
        </xdr:cNvPr>
        <xdr:cNvSpPr/>
      </xdr:nvSpPr>
      <xdr:spPr>
        <a:xfrm>
          <a:off x="1778000" y="60210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5CA61BD4-E01E-424C-8D10-C53454848685}"/>
            </a:ext>
          </a:extLst>
        </xdr:cNvPr>
        <xdr:cNvSpPr/>
      </xdr:nvSpPr>
      <xdr:spPr>
        <a:xfrm>
          <a:off x="984250" y="59896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EB304EF-E029-4972-93F9-54583FA7599B}"/>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8462352-8CDD-4C09-9273-6E402B6F334E}"/>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921EEB11-2D68-4682-898D-4F37C771A504}"/>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895E0876-8EE7-498D-920F-5EAB36B05AAA}"/>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DB4E99D2-9E3C-411D-AA5B-C582BE91B1B4}"/>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45403</xdr:rowOff>
    </xdr:from>
    <xdr:to>
      <xdr:col>24</xdr:col>
      <xdr:colOff>114300</xdr:colOff>
      <xdr:row>37</xdr:row>
      <xdr:rowOff>147003</xdr:rowOff>
    </xdr:to>
    <xdr:sp macro="" textlink="">
      <xdr:nvSpPr>
        <xdr:cNvPr id="77" name="楕円 76">
          <a:extLst>
            <a:ext uri="{FF2B5EF4-FFF2-40B4-BE49-F238E27FC236}">
              <a16:creationId xmlns:a16="http://schemas.microsoft.com/office/drawing/2014/main" id="{2932A23B-229C-48FB-B0EC-6F6A093DBF21}"/>
            </a:ext>
          </a:extLst>
        </xdr:cNvPr>
        <xdr:cNvSpPr/>
      </xdr:nvSpPr>
      <xdr:spPr>
        <a:xfrm>
          <a:off x="4127500" y="616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23830</xdr:rowOff>
    </xdr:from>
    <xdr:ext cx="405111" cy="259045"/>
    <xdr:sp macro="" textlink="">
      <xdr:nvSpPr>
        <xdr:cNvPr id="78" name="【道路】&#10;有形固定資産減価償却率該当値テキスト">
          <a:extLst>
            <a:ext uri="{FF2B5EF4-FFF2-40B4-BE49-F238E27FC236}">
              <a16:creationId xmlns:a16="http://schemas.microsoft.com/office/drawing/2014/main" id="{1E37A880-5E0B-4B34-AC0E-52024C6A1267}"/>
            </a:ext>
          </a:extLst>
        </xdr:cNvPr>
        <xdr:cNvSpPr txBox="1"/>
      </xdr:nvSpPr>
      <xdr:spPr>
        <a:xfrm>
          <a:off x="4216400" y="6138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16828</xdr:rowOff>
    </xdr:from>
    <xdr:to>
      <xdr:col>20</xdr:col>
      <xdr:colOff>38100</xdr:colOff>
      <xdr:row>37</xdr:row>
      <xdr:rowOff>118428</xdr:rowOff>
    </xdr:to>
    <xdr:sp macro="" textlink="">
      <xdr:nvSpPr>
        <xdr:cNvPr id="79" name="楕円 78">
          <a:extLst>
            <a:ext uri="{FF2B5EF4-FFF2-40B4-BE49-F238E27FC236}">
              <a16:creationId xmlns:a16="http://schemas.microsoft.com/office/drawing/2014/main" id="{7263BDD4-0580-4414-9044-2B470353C75C}"/>
            </a:ext>
          </a:extLst>
        </xdr:cNvPr>
        <xdr:cNvSpPr/>
      </xdr:nvSpPr>
      <xdr:spPr>
        <a:xfrm>
          <a:off x="3384550" y="61318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67628</xdr:rowOff>
    </xdr:from>
    <xdr:to>
      <xdr:col>24</xdr:col>
      <xdr:colOff>63500</xdr:colOff>
      <xdr:row>37</xdr:row>
      <xdr:rowOff>96203</xdr:rowOff>
    </xdr:to>
    <xdr:cxnSp macro="">
      <xdr:nvCxnSpPr>
        <xdr:cNvPr id="80" name="直線コネクタ 79">
          <a:extLst>
            <a:ext uri="{FF2B5EF4-FFF2-40B4-BE49-F238E27FC236}">
              <a16:creationId xmlns:a16="http://schemas.microsoft.com/office/drawing/2014/main" id="{83AF16C9-480F-4CCF-A302-8639C74EDE2C}"/>
            </a:ext>
          </a:extLst>
        </xdr:cNvPr>
        <xdr:cNvCxnSpPr/>
      </xdr:nvCxnSpPr>
      <xdr:spPr>
        <a:xfrm>
          <a:off x="3429000" y="6182678"/>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81" name="楕円 80">
          <a:extLst>
            <a:ext uri="{FF2B5EF4-FFF2-40B4-BE49-F238E27FC236}">
              <a16:creationId xmlns:a16="http://schemas.microsoft.com/office/drawing/2014/main" id="{63B4651C-4553-4514-8A56-41E42D8E3AC5}"/>
            </a:ext>
          </a:extLst>
        </xdr:cNvPr>
        <xdr:cNvSpPr/>
      </xdr:nvSpPr>
      <xdr:spPr>
        <a:xfrm>
          <a:off x="2571750" y="6101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67628</xdr:rowOff>
    </xdr:to>
    <xdr:cxnSp macro="">
      <xdr:nvCxnSpPr>
        <xdr:cNvPr id="82" name="直線コネクタ 81">
          <a:extLst>
            <a:ext uri="{FF2B5EF4-FFF2-40B4-BE49-F238E27FC236}">
              <a16:creationId xmlns:a16="http://schemas.microsoft.com/office/drawing/2014/main" id="{10F3CAD0-8172-4535-A097-3D4B0C6118DC}"/>
            </a:ext>
          </a:extLst>
        </xdr:cNvPr>
        <xdr:cNvCxnSpPr/>
      </xdr:nvCxnSpPr>
      <xdr:spPr>
        <a:xfrm>
          <a:off x="2622550" y="6145530"/>
          <a:ext cx="80645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83" name="楕円 82">
          <a:extLst>
            <a:ext uri="{FF2B5EF4-FFF2-40B4-BE49-F238E27FC236}">
              <a16:creationId xmlns:a16="http://schemas.microsoft.com/office/drawing/2014/main" id="{1A98C58A-C78D-4C13-84D0-00CF0DF77E1A}"/>
            </a:ext>
          </a:extLst>
        </xdr:cNvPr>
        <xdr:cNvSpPr/>
      </xdr:nvSpPr>
      <xdr:spPr>
        <a:xfrm>
          <a:off x="1778000" y="6078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xdr:rowOff>
    </xdr:from>
    <xdr:to>
      <xdr:col>15</xdr:col>
      <xdr:colOff>50800</xdr:colOff>
      <xdr:row>37</xdr:row>
      <xdr:rowOff>30480</xdr:rowOff>
    </xdr:to>
    <xdr:cxnSp macro="">
      <xdr:nvCxnSpPr>
        <xdr:cNvPr id="84" name="直線コネクタ 83">
          <a:extLst>
            <a:ext uri="{FF2B5EF4-FFF2-40B4-BE49-F238E27FC236}">
              <a16:creationId xmlns:a16="http://schemas.microsoft.com/office/drawing/2014/main" id="{A10859A4-B6C8-4561-90AF-3B919593D515}"/>
            </a:ext>
          </a:extLst>
        </xdr:cNvPr>
        <xdr:cNvCxnSpPr/>
      </xdr:nvCxnSpPr>
      <xdr:spPr>
        <a:xfrm>
          <a:off x="1828800" y="6122670"/>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99695</xdr:rowOff>
    </xdr:from>
    <xdr:to>
      <xdr:col>6</xdr:col>
      <xdr:colOff>38100</xdr:colOff>
      <xdr:row>37</xdr:row>
      <xdr:rowOff>29845</xdr:rowOff>
    </xdr:to>
    <xdr:sp macro="" textlink="">
      <xdr:nvSpPr>
        <xdr:cNvPr id="85" name="楕円 84">
          <a:extLst>
            <a:ext uri="{FF2B5EF4-FFF2-40B4-BE49-F238E27FC236}">
              <a16:creationId xmlns:a16="http://schemas.microsoft.com/office/drawing/2014/main" id="{AAFA1AFA-6FC6-4E69-A0FA-CF2DC75F4F64}"/>
            </a:ext>
          </a:extLst>
        </xdr:cNvPr>
        <xdr:cNvSpPr/>
      </xdr:nvSpPr>
      <xdr:spPr>
        <a:xfrm>
          <a:off x="984250" y="60496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150495</xdr:rowOff>
    </xdr:from>
    <xdr:to>
      <xdr:col>10</xdr:col>
      <xdr:colOff>114300</xdr:colOff>
      <xdr:row>37</xdr:row>
      <xdr:rowOff>7620</xdr:rowOff>
    </xdr:to>
    <xdr:cxnSp macro="">
      <xdr:nvCxnSpPr>
        <xdr:cNvPr id="86" name="直線コネクタ 85">
          <a:extLst>
            <a:ext uri="{FF2B5EF4-FFF2-40B4-BE49-F238E27FC236}">
              <a16:creationId xmlns:a16="http://schemas.microsoft.com/office/drawing/2014/main" id="{AF9FB7D4-7D03-4E24-B9A1-EB79411F10A5}"/>
            </a:ext>
          </a:extLst>
        </xdr:cNvPr>
        <xdr:cNvCxnSpPr/>
      </xdr:nvCxnSpPr>
      <xdr:spPr>
        <a:xfrm>
          <a:off x="1028700" y="6100445"/>
          <a:ext cx="8001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106380</xdr:rowOff>
    </xdr:from>
    <xdr:ext cx="405111" cy="259045"/>
    <xdr:sp macro="" textlink="">
      <xdr:nvSpPr>
        <xdr:cNvPr id="87" name="n_1aveValue【道路】&#10;有形固定資産減価償却率">
          <a:extLst>
            <a:ext uri="{FF2B5EF4-FFF2-40B4-BE49-F238E27FC236}">
              <a16:creationId xmlns:a16="http://schemas.microsoft.com/office/drawing/2014/main" id="{F4ED3F82-97D8-4AC5-82A4-20142611CC25}"/>
            </a:ext>
          </a:extLst>
        </xdr:cNvPr>
        <xdr:cNvSpPr txBox="1"/>
      </xdr:nvSpPr>
      <xdr:spPr>
        <a:xfrm>
          <a:off x="3239144" y="5891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8" name="n_2aveValue【道路】&#10;有形固定資産減価償却率">
          <a:extLst>
            <a:ext uri="{FF2B5EF4-FFF2-40B4-BE49-F238E27FC236}">
              <a16:creationId xmlns:a16="http://schemas.microsoft.com/office/drawing/2014/main" id="{9A619704-2042-46F9-A0AD-592214631178}"/>
            </a:ext>
          </a:extLst>
        </xdr:cNvPr>
        <xdr:cNvSpPr txBox="1"/>
      </xdr:nvSpPr>
      <xdr:spPr>
        <a:xfrm>
          <a:off x="24390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aveValue【道路】&#10;有形固定資産減価償却率">
          <a:extLst>
            <a:ext uri="{FF2B5EF4-FFF2-40B4-BE49-F238E27FC236}">
              <a16:creationId xmlns:a16="http://schemas.microsoft.com/office/drawing/2014/main" id="{33825B67-1605-4730-B9B5-986A34C3E88C}"/>
            </a:ext>
          </a:extLst>
        </xdr:cNvPr>
        <xdr:cNvSpPr txBox="1"/>
      </xdr:nvSpPr>
      <xdr:spPr>
        <a:xfrm>
          <a:off x="164529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157815</xdr:rowOff>
    </xdr:from>
    <xdr:ext cx="405111" cy="259045"/>
    <xdr:sp macro="" textlink="">
      <xdr:nvSpPr>
        <xdr:cNvPr id="90" name="n_4aveValue【道路】&#10;有形固定資産減価償却率">
          <a:extLst>
            <a:ext uri="{FF2B5EF4-FFF2-40B4-BE49-F238E27FC236}">
              <a16:creationId xmlns:a16="http://schemas.microsoft.com/office/drawing/2014/main" id="{64CA8DA5-3E27-4FEE-8760-74FA819F0C40}"/>
            </a:ext>
          </a:extLst>
        </xdr:cNvPr>
        <xdr:cNvSpPr txBox="1"/>
      </xdr:nvSpPr>
      <xdr:spPr>
        <a:xfrm>
          <a:off x="851544" y="577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109555</xdr:rowOff>
    </xdr:from>
    <xdr:ext cx="405111" cy="259045"/>
    <xdr:sp macro="" textlink="">
      <xdr:nvSpPr>
        <xdr:cNvPr id="91" name="n_1mainValue【道路】&#10;有形固定資産減価償却率">
          <a:extLst>
            <a:ext uri="{FF2B5EF4-FFF2-40B4-BE49-F238E27FC236}">
              <a16:creationId xmlns:a16="http://schemas.microsoft.com/office/drawing/2014/main" id="{9B34B572-44A1-4EF3-8FE0-906407E28826}"/>
            </a:ext>
          </a:extLst>
        </xdr:cNvPr>
        <xdr:cNvSpPr txBox="1"/>
      </xdr:nvSpPr>
      <xdr:spPr>
        <a:xfrm>
          <a:off x="3239144" y="6224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92" name="n_2mainValue【道路】&#10;有形固定資産減価償却率">
          <a:extLst>
            <a:ext uri="{FF2B5EF4-FFF2-40B4-BE49-F238E27FC236}">
              <a16:creationId xmlns:a16="http://schemas.microsoft.com/office/drawing/2014/main" id="{91CE0C55-E201-4D19-8D29-90B1D066EBCB}"/>
            </a:ext>
          </a:extLst>
        </xdr:cNvPr>
        <xdr:cNvSpPr txBox="1"/>
      </xdr:nvSpPr>
      <xdr:spPr>
        <a:xfrm>
          <a:off x="243904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93" name="n_3mainValue【道路】&#10;有形固定資産減価償却率">
          <a:extLst>
            <a:ext uri="{FF2B5EF4-FFF2-40B4-BE49-F238E27FC236}">
              <a16:creationId xmlns:a16="http://schemas.microsoft.com/office/drawing/2014/main" id="{7128A347-6B96-4CA7-BA91-AB6E2049A23A}"/>
            </a:ext>
          </a:extLst>
        </xdr:cNvPr>
        <xdr:cNvSpPr txBox="1"/>
      </xdr:nvSpPr>
      <xdr:spPr>
        <a:xfrm>
          <a:off x="1645294"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94" name="n_4mainValue【道路】&#10;有形固定資産減価償却率">
          <a:extLst>
            <a:ext uri="{FF2B5EF4-FFF2-40B4-BE49-F238E27FC236}">
              <a16:creationId xmlns:a16="http://schemas.microsoft.com/office/drawing/2014/main" id="{22C8D01D-BC15-470B-B180-6C975E8681BC}"/>
            </a:ext>
          </a:extLst>
        </xdr:cNvPr>
        <xdr:cNvSpPr txBox="1"/>
      </xdr:nvSpPr>
      <xdr:spPr>
        <a:xfrm>
          <a:off x="851544" y="61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081A9531-D280-409A-BCAC-DF30873ACB22}"/>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5BAEBFE4-2913-4FDD-9239-0013E84FCA4C}"/>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6C8098CF-4D3E-46E0-9833-6CFC835163C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61F5239B-F759-4148-96AD-730073D2F10C}"/>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19A82308-66C8-47CC-8E01-56860A67AA9F}"/>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AA251093-8546-4CBE-983C-8F66DF003D5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4A94BF8D-A5B2-4B14-BB2F-FC5B08E812C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8CA7323E-AAF9-4B10-A94A-DD13E1D87683}"/>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76CD90A0-F27E-48FE-91E3-0B91D911CB1B}"/>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B19CAC4C-A47F-4A55-AED1-67B3233D8957}"/>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37CFA5FD-3AFE-418F-A355-2865DF5B7B04}"/>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E13CE702-D432-4E7D-87EA-FFCC566B4FE1}"/>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B8F5635B-732E-4ACF-B5FA-E0856CBE5A71}"/>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C69AE51B-905D-447D-A5D4-34740EDEE98D}"/>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0C671A20-B1DF-4E3F-B62C-4B8BA1853BE8}"/>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8579A496-0C06-4A33-AE73-668B50768393}"/>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12A1A342-D102-42CA-BEDA-3D7244F5E19E}"/>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4825000A-DC9C-47FE-9ABB-51691BD0A167}"/>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4D009C1D-3FF5-4AF0-9FFB-F08EB8BD1B72}"/>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0479989C-69EA-4FFA-B741-1EE0B84B715E}"/>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208F8DC4-EABE-4209-ACCF-57C6DCBE9672}"/>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2DD1C7C0-51C8-46C5-A6E6-05A0FA40A4D1}"/>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97FFAD4C-6F29-4DD8-B284-D14B2D7BA8BB}"/>
            </a:ext>
          </a:extLst>
        </xdr:cNvPr>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BE427894-5C2E-4DC7-A5A9-25C72291E518}"/>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40650A0F-26FF-4E0A-A4BB-42CB79B3C9AC}"/>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2A32076C-8E37-4869-9EF8-EC0A96264C16}"/>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1F5569CF-6F89-4A86-A37F-C3F29E49C927}"/>
            </a:ext>
          </a:extLst>
        </xdr:cNvPr>
        <xdr:cNvCxnSpPr/>
      </xdr:nvCxnSpPr>
      <xdr:spPr>
        <a:xfrm flipV="1">
          <a:off x="9429115" y="5478599"/>
          <a:ext cx="0" cy="139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14FA4D4F-044A-4588-8F54-CD90214B9B09}"/>
            </a:ext>
          </a:extLst>
        </xdr:cNvPr>
        <xdr:cNvSpPr txBox="1"/>
      </xdr:nvSpPr>
      <xdr:spPr>
        <a:xfrm>
          <a:off x="9467850" y="688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341F77D9-D1D7-49D1-81F8-6761682FD11D}"/>
            </a:ext>
          </a:extLst>
        </xdr:cNvPr>
        <xdr:cNvCxnSpPr/>
      </xdr:nvCxnSpPr>
      <xdr:spPr>
        <a:xfrm>
          <a:off x="9359900" y="6876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9E81DC92-C04C-4029-A103-9CDE1761F4C8}"/>
            </a:ext>
          </a:extLst>
        </xdr:cNvPr>
        <xdr:cNvSpPr txBox="1"/>
      </xdr:nvSpPr>
      <xdr:spPr>
        <a:xfrm>
          <a:off x="9467850" y="52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4419AB2F-55CF-495B-9F2D-5F62EF5659C6}"/>
            </a:ext>
          </a:extLst>
        </xdr:cNvPr>
        <xdr:cNvCxnSpPr/>
      </xdr:nvCxnSpPr>
      <xdr:spPr>
        <a:xfrm>
          <a:off x="9359900" y="54785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a:extLst>
            <a:ext uri="{FF2B5EF4-FFF2-40B4-BE49-F238E27FC236}">
              <a16:creationId xmlns:a16="http://schemas.microsoft.com/office/drawing/2014/main" id="{BBEBA3A9-FADB-4CCF-A46F-E0300E9F3B96}"/>
            </a:ext>
          </a:extLst>
        </xdr:cNvPr>
        <xdr:cNvSpPr txBox="1"/>
      </xdr:nvSpPr>
      <xdr:spPr>
        <a:xfrm>
          <a:off x="9467850" y="610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D11F7B58-9C13-4381-8FF6-29BA61DE4C55}"/>
            </a:ext>
          </a:extLst>
        </xdr:cNvPr>
        <xdr:cNvSpPr/>
      </xdr:nvSpPr>
      <xdr:spPr>
        <a:xfrm>
          <a:off x="9398000" y="62426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7D2CA27A-D8B5-473C-94A6-E5399CBA1DAE}"/>
            </a:ext>
          </a:extLst>
        </xdr:cNvPr>
        <xdr:cNvSpPr/>
      </xdr:nvSpPr>
      <xdr:spPr>
        <a:xfrm>
          <a:off x="8636000" y="6255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0F4FB476-DA0A-4AD8-83E8-F59CDCB4891C}"/>
            </a:ext>
          </a:extLst>
        </xdr:cNvPr>
        <xdr:cNvSpPr/>
      </xdr:nvSpPr>
      <xdr:spPr>
        <a:xfrm>
          <a:off x="7842250" y="62653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0257F87C-25C9-4DC5-9E62-F21B45E4E04D}"/>
            </a:ext>
          </a:extLst>
        </xdr:cNvPr>
        <xdr:cNvSpPr/>
      </xdr:nvSpPr>
      <xdr:spPr>
        <a:xfrm>
          <a:off x="7029450" y="63637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C9378997-26C1-45F6-87E1-9F04E6370648}"/>
            </a:ext>
          </a:extLst>
        </xdr:cNvPr>
        <xdr:cNvSpPr/>
      </xdr:nvSpPr>
      <xdr:spPr>
        <a:xfrm>
          <a:off x="6235700" y="63640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16E2671-AB66-4A4E-83AB-C79E2CF0F4C5}"/>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4403F1D8-9075-4F2F-ABD7-D907B0F41E6C}"/>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EA5E8F12-0E65-46DB-8881-226891B9F673}"/>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FAF63F3-6009-4B41-AA82-441A21ABFB86}"/>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1166EE27-EA1E-43B1-B58B-6D355D087ECB}"/>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141224</xdr:rowOff>
    </xdr:from>
    <xdr:to>
      <xdr:col>55</xdr:col>
      <xdr:colOff>50800</xdr:colOff>
      <xdr:row>39</xdr:row>
      <xdr:rowOff>71374</xdr:rowOff>
    </xdr:to>
    <xdr:sp macro="" textlink="">
      <xdr:nvSpPr>
        <xdr:cNvPr id="137" name="楕円 136">
          <a:extLst>
            <a:ext uri="{FF2B5EF4-FFF2-40B4-BE49-F238E27FC236}">
              <a16:creationId xmlns:a16="http://schemas.microsoft.com/office/drawing/2014/main" id="{4EBD1B6E-0F97-45C2-AC41-7CAD01D09C32}"/>
            </a:ext>
          </a:extLst>
        </xdr:cNvPr>
        <xdr:cNvSpPr/>
      </xdr:nvSpPr>
      <xdr:spPr>
        <a:xfrm>
          <a:off x="9398000" y="64213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119651</xdr:rowOff>
    </xdr:from>
    <xdr:ext cx="469744" cy="259045"/>
    <xdr:sp macro="" textlink="">
      <xdr:nvSpPr>
        <xdr:cNvPr id="138" name="【道路】&#10;一人当たり延長該当値テキスト">
          <a:extLst>
            <a:ext uri="{FF2B5EF4-FFF2-40B4-BE49-F238E27FC236}">
              <a16:creationId xmlns:a16="http://schemas.microsoft.com/office/drawing/2014/main" id="{A6E21C2A-D962-4065-8ECB-39EC95B3E181}"/>
            </a:ext>
          </a:extLst>
        </xdr:cNvPr>
        <xdr:cNvSpPr txBox="1"/>
      </xdr:nvSpPr>
      <xdr:spPr>
        <a:xfrm>
          <a:off x="9467850"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144707</xdr:rowOff>
    </xdr:from>
    <xdr:to>
      <xdr:col>50</xdr:col>
      <xdr:colOff>165100</xdr:colOff>
      <xdr:row>39</xdr:row>
      <xdr:rowOff>74857</xdr:rowOff>
    </xdr:to>
    <xdr:sp macro="" textlink="">
      <xdr:nvSpPr>
        <xdr:cNvPr id="139" name="楕円 138">
          <a:extLst>
            <a:ext uri="{FF2B5EF4-FFF2-40B4-BE49-F238E27FC236}">
              <a16:creationId xmlns:a16="http://schemas.microsoft.com/office/drawing/2014/main" id="{641A3360-FB4F-4088-BC6F-A53C44ADE583}"/>
            </a:ext>
          </a:extLst>
        </xdr:cNvPr>
        <xdr:cNvSpPr/>
      </xdr:nvSpPr>
      <xdr:spPr>
        <a:xfrm>
          <a:off x="8636000" y="64248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20574</xdr:rowOff>
    </xdr:from>
    <xdr:to>
      <xdr:col>55</xdr:col>
      <xdr:colOff>0</xdr:colOff>
      <xdr:row>39</xdr:row>
      <xdr:rowOff>24057</xdr:rowOff>
    </xdr:to>
    <xdr:cxnSp macro="">
      <xdr:nvCxnSpPr>
        <xdr:cNvPr id="140" name="直線コネクタ 139">
          <a:extLst>
            <a:ext uri="{FF2B5EF4-FFF2-40B4-BE49-F238E27FC236}">
              <a16:creationId xmlns:a16="http://schemas.microsoft.com/office/drawing/2014/main" id="{B1ED0FD0-1454-405D-BB8A-24A469BA8DD4}"/>
            </a:ext>
          </a:extLst>
        </xdr:cNvPr>
        <xdr:cNvCxnSpPr/>
      </xdr:nvCxnSpPr>
      <xdr:spPr>
        <a:xfrm flipV="1">
          <a:off x="8686800" y="6465824"/>
          <a:ext cx="74295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150259</xdr:rowOff>
    </xdr:from>
    <xdr:to>
      <xdr:col>46</xdr:col>
      <xdr:colOff>38100</xdr:colOff>
      <xdr:row>39</xdr:row>
      <xdr:rowOff>80409</xdr:rowOff>
    </xdr:to>
    <xdr:sp macro="" textlink="">
      <xdr:nvSpPr>
        <xdr:cNvPr id="141" name="楕円 140">
          <a:extLst>
            <a:ext uri="{FF2B5EF4-FFF2-40B4-BE49-F238E27FC236}">
              <a16:creationId xmlns:a16="http://schemas.microsoft.com/office/drawing/2014/main" id="{DE3001DB-33A0-450E-B33C-7F95AD386635}"/>
            </a:ext>
          </a:extLst>
        </xdr:cNvPr>
        <xdr:cNvSpPr/>
      </xdr:nvSpPr>
      <xdr:spPr>
        <a:xfrm>
          <a:off x="7842250" y="64304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24057</xdr:rowOff>
    </xdr:from>
    <xdr:to>
      <xdr:col>50</xdr:col>
      <xdr:colOff>114300</xdr:colOff>
      <xdr:row>39</xdr:row>
      <xdr:rowOff>29609</xdr:rowOff>
    </xdr:to>
    <xdr:cxnSp macro="">
      <xdr:nvCxnSpPr>
        <xdr:cNvPr id="142" name="直線コネクタ 141">
          <a:extLst>
            <a:ext uri="{FF2B5EF4-FFF2-40B4-BE49-F238E27FC236}">
              <a16:creationId xmlns:a16="http://schemas.microsoft.com/office/drawing/2014/main" id="{82C83B60-D8C7-4150-8066-331BB9DD10B7}"/>
            </a:ext>
          </a:extLst>
        </xdr:cNvPr>
        <xdr:cNvCxnSpPr/>
      </xdr:nvCxnSpPr>
      <xdr:spPr>
        <a:xfrm flipV="1">
          <a:off x="7886700" y="6469307"/>
          <a:ext cx="8001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158424</xdr:rowOff>
    </xdr:from>
    <xdr:to>
      <xdr:col>41</xdr:col>
      <xdr:colOff>101600</xdr:colOff>
      <xdr:row>39</xdr:row>
      <xdr:rowOff>88574</xdr:rowOff>
    </xdr:to>
    <xdr:sp macro="" textlink="">
      <xdr:nvSpPr>
        <xdr:cNvPr id="143" name="楕円 142">
          <a:extLst>
            <a:ext uri="{FF2B5EF4-FFF2-40B4-BE49-F238E27FC236}">
              <a16:creationId xmlns:a16="http://schemas.microsoft.com/office/drawing/2014/main" id="{A5D15AD6-734E-4746-90E8-D685AF867641}"/>
            </a:ext>
          </a:extLst>
        </xdr:cNvPr>
        <xdr:cNvSpPr/>
      </xdr:nvSpPr>
      <xdr:spPr>
        <a:xfrm>
          <a:off x="7029450" y="64385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29609</xdr:rowOff>
    </xdr:from>
    <xdr:to>
      <xdr:col>45</xdr:col>
      <xdr:colOff>177800</xdr:colOff>
      <xdr:row>39</xdr:row>
      <xdr:rowOff>37774</xdr:rowOff>
    </xdr:to>
    <xdr:cxnSp macro="">
      <xdr:nvCxnSpPr>
        <xdr:cNvPr id="144" name="直線コネクタ 143">
          <a:extLst>
            <a:ext uri="{FF2B5EF4-FFF2-40B4-BE49-F238E27FC236}">
              <a16:creationId xmlns:a16="http://schemas.microsoft.com/office/drawing/2014/main" id="{4C4A9194-0FF0-45F2-8714-599D6B08A87D}"/>
            </a:ext>
          </a:extLst>
        </xdr:cNvPr>
        <xdr:cNvCxnSpPr/>
      </xdr:nvCxnSpPr>
      <xdr:spPr>
        <a:xfrm flipV="1">
          <a:off x="7080250" y="6474859"/>
          <a:ext cx="80645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102798</xdr:rowOff>
    </xdr:from>
    <xdr:to>
      <xdr:col>36</xdr:col>
      <xdr:colOff>165100</xdr:colOff>
      <xdr:row>39</xdr:row>
      <xdr:rowOff>32948</xdr:rowOff>
    </xdr:to>
    <xdr:sp macro="" textlink="">
      <xdr:nvSpPr>
        <xdr:cNvPr id="145" name="楕円 144">
          <a:extLst>
            <a:ext uri="{FF2B5EF4-FFF2-40B4-BE49-F238E27FC236}">
              <a16:creationId xmlns:a16="http://schemas.microsoft.com/office/drawing/2014/main" id="{16D80A3F-17E0-4513-B028-8F7B693A32C1}"/>
            </a:ext>
          </a:extLst>
        </xdr:cNvPr>
        <xdr:cNvSpPr/>
      </xdr:nvSpPr>
      <xdr:spPr>
        <a:xfrm>
          <a:off x="6235700" y="63829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153598</xdr:rowOff>
    </xdr:from>
    <xdr:to>
      <xdr:col>41</xdr:col>
      <xdr:colOff>50800</xdr:colOff>
      <xdr:row>39</xdr:row>
      <xdr:rowOff>37774</xdr:rowOff>
    </xdr:to>
    <xdr:cxnSp macro="">
      <xdr:nvCxnSpPr>
        <xdr:cNvPr id="146" name="直線コネクタ 145">
          <a:extLst>
            <a:ext uri="{FF2B5EF4-FFF2-40B4-BE49-F238E27FC236}">
              <a16:creationId xmlns:a16="http://schemas.microsoft.com/office/drawing/2014/main" id="{47BB4477-E2C4-4BD2-BC37-68412AF40BD3}"/>
            </a:ext>
          </a:extLst>
        </xdr:cNvPr>
        <xdr:cNvCxnSpPr/>
      </xdr:nvCxnSpPr>
      <xdr:spPr>
        <a:xfrm>
          <a:off x="6286500" y="6433748"/>
          <a:ext cx="793750" cy="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id="{5B311C54-3D79-415E-B38E-3E9599BBDBAB}"/>
            </a:ext>
          </a:extLst>
        </xdr:cNvPr>
        <xdr:cNvSpPr txBox="1"/>
      </xdr:nvSpPr>
      <xdr:spPr>
        <a:xfrm>
          <a:off x="8458277" y="603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id="{FB58F0FF-2B21-43ED-8E69-5D4183016A17}"/>
            </a:ext>
          </a:extLst>
        </xdr:cNvPr>
        <xdr:cNvSpPr txBox="1"/>
      </xdr:nvSpPr>
      <xdr:spPr>
        <a:xfrm>
          <a:off x="7677227" y="60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a:extLst>
            <a:ext uri="{FF2B5EF4-FFF2-40B4-BE49-F238E27FC236}">
              <a16:creationId xmlns:a16="http://schemas.microsoft.com/office/drawing/2014/main" id="{5AA1497E-CAA5-44B5-8A5E-F9BB7B267648}"/>
            </a:ext>
          </a:extLst>
        </xdr:cNvPr>
        <xdr:cNvSpPr txBox="1"/>
      </xdr:nvSpPr>
      <xdr:spPr>
        <a:xfrm>
          <a:off x="6864427" y="614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a:extLst>
            <a:ext uri="{FF2B5EF4-FFF2-40B4-BE49-F238E27FC236}">
              <a16:creationId xmlns:a16="http://schemas.microsoft.com/office/drawing/2014/main" id="{73B91ACF-A597-4076-8246-C0E8FFBC6D43}"/>
            </a:ext>
          </a:extLst>
        </xdr:cNvPr>
        <xdr:cNvSpPr txBox="1"/>
      </xdr:nvSpPr>
      <xdr:spPr>
        <a:xfrm>
          <a:off x="6070677" y="614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65984</xdr:rowOff>
    </xdr:from>
    <xdr:ext cx="469744" cy="259045"/>
    <xdr:sp macro="" textlink="">
      <xdr:nvSpPr>
        <xdr:cNvPr id="151" name="n_1mainValue【道路】&#10;一人当たり延長">
          <a:extLst>
            <a:ext uri="{FF2B5EF4-FFF2-40B4-BE49-F238E27FC236}">
              <a16:creationId xmlns:a16="http://schemas.microsoft.com/office/drawing/2014/main" id="{80EEAB10-899C-4194-8709-EDD0A65B7BB5}"/>
            </a:ext>
          </a:extLst>
        </xdr:cNvPr>
        <xdr:cNvSpPr txBox="1"/>
      </xdr:nvSpPr>
      <xdr:spPr>
        <a:xfrm>
          <a:off x="8458277" y="651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71536</xdr:rowOff>
    </xdr:from>
    <xdr:ext cx="469744" cy="259045"/>
    <xdr:sp macro="" textlink="">
      <xdr:nvSpPr>
        <xdr:cNvPr id="152" name="n_2mainValue【道路】&#10;一人当たり延長">
          <a:extLst>
            <a:ext uri="{FF2B5EF4-FFF2-40B4-BE49-F238E27FC236}">
              <a16:creationId xmlns:a16="http://schemas.microsoft.com/office/drawing/2014/main" id="{BA61109C-87AE-4C2D-8DF8-A66537849AC2}"/>
            </a:ext>
          </a:extLst>
        </xdr:cNvPr>
        <xdr:cNvSpPr txBox="1"/>
      </xdr:nvSpPr>
      <xdr:spPr>
        <a:xfrm>
          <a:off x="7677227" y="651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79701</xdr:rowOff>
    </xdr:from>
    <xdr:ext cx="469744" cy="259045"/>
    <xdr:sp macro="" textlink="">
      <xdr:nvSpPr>
        <xdr:cNvPr id="153" name="n_3mainValue【道路】&#10;一人当たり延長">
          <a:extLst>
            <a:ext uri="{FF2B5EF4-FFF2-40B4-BE49-F238E27FC236}">
              <a16:creationId xmlns:a16="http://schemas.microsoft.com/office/drawing/2014/main" id="{94C264DE-F084-460A-AECC-8EB9C84F600A}"/>
            </a:ext>
          </a:extLst>
        </xdr:cNvPr>
        <xdr:cNvSpPr txBox="1"/>
      </xdr:nvSpPr>
      <xdr:spPr>
        <a:xfrm>
          <a:off x="6864427" y="652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24075</xdr:rowOff>
    </xdr:from>
    <xdr:ext cx="469744" cy="259045"/>
    <xdr:sp macro="" textlink="">
      <xdr:nvSpPr>
        <xdr:cNvPr id="154" name="n_4mainValue【道路】&#10;一人当たり延長">
          <a:extLst>
            <a:ext uri="{FF2B5EF4-FFF2-40B4-BE49-F238E27FC236}">
              <a16:creationId xmlns:a16="http://schemas.microsoft.com/office/drawing/2014/main" id="{9708E427-1321-4A97-8D82-9B4F2E59885A}"/>
            </a:ext>
          </a:extLst>
        </xdr:cNvPr>
        <xdr:cNvSpPr txBox="1"/>
      </xdr:nvSpPr>
      <xdr:spPr>
        <a:xfrm>
          <a:off x="6070677" y="646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EDF21529-990F-4902-966C-0CACEB62C42B}"/>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B7D6D92E-2E40-498F-9B91-FD9F37CF793B}"/>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D93FE94D-CC4B-42D6-AEE0-6896A382DBE4}"/>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8FABBBE8-25A9-4AF7-967C-DBD3B43F0301}"/>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F04E56AB-E4F2-4E69-BAFD-42B79C4900CC}"/>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AF47235C-3562-402C-A245-C5AAF319DDFA}"/>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6137FBD3-32B1-4AD0-B128-1C923960945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DD3A00BB-A904-4F44-961B-7D1EC41D45C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6C0ADECF-E9F3-4E54-A258-696BAAEC76AB}"/>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8FD12E5E-53B5-4F94-AA05-10E9F6C5B985}"/>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9777D1CB-7FAF-4F8A-A447-A74DB109A0B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2ABDE01D-6B21-4BC8-B08A-6F83E65CB4AA}"/>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5A8F194E-5F52-4384-8473-3187466F641A}"/>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25595B93-F32B-42FA-826A-D3DC0236F684}"/>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D9E3CE05-18AC-4C61-934A-134474EB50A3}"/>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8F75F50B-8878-4B46-832A-28D30ED06B0A}"/>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19EE4FD0-3CF5-4955-B271-FDC2DB7FD8FE}"/>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486AD710-BCBB-41DF-8270-F0AF7A0DD207}"/>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ED946298-7D0A-426D-B78E-573CA3152DDF}"/>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EC881A87-E651-4618-A1C6-3B00FEC1E693}"/>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54E9FFAD-4C6B-4416-9EB6-070BBF990955}"/>
            </a:ext>
          </a:extLst>
        </xdr:cNvPr>
        <xdr:cNvSpPr txBox="1"/>
      </xdr:nvSpPr>
      <xdr:spPr>
        <a:xfrm>
          <a:off x="38496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DC3CBCDA-9ADB-4276-B257-D8418B203B65}"/>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826DD9D6-3588-48DA-9F96-A924A42B2AF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453E3CDC-4237-4C9C-B5C1-1BBD2DF33E70}"/>
            </a:ext>
          </a:extLst>
        </xdr:cNvPr>
        <xdr:cNvCxnSpPr/>
      </xdr:nvCxnSpPr>
      <xdr:spPr>
        <a:xfrm flipV="1">
          <a:off x="4177665" y="927100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8DB44CA4-127F-4CF2-81BC-84991FB3CF2E}"/>
            </a:ext>
          </a:extLst>
        </xdr:cNvPr>
        <xdr:cNvSpPr txBox="1"/>
      </xdr:nvSpPr>
      <xdr:spPr>
        <a:xfrm>
          <a:off x="42164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436B16A4-14B4-4C17-8D82-41A23A2B090A}"/>
            </a:ext>
          </a:extLst>
        </xdr:cNvPr>
        <xdr:cNvCxnSpPr/>
      </xdr:nvCxnSpPr>
      <xdr:spPr>
        <a:xfrm>
          <a:off x="4108450" y="1065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7AC9D0C9-2E8B-447D-BBF5-BA1B39E1AE28}"/>
            </a:ext>
          </a:extLst>
        </xdr:cNvPr>
        <xdr:cNvSpPr txBox="1"/>
      </xdr:nvSpPr>
      <xdr:spPr>
        <a:xfrm>
          <a:off x="4216400" y="9058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680B733F-B5BB-4D63-89AB-9782F061112F}"/>
            </a:ext>
          </a:extLst>
        </xdr:cNvPr>
        <xdr:cNvCxnSpPr/>
      </xdr:nvCxnSpPr>
      <xdr:spPr>
        <a:xfrm>
          <a:off x="4108450" y="927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5B6A5AD1-5741-4FE7-92C9-8CE6ECBF0557}"/>
            </a:ext>
          </a:extLst>
        </xdr:cNvPr>
        <xdr:cNvSpPr txBox="1"/>
      </xdr:nvSpPr>
      <xdr:spPr>
        <a:xfrm>
          <a:off x="4216400" y="1019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5447C1B7-5353-46D0-8138-F5A584B87B62}"/>
            </a:ext>
          </a:extLst>
        </xdr:cNvPr>
        <xdr:cNvSpPr/>
      </xdr:nvSpPr>
      <xdr:spPr>
        <a:xfrm>
          <a:off x="4127500" y="10340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0AC22890-6CE5-424C-9DFB-4DADEA277353}"/>
            </a:ext>
          </a:extLst>
        </xdr:cNvPr>
        <xdr:cNvSpPr/>
      </xdr:nvSpPr>
      <xdr:spPr>
        <a:xfrm>
          <a:off x="3384550" y="103212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6D097DE7-7E0C-419E-95C8-CAAA2890C9FA}"/>
            </a:ext>
          </a:extLst>
        </xdr:cNvPr>
        <xdr:cNvSpPr/>
      </xdr:nvSpPr>
      <xdr:spPr>
        <a:xfrm>
          <a:off x="2571750" y="1029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7FF37953-67CB-4354-9A4E-80D6008E2E31}"/>
            </a:ext>
          </a:extLst>
        </xdr:cNvPr>
        <xdr:cNvSpPr/>
      </xdr:nvSpPr>
      <xdr:spPr>
        <a:xfrm>
          <a:off x="1778000" y="1026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F62E9EB6-B5FA-4EDB-9B5F-DA5A499DD593}"/>
            </a:ext>
          </a:extLst>
        </xdr:cNvPr>
        <xdr:cNvSpPr/>
      </xdr:nvSpPr>
      <xdr:spPr>
        <a:xfrm>
          <a:off x="984250" y="10273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21FCA8D-856E-442A-BEE7-4C6CBD20D83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206B5B0-18E9-4F62-A3AD-D97932A40F7C}"/>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A9E4073D-3C87-4047-B779-A2390D5B1324}"/>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ACF55FCD-A773-4C78-9A41-E6124349BEA9}"/>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9A10921B-7A8A-442C-BFFA-B771BE511E5C}"/>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101600</xdr:rowOff>
    </xdr:from>
    <xdr:to>
      <xdr:col>24</xdr:col>
      <xdr:colOff>114300</xdr:colOff>
      <xdr:row>63</xdr:row>
      <xdr:rowOff>31750</xdr:rowOff>
    </xdr:to>
    <xdr:sp macro="" textlink="">
      <xdr:nvSpPr>
        <xdr:cNvPr id="194" name="楕円 193">
          <a:extLst>
            <a:ext uri="{FF2B5EF4-FFF2-40B4-BE49-F238E27FC236}">
              <a16:creationId xmlns:a16="http://schemas.microsoft.com/office/drawing/2014/main" id="{EE7A3502-CE18-4B3C-A6BE-F6F7E973EA74}"/>
            </a:ext>
          </a:extLst>
        </xdr:cNvPr>
        <xdr:cNvSpPr/>
      </xdr:nvSpPr>
      <xdr:spPr>
        <a:xfrm>
          <a:off x="4127500" y="10344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80027</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9C61E15B-B2F0-406B-8649-B17131059C3C}"/>
            </a:ext>
          </a:extLst>
        </xdr:cNvPr>
        <xdr:cNvSpPr txBox="1"/>
      </xdr:nvSpPr>
      <xdr:spPr>
        <a:xfrm>
          <a:off x="4216400" y="1032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73025</xdr:rowOff>
    </xdr:from>
    <xdr:to>
      <xdr:col>20</xdr:col>
      <xdr:colOff>38100</xdr:colOff>
      <xdr:row>63</xdr:row>
      <xdr:rowOff>3175</xdr:rowOff>
    </xdr:to>
    <xdr:sp macro="" textlink="">
      <xdr:nvSpPr>
        <xdr:cNvPr id="196" name="楕円 195">
          <a:extLst>
            <a:ext uri="{FF2B5EF4-FFF2-40B4-BE49-F238E27FC236}">
              <a16:creationId xmlns:a16="http://schemas.microsoft.com/office/drawing/2014/main" id="{5A49D24B-4DC8-4F55-9EC1-36CCFFF2093E}"/>
            </a:ext>
          </a:extLst>
        </xdr:cNvPr>
        <xdr:cNvSpPr/>
      </xdr:nvSpPr>
      <xdr:spPr>
        <a:xfrm>
          <a:off x="3384550" y="103155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123825</xdr:rowOff>
    </xdr:from>
    <xdr:to>
      <xdr:col>24</xdr:col>
      <xdr:colOff>63500</xdr:colOff>
      <xdr:row>62</xdr:row>
      <xdr:rowOff>152400</xdr:rowOff>
    </xdr:to>
    <xdr:cxnSp macro="">
      <xdr:nvCxnSpPr>
        <xdr:cNvPr id="197" name="直線コネクタ 196">
          <a:extLst>
            <a:ext uri="{FF2B5EF4-FFF2-40B4-BE49-F238E27FC236}">
              <a16:creationId xmlns:a16="http://schemas.microsoft.com/office/drawing/2014/main" id="{234FF715-496E-448A-97E5-DBA931F0F78E}"/>
            </a:ext>
          </a:extLst>
        </xdr:cNvPr>
        <xdr:cNvCxnSpPr/>
      </xdr:nvCxnSpPr>
      <xdr:spPr>
        <a:xfrm>
          <a:off x="3429000" y="10366375"/>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44450</xdr:rowOff>
    </xdr:from>
    <xdr:to>
      <xdr:col>15</xdr:col>
      <xdr:colOff>101600</xdr:colOff>
      <xdr:row>62</xdr:row>
      <xdr:rowOff>146050</xdr:rowOff>
    </xdr:to>
    <xdr:sp macro="" textlink="">
      <xdr:nvSpPr>
        <xdr:cNvPr id="198" name="楕円 197">
          <a:extLst>
            <a:ext uri="{FF2B5EF4-FFF2-40B4-BE49-F238E27FC236}">
              <a16:creationId xmlns:a16="http://schemas.microsoft.com/office/drawing/2014/main" id="{2362EC76-E621-407F-A9AC-E8C6FD09322D}"/>
            </a:ext>
          </a:extLst>
        </xdr:cNvPr>
        <xdr:cNvSpPr/>
      </xdr:nvSpPr>
      <xdr:spPr>
        <a:xfrm>
          <a:off x="257175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95250</xdr:rowOff>
    </xdr:from>
    <xdr:to>
      <xdr:col>19</xdr:col>
      <xdr:colOff>177800</xdr:colOff>
      <xdr:row>62</xdr:row>
      <xdr:rowOff>123825</xdr:rowOff>
    </xdr:to>
    <xdr:cxnSp macro="">
      <xdr:nvCxnSpPr>
        <xdr:cNvPr id="199" name="直線コネクタ 198">
          <a:extLst>
            <a:ext uri="{FF2B5EF4-FFF2-40B4-BE49-F238E27FC236}">
              <a16:creationId xmlns:a16="http://schemas.microsoft.com/office/drawing/2014/main" id="{7377F421-955D-43A1-A0A4-DE48D71F1107}"/>
            </a:ext>
          </a:extLst>
        </xdr:cNvPr>
        <xdr:cNvCxnSpPr/>
      </xdr:nvCxnSpPr>
      <xdr:spPr>
        <a:xfrm>
          <a:off x="2622550" y="10337800"/>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17780</xdr:rowOff>
    </xdr:from>
    <xdr:to>
      <xdr:col>10</xdr:col>
      <xdr:colOff>165100</xdr:colOff>
      <xdr:row>62</xdr:row>
      <xdr:rowOff>119380</xdr:rowOff>
    </xdr:to>
    <xdr:sp macro="" textlink="">
      <xdr:nvSpPr>
        <xdr:cNvPr id="200" name="楕円 199">
          <a:extLst>
            <a:ext uri="{FF2B5EF4-FFF2-40B4-BE49-F238E27FC236}">
              <a16:creationId xmlns:a16="http://schemas.microsoft.com/office/drawing/2014/main" id="{B0CB3F40-D1AF-4597-A977-F778A139E53C}"/>
            </a:ext>
          </a:extLst>
        </xdr:cNvPr>
        <xdr:cNvSpPr/>
      </xdr:nvSpPr>
      <xdr:spPr>
        <a:xfrm>
          <a:off x="17780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68580</xdr:rowOff>
    </xdr:from>
    <xdr:to>
      <xdr:col>15</xdr:col>
      <xdr:colOff>50800</xdr:colOff>
      <xdr:row>62</xdr:row>
      <xdr:rowOff>95250</xdr:rowOff>
    </xdr:to>
    <xdr:cxnSp macro="">
      <xdr:nvCxnSpPr>
        <xdr:cNvPr id="201" name="直線コネクタ 200">
          <a:extLst>
            <a:ext uri="{FF2B5EF4-FFF2-40B4-BE49-F238E27FC236}">
              <a16:creationId xmlns:a16="http://schemas.microsoft.com/office/drawing/2014/main" id="{373C14FF-EE84-4FBC-94B9-B6458D38D060}"/>
            </a:ext>
          </a:extLst>
        </xdr:cNvPr>
        <xdr:cNvCxnSpPr/>
      </xdr:nvCxnSpPr>
      <xdr:spPr>
        <a:xfrm>
          <a:off x="1828800" y="1031113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160655</xdr:rowOff>
    </xdr:from>
    <xdr:to>
      <xdr:col>6</xdr:col>
      <xdr:colOff>38100</xdr:colOff>
      <xdr:row>62</xdr:row>
      <xdr:rowOff>90805</xdr:rowOff>
    </xdr:to>
    <xdr:sp macro="" textlink="">
      <xdr:nvSpPr>
        <xdr:cNvPr id="202" name="楕円 201">
          <a:extLst>
            <a:ext uri="{FF2B5EF4-FFF2-40B4-BE49-F238E27FC236}">
              <a16:creationId xmlns:a16="http://schemas.microsoft.com/office/drawing/2014/main" id="{D936E17E-CD90-41A5-A32C-971CAC372880}"/>
            </a:ext>
          </a:extLst>
        </xdr:cNvPr>
        <xdr:cNvSpPr/>
      </xdr:nvSpPr>
      <xdr:spPr>
        <a:xfrm>
          <a:off x="984250" y="102381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40005</xdr:rowOff>
    </xdr:from>
    <xdr:to>
      <xdr:col>10</xdr:col>
      <xdr:colOff>114300</xdr:colOff>
      <xdr:row>62</xdr:row>
      <xdr:rowOff>68580</xdr:rowOff>
    </xdr:to>
    <xdr:cxnSp macro="">
      <xdr:nvCxnSpPr>
        <xdr:cNvPr id="203" name="直線コネクタ 202">
          <a:extLst>
            <a:ext uri="{FF2B5EF4-FFF2-40B4-BE49-F238E27FC236}">
              <a16:creationId xmlns:a16="http://schemas.microsoft.com/office/drawing/2014/main" id="{5D528BDA-8A1D-4323-83CB-9C76015B9667}"/>
            </a:ext>
          </a:extLst>
        </xdr:cNvPr>
        <xdr:cNvCxnSpPr/>
      </xdr:nvCxnSpPr>
      <xdr:spPr>
        <a:xfrm>
          <a:off x="1028700" y="1028255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AD21F78E-DDF6-446D-8E72-753999B31E38}"/>
            </a:ext>
          </a:extLst>
        </xdr:cNvPr>
        <xdr:cNvSpPr txBox="1"/>
      </xdr:nvSpPr>
      <xdr:spPr>
        <a:xfrm>
          <a:off x="3239144"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6A18398C-DFFF-476F-B3ED-738DC2630CA3}"/>
            </a:ext>
          </a:extLst>
        </xdr:cNvPr>
        <xdr:cNvSpPr txBox="1"/>
      </xdr:nvSpPr>
      <xdr:spPr>
        <a:xfrm>
          <a:off x="2439044" y="1039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74E5CB0D-3FD8-4990-A7F7-325EE0EC0E68}"/>
            </a:ext>
          </a:extLst>
        </xdr:cNvPr>
        <xdr:cNvSpPr txBox="1"/>
      </xdr:nvSpPr>
      <xdr:spPr>
        <a:xfrm>
          <a:off x="1645294" y="1036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2D8FC1B8-9680-4100-94A5-B8ED8AF2725F}"/>
            </a:ext>
          </a:extLst>
        </xdr:cNvPr>
        <xdr:cNvSpPr txBox="1"/>
      </xdr:nvSpPr>
      <xdr:spPr>
        <a:xfrm>
          <a:off x="851544" y="10366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19702</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EFD8CABD-D611-4EDA-8039-34843314FFA0}"/>
            </a:ext>
          </a:extLst>
        </xdr:cNvPr>
        <xdr:cNvSpPr txBox="1"/>
      </xdr:nvSpPr>
      <xdr:spPr>
        <a:xfrm>
          <a:off x="32391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162577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D179D456-D6A2-49D9-A1EF-CA8B22002A2D}"/>
            </a:ext>
          </a:extLst>
        </xdr:cNvPr>
        <xdr:cNvSpPr txBox="1"/>
      </xdr:nvSpPr>
      <xdr:spPr>
        <a:xfrm>
          <a:off x="2439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135907</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D6788454-3AAF-428E-BCD9-A23718E26F95}"/>
            </a:ext>
          </a:extLst>
        </xdr:cNvPr>
        <xdr:cNvSpPr txBox="1"/>
      </xdr:nvSpPr>
      <xdr:spPr>
        <a:xfrm>
          <a:off x="1645294" y="1004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107332</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D7E39F98-3941-485B-986C-620A43656418}"/>
            </a:ext>
          </a:extLst>
        </xdr:cNvPr>
        <xdr:cNvSpPr txBox="1"/>
      </xdr:nvSpPr>
      <xdr:spPr>
        <a:xfrm>
          <a:off x="851544" y="1001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EA9C9815-BA24-4AA3-A3BC-225398B6747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259386B9-34E9-477D-A748-A48F3FFB309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034BCFF1-3F98-4B4B-ADED-CB1E01D5FAED}"/>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7EA53598-2A33-4964-81E0-A0290C09A01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6D3B63C5-CE2E-4BD2-AC9E-73B24FC44EDD}"/>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CBA1A284-32B7-429C-BEA4-9238CAF20A7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814C961E-3694-4643-9807-27FBA403B0B6}"/>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3C50C999-E8CB-4CF3-9386-A3F284B96D88}"/>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A185AC69-6850-44E2-815B-0191E37A7A64}"/>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2F655F9E-DAE1-423B-9D6B-85801B95A2CC}"/>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7772B58D-F490-4590-A0F4-74F8B7873ADE}"/>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7B15042C-894F-44AB-9538-79DFF6C90FCE}"/>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94D1B982-8C67-4E74-8B1D-0BF940A6B306}"/>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74D30768-D051-4623-AAAB-6B2CA9B86844}"/>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8E98C332-CC25-4E14-BECA-745B33763DF3}"/>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3AE2C7DA-808D-4E39-98DE-CB80F9D7C86E}"/>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5D89D120-6AC6-487A-8D61-C7A5BAE026B2}"/>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5D55216F-D922-4681-A672-BD618A0CAB4A}"/>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1E55AF01-80E3-41AD-B362-B3623FB08081}"/>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0F9A53A4-4A56-4171-A28C-E885CB45ED17}"/>
            </a:ext>
          </a:extLst>
        </xdr:cNvPr>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E952B82E-BC0A-4E5B-9855-AD2DB080B4C6}"/>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1F99A387-3217-403B-A223-D9D883D38591}"/>
            </a:ext>
          </a:extLst>
        </xdr:cNvPr>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61600B4D-73D6-4882-9D43-A08BF2F47695}"/>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E16526C8-5D53-46B4-947D-9AABB5FB13BE}"/>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BFD96B95-CEE8-4F04-A9B5-0E4D6EF0984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78E266F5-F593-425D-8F30-DCC06BA083C9}"/>
            </a:ext>
          </a:extLst>
        </xdr:cNvPr>
        <xdr:cNvCxnSpPr/>
      </xdr:nvCxnSpPr>
      <xdr:spPr>
        <a:xfrm flipV="1">
          <a:off x="9429115" y="9149617"/>
          <a:ext cx="0" cy="153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C32E532D-06D6-4CA1-B7F4-0AE0DF2CFFC1}"/>
            </a:ext>
          </a:extLst>
        </xdr:cNvPr>
        <xdr:cNvSpPr txBox="1"/>
      </xdr:nvSpPr>
      <xdr:spPr>
        <a:xfrm>
          <a:off x="9467850" y="1068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9D21CE60-EC98-478C-8104-9858D464FF9F}"/>
            </a:ext>
          </a:extLst>
        </xdr:cNvPr>
        <xdr:cNvCxnSpPr/>
      </xdr:nvCxnSpPr>
      <xdr:spPr>
        <a:xfrm>
          <a:off x="9359900" y="10681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7FDC65EF-4954-4CDA-BFC0-7DD004E3662F}"/>
            </a:ext>
          </a:extLst>
        </xdr:cNvPr>
        <xdr:cNvSpPr txBox="1"/>
      </xdr:nvSpPr>
      <xdr:spPr>
        <a:xfrm>
          <a:off x="9467850" y="89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1560D05C-4FCD-4EAD-B551-828C52DCCB25}"/>
            </a:ext>
          </a:extLst>
        </xdr:cNvPr>
        <xdr:cNvCxnSpPr/>
      </xdr:nvCxnSpPr>
      <xdr:spPr>
        <a:xfrm>
          <a:off x="9359900" y="9149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100716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C815478D-F12B-40AB-A25C-FCA737423740}"/>
            </a:ext>
          </a:extLst>
        </xdr:cNvPr>
        <xdr:cNvSpPr txBox="1"/>
      </xdr:nvSpPr>
      <xdr:spPr>
        <a:xfrm>
          <a:off x="9467850" y="10178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A985BF89-2FE7-4D92-8AA6-C286F9FBD8BC}"/>
            </a:ext>
          </a:extLst>
        </xdr:cNvPr>
        <xdr:cNvSpPr/>
      </xdr:nvSpPr>
      <xdr:spPr>
        <a:xfrm>
          <a:off x="9398000" y="101997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8E1723C5-8059-4D3A-B759-B6A259ADF7B9}"/>
            </a:ext>
          </a:extLst>
        </xdr:cNvPr>
        <xdr:cNvSpPr/>
      </xdr:nvSpPr>
      <xdr:spPr>
        <a:xfrm>
          <a:off x="8636000" y="101905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7FBD3008-8A23-4852-9567-EFD176E5318E}"/>
            </a:ext>
          </a:extLst>
        </xdr:cNvPr>
        <xdr:cNvSpPr/>
      </xdr:nvSpPr>
      <xdr:spPr>
        <a:xfrm>
          <a:off x="7842250" y="101963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6CD8824B-E340-4810-A6D8-9E3374EFD4F2}"/>
            </a:ext>
          </a:extLst>
        </xdr:cNvPr>
        <xdr:cNvSpPr/>
      </xdr:nvSpPr>
      <xdr:spPr>
        <a:xfrm>
          <a:off x="7029450" y="102267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2AB50CAF-EDE3-4F37-97AC-D25AFD7AF0A3}"/>
            </a:ext>
          </a:extLst>
        </xdr:cNvPr>
        <xdr:cNvSpPr/>
      </xdr:nvSpPr>
      <xdr:spPr>
        <a:xfrm>
          <a:off x="6235700" y="102195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87715EEA-0B1F-444C-9CBE-101DF378853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60B7C8D3-1504-4C07-92C8-B2CA36269B5B}"/>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6C318ABF-96DC-4958-9100-940202B49D8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D351377B-D61D-4811-99B0-DAE8DF5481A3}"/>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79C01390-1E47-41D5-B004-05949AADCCA3}"/>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26822</xdr:rowOff>
    </xdr:from>
    <xdr:to>
      <xdr:col>55</xdr:col>
      <xdr:colOff>50800</xdr:colOff>
      <xdr:row>60</xdr:row>
      <xdr:rowOff>128422</xdr:rowOff>
    </xdr:to>
    <xdr:sp macro="" textlink="">
      <xdr:nvSpPr>
        <xdr:cNvPr id="253" name="楕円 252">
          <a:extLst>
            <a:ext uri="{FF2B5EF4-FFF2-40B4-BE49-F238E27FC236}">
              <a16:creationId xmlns:a16="http://schemas.microsoft.com/office/drawing/2014/main" id="{6CE8E70C-88BC-4FD5-AA1B-551D871D53CD}"/>
            </a:ext>
          </a:extLst>
        </xdr:cNvPr>
        <xdr:cNvSpPr/>
      </xdr:nvSpPr>
      <xdr:spPr>
        <a:xfrm>
          <a:off x="9398000" y="99391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49699</xdr:rowOff>
    </xdr:from>
    <xdr:ext cx="599010" cy="259045"/>
    <xdr:sp macro="" textlink="">
      <xdr:nvSpPr>
        <xdr:cNvPr id="254" name="【橋りょう・トンネル】&#10;一人当たり有形固定資産（償却資産）額該当値テキスト">
          <a:extLst>
            <a:ext uri="{FF2B5EF4-FFF2-40B4-BE49-F238E27FC236}">
              <a16:creationId xmlns:a16="http://schemas.microsoft.com/office/drawing/2014/main" id="{0A80AD7D-DDBC-4423-82D4-BFD1661CE279}"/>
            </a:ext>
          </a:extLst>
        </xdr:cNvPr>
        <xdr:cNvSpPr txBox="1"/>
      </xdr:nvSpPr>
      <xdr:spPr>
        <a:xfrm>
          <a:off x="9467850" y="979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27456</xdr:rowOff>
    </xdr:from>
    <xdr:to>
      <xdr:col>50</xdr:col>
      <xdr:colOff>165100</xdr:colOff>
      <xdr:row>60</xdr:row>
      <xdr:rowOff>129056</xdr:rowOff>
    </xdr:to>
    <xdr:sp macro="" textlink="">
      <xdr:nvSpPr>
        <xdr:cNvPr id="255" name="楕円 254">
          <a:extLst>
            <a:ext uri="{FF2B5EF4-FFF2-40B4-BE49-F238E27FC236}">
              <a16:creationId xmlns:a16="http://schemas.microsoft.com/office/drawing/2014/main" id="{ACA1CE29-2F13-43C3-83D2-0F4B4F9B5413}"/>
            </a:ext>
          </a:extLst>
        </xdr:cNvPr>
        <xdr:cNvSpPr/>
      </xdr:nvSpPr>
      <xdr:spPr>
        <a:xfrm>
          <a:off x="8636000" y="993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77622</xdr:rowOff>
    </xdr:from>
    <xdr:to>
      <xdr:col>55</xdr:col>
      <xdr:colOff>0</xdr:colOff>
      <xdr:row>60</xdr:row>
      <xdr:rowOff>78256</xdr:rowOff>
    </xdr:to>
    <xdr:cxnSp macro="">
      <xdr:nvCxnSpPr>
        <xdr:cNvPr id="256" name="直線コネクタ 255">
          <a:extLst>
            <a:ext uri="{FF2B5EF4-FFF2-40B4-BE49-F238E27FC236}">
              <a16:creationId xmlns:a16="http://schemas.microsoft.com/office/drawing/2014/main" id="{6507A2A6-7272-4CAC-9B59-498AF17BE0B1}"/>
            </a:ext>
          </a:extLst>
        </xdr:cNvPr>
        <xdr:cNvCxnSpPr/>
      </xdr:nvCxnSpPr>
      <xdr:spPr>
        <a:xfrm flipV="1">
          <a:off x="8686800" y="9989972"/>
          <a:ext cx="74295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28894</xdr:rowOff>
    </xdr:from>
    <xdr:to>
      <xdr:col>46</xdr:col>
      <xdr:colOff>38100</xdr:colOff>
      <xdr:row>60</xdr:row>
      <xdr:rowOff>130494</xdr:rowOff>
    </xdr:to>
    <xdr:sp macro="" textlink="">
      <xdr:nvSpPr>
        <xdr:cNvPr id="257" name="楕円 256">
          <a:extLst>
            <a:ext uri="{FF2B5EF4-FFF2-40B4-BE49-F238E27FC236}">
              <a16:creationId xmlns:a16="http://schemas.microsoft.com/office/drawing/2014/main" id="{D307134B-A956-4A7C-B9EB-A51603C05CD6}"/>
            </a:ext>
          </a:extLst>
        </xdr:cNvPr>
        <xdr:cNvSpPr/>
      </xdr:nvSpPr>
      <xdr:spPr>
        <a:xfrm>
          <a:off x="7842250" y="99412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78256</xdr:rowOff>
    </xdr:from>
    <xdr:to>
      <xdr:col>50</xdr:col>
      <xdr:colOff>114300</xdr:colOff>
      <xdr:row>60</xdr:row>
      <xdr:rowOff>79694</xdr:rowOff>
    </xdr:to>
    <xdr:cxnSp macro="">
      <xdr:nvCxnSpPr>
        <xdr:cNvPr id="258" name="直線コネクタ 257">
          <a:extLst>
            <a:ext uri="{FF2B5EF4-FFF2-40B4-BE49-F238E27FC236}">
              <a16:creationId xmlns:a16="http://schemas.microsoft.com/office/drawing/2014/main" id="{033E0341-D22B-42C3-BEB0-0979E574F1B7}"/>
            </a:ext>
          </a:extLst>
        </xdr:cNvPr>
        <xdr:cNvCxnSpPr/>
      </xdr:nvCxnSpPr>
      <xdr:spPr>
        <a:xfrm flipV="1">
          <a:off x="7886700" y="9990606"/>
          <a:ext cx="8001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31320</xdr:rowOff>
    </xdr:from>
    <xdr:to>
      <xdr:col>41</xdr:col>
      <xdr:colOff>101600</xdr:colOff>
      <xdr:row>60</xdr:row>
      <xdr:rowOff>132920</xdr:rowOff>
    </xdr:to>
    <xdr:sp macro="" textlink="">
      <xdr:nvSpPr>
        <xdr:cNvPr id="259" name="楕円 258">
          <a:extLst>
            <a:ext uri="{FF2B5EF4-FFF2-40B4-BE49-F238E27FC236}">
              <a16:creationId xmlns:a16="http://schemas.microsoft.com/office/drawing/2014/main" id="{0B1D15CE-ED3B-4573-9D98-8DFE9D4E1364}"/>
            </a:ext>
          </a:extLst>
        </xdr:cNvPr>
        <xdr:cNvSpPr/>
      </xdr:nvSpPr>
      <xdr:spPr>
        <a:xfrm>
          <a:off x="7029450" y="994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79694</xdr:rowOff>
    </xdr:from>
    <xdr:to>
      <xdr:col>45</xdr:col>
      <xdr:colOff>177800</xdr:colOff>
      <xdr:row>60</xdr:row>
      <xdr:rowOff>82120</xdr:rowOff>
    </xdr:to>
    <xdr:cxnSp macro="">
      <xdr:nvCxnSpPr>
        <xdr:cNvPr id="260" name="直線コネクタ 259">
          <a:extLst>
            <a:ext uri="{FF2B5EF4-FFF2-40B4-BE49-F238E27FC236}">
              <a16:creationId xmlns:a16="http://schemas.microsoft.com/office/drawing/2014/main" id="{EAB405D9-FFEB-41CD-A4B2-6CFA2E988BC1}"/>
            </a:ext>
          </a:extLst>
        </xdr:cNvPr>
        <xdr:cNvCxnSpPr/>
      </xdr:nvCxnSpPr>
      <xdr:spPr>
        <a:xfrm flipV="1">
          <a:off x="7080250" y="9992044"/>
          <a:ext cx="80645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34546</xdr:rowOff>
    </xdr:from>
    <xdr:to>
      <xdr:col>36</xdr:col>
      <xdr:colOff>165100</xdr:colOff>
      <xdr:row>60</xdr:row>
      <xdr:rowOff>136146</xdr:rowOff>
    </xdr:to>
    <xdr:sp macro="" textlink="">
      <xdr:nvSpPr>
        <xdr:cNvPr id="261" name="楕円 260">
          <a:extLst>
            <a:ext uri="{FF2B5EF4-FFF2-40B4-BE49-F238E27FC236}">
              <a16:creationId xmlns:a16="http://schemas.microsoft.com/office/drawing/2014/main" id="{7EEFCC67-979B-467D-ADD8-EE14EC889048}"/>
            </a:ext>
          </a:extLst>
        </xdr:cNvPr>
        <xdr:cNvSpPr/>
      </xdr:nvSpPr>
      <xdr:spPr>
        <a:xfrm>
          <a:off x="6235700" y="994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82120</xdr:rowOff>
    </xdr:from>
    <xdr:to>
      <xdr:col>41</xdr:col>
      <xdr:colOff>50800</xdr:colOff>
      <xdr:row>60</xdr:row>
      <xdr:rowOff>85346</xdr:rowOff>
    </xdr:to>
    <xdr:cxnSp macro="">
      <xdr:nvCxnSpPr>
        <xdr:cNvPr id="262" name="直線コネクタ 261">
          <a:extLst>
            <a:ext uri="{FF2B5EF4-FFF2-40B4-BE49-F238E27FC236}">
              <a16:creationId xmlns:a16="http://schemas.microsoft.com/office/drawing/2014/main" id="{B8868999-156C-4405-A32B-F3A2C87D60E2}"/>
            </a:ext>
          </a:extLst>
        </xdr:cNvPr>
        <xdr:cNvCxnSpPr/>
      </xdr:nvCxnSpPr>
      <xdr:spPr>
        <a:xfrm flipV="1">
          <a:off x="6286500" y="9994470"/>
          <a:ext cx="79375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34344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61897162-0946-4748-8742-D45D0B35EC73}"/>
            </a:ext>
          </a:extLst>
        </xdr:cNvPr>
        <xdr:cNvSpPr txBox="1"/>
      </xdr:nvSpPr>
      <xdr:spPr>
        <a:xfrm>
          <a:off x="8399995" y="1027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40170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D39DE616-A155-4A1D-BA31-BB54414E129D}"/>
            </a:ext>
          </a:extLst>
        </xdr:cNvPr>
        <xdr:cNvSpPr txBox="1"/>
      </xdr:nvSpPr>
      <xdr:spPr>
        <a:xfrm>
          <a:off x="7612595" y="1028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70574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18A8F572-4A5B-4072-9AA7-EA5D6E8B1503}"/>
            </a:ext>
          </a:extLst>
        </xdr:cNvPr>
        <xdr:cNvSpPr txBox="1"/>
      </xdr:nvSpPr>
      <xdr:spPr>
        <a:xfrm>
          <a:off x="6818845" y="1031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63376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705D879C-A760-45FA-8738-23734B768052}"/>
            </a:ext>
          </a:extLst>
        </xdr:cNvPr>
        <xdr:cNvSpPr txBox="1"/>
      </xdr:nvSpPr>
      <xdr:spPr>
        <a:xfrm>
          <a:off x="6006045" y="1030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145583</xdr:rowOff>
    </xdr:from>
    <xdr:ext cx="599010" cy="259045"/>
    <xdr:sp macro="" textlink="">
      <xdr:nvSpPr>
        <xdr:cNvPr id="267" name="n_1mainValue【橋りょう・トンネル】&#10;一人当たり有形固定資産（償却資産）額">
          <a:extLst>
            <a:ext uri="{FF2B5EF4-FFF2-40B4-BE49-F238E27FC236}">
              <a16:creationId xmlns:a16="http://schemas.microsoft.com/office/drawing/2014/main" id="{2F23DDA0-8114-4D5A-8CE9-B5182B41CDCE}"/>
            </a:ext>
          </a:extLst>
        </xdr:cNvPr>
        <xdr:cNvSpPr txBox="1"/>
      </xdr:nvSpPr>
      <xdr:spPr>
        <a:xfrm>
          <a:off x="8399995" y="972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147021</xdr:rowOff>
    </xdr:from>
    <xdr:ext cx="599010" cy="259045"/>
    <xdr:sp macro="" textlink="">
      <xdr:nvSpPr>
        <xdr:cNvPr id="268" name="n_2mainValue【橋りょう・トンネル】&#10;一人当たり有形固定資産（償却資産）額">
          <a:extLst>
            <a:ext uri="{FF2B5EF4-FFF2-40B4-BE49-F238E27FC236}">
              <a16:creationId xmlns:a16="http://schemas.microsoft.com/office/drawing/2014/main" id="{A53F89E7-BDE3-4F0B-97F2-5ADAA572F573}"/>
            </a:ext>
          </a:extLst>
        </xdr:cNvPr>
        <xdr:cNvSpPr txBox="1"/>
      </xdr:nvSpPr>
      <xdr:spPr>
        <a:xfrm>
          <a:off x="7612595" y="972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149447</xdr:rowOff>
    </xdr:from>
    <xdr:ext cx="599010" cy="259045"/>
    <xdr:sp macro="" textlink="">
      <xdr:nvSpPr>
        <xdr:cNvPr id="269" name="n_3mainValue【橋りょう・トンネル】&#10;一人当たり有形固定資産（償却資産）額">
          <a:extLst>
            <a:ext uri="{FF2B5EF4-FFF2-40B4-BE49-F238E27FC236}">
              <a16:creationId xmlns:a16="http://schemas.microsoft.com/office/drawing/2014/main" id="{5B3BDB6C-7F54-4E4A-BAE0-D60B81252A39}"/>
            </a:ext>
          </a:extLst>
        </xdr:cNvPr>
        <xdr:cNvSpPr txBox="1"/>
      </xdr:nvSpPr>
      <xdr:spPr>
        <a:xfrm>
          <a:off x="6818845" y="97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152673</xdr:rowOff>
    </xdr:from>
    <xdr:ext cx="599010" cy="259045"/>
    <xdr:sp macro="" textlink="">
      <xdr:nvSpPr>
        <xdr:cNvPr id="270" name="n_4mainValue【橋りょう・トンネル】&#10;一人当たり有形固定資産（償却資産）額">
          <a:extLst>
            <a:ext uri="{FF2B5EF4-FFF2-40B4-BE49-F238E27FC236}">
              <a16:creationId xmlns:a16="http://schemas.microsoft.com/office/drawing/2014/main" id="{02EFCA84-F7AF-4E52-BDC1-8B90A3363C18}"/>
            </a:ext>
          </a:extLst>
        </xdr:cNvPr>
        <xdr:cNvSpPr txBox="1"/>
      </xdr:nvSpPr>
      <xdr:spPr>
        <a:xfrm>
          <a:off x="6006045" y="97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3E10DDE9-16F9-4C2C-8999-8C0ADC71C74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FF1996F6-55CC-45B8-80FD-57C912FC202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3410480A-CD1B-49BD-B370-E363CE0AEC35}"/>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259FECB0-9985-4242-ADAD-5AA32BDD6B7E}"/>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9D877365-431F-450A-81E7-B4C5457C944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FACC6763-51A8-4E2E-B73D-2F8AA9480A09}"/>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307D8E72-9795-45BF-870E-5DAA2D55405E}"/>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87C2C9A2-0E13-4D32-8F02-93641A545E5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30F1A778-2097-440C-9E72-B2D231654A71}"/>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E9EAE7EF-E0B9-48EE-A160-8C95308A517E}"/>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162F6052-A290-4D51-9203-005390892E0B}"/>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2489C300-F47B-4189-844F-65DDF761446F}"/>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F572597B-5876-4BBA-9A4F-D6671753784A}"/>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D433DA33-D108-41C6-8A4E-764BC1019DBF}"/>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6D2411DE-9C5E-4CB1-B0C4-748555F49502}"/>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610FBAFC-EB6E-476B-BD29-3060BB4AEAA9}"/>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BD6F3884-AACC-4254-9BBE-F5A97382F415}"/>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17F8854C-2ED0-4579-94FA-7643327BFE73}"/>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CE4F575C-B1EC-4EFC-A82B-871CF127338A}"/>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A9DE50F2-2855-4232-9E82-8879BF9F1349}"/>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FDCF4AA0-32B5-4C88-AC09-8B24D722627F}"/>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6F1FA2B6-6A62-454A-80E2-65C62928C343}"/>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6B526B9D-C72A-451D-8E2D-B18D246F1DBF}"/>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85A10DB7-9B5E-4372-850D-0848500C5B75}"/>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B10C50A8-3A15-4E7B-A4FA-A71DBA41932A}"/>
            </a:ext>
          </a:extLst>
        </xdr:cNvPr>
        <xdr:cNvCxnSpPr/>
      </xdr:nvCxnSpPr>
      <xdr:spPr>
        <a:xfrm flipV="1">
          <a:off x="4177665" y="13023214"/>
          <a:ext cx="0" cy="105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BA89F80E-A9ED-43F0-A6C3-C83AC63AE28D}"/>
            </a:ext>
          </a:extLst>
        </xdr:cNvPr>
        <xdr:cNvSpPr txBox="1"/>
      </xdr:nvSpPr>
      <xdr:spPr>
        <a:xfrm>
          <a:off x="4216400"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50F759A6-07EB-4844-95F6-EBFBEBE907D5}"/>
            </a:ext>
          </a:extLst>
        </xdr:cNvPr>
        <xdr:cNvCxnSpPr/>
      </xdr:nvCxnSpPr>
      <xdr:spPr>
        <a:xfrm>
          <a:off x="4108450" y="1407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F7E12BE2-11FD-4C7F-B1F6-22FEEDDC3783}"/>
            </a:ext>
          </a:extLst>
        </xdr:cNvPr>
        <xdr:cNvSpPr txBox="1"/>
      </xdr:nvSpPr>
      <xdr:spPr>
        <a:xfrm>
          <a:off x="4216400" y="1280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50952831-E48A-4DB1-B9AC-242039284B7F}"/>
            </a:ext>
          </a:extLst>
        </xdr:cNvPr>
        <xdr:cNvCxnSpPr/>
      </xdr:nvCxnSpPr>
      <xdr:spPr>
        <a:xfrm>
          <a:off x="4108450" y="13023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F5665814-5FE6-49ED-90D3-E76C6A7EB607}"/>
            </a:ext>
          </a:extLst>
        </xdr:cNvPr>
        <xdr:cNvSpPr txBox="1"/>
      </xdr:nvSpPr>
      <xdr:spPr>
        <a:xfrm>
          <a:off x="4216400" y="1378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F293B7DA-0F53-45CC-928C-72C7FF9731BB}"/>
            </a:ext>
          </a:extLst>
        </xdr:cNvPr>
        <xdr:cNvSpPr/>
      </xdr:nvSpPr>
      <xdr:spPr>
        <a:xfrm>
          <a:off x="4127500" y="13807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56ADF0AB-BD45-4717-913E-93830A00AA28}"/>
            </a:ext>
          </a:extLst>
        </xdr:cNvPr>
        <xdr:cNvSpPr/>
      </xdr:nvSpPr>
      <xdr:spPr>
        <a:xfrm>
          <a:off x="3384550" y="137883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0DF8FB2C-5CDB-4A03-9CD8-3E9B3E381C82}"/>
            </a:ext>
          </a:extLst>
        </xdr:cNvPr>
        <xdr:cNvSpPr/>
      </xdr:nvSpPr>
      <xdr:spPr>
        <a:xfrm>
          <a:off x="2571750" y="13788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DBC7A100-4FF7-47DA-A21F-A3C7422C1E95}"/>
            </a:ext>
          </a:extLst>
        </xdr:cNvPr>
        <xdr:cNvSpPr/>
      </xdr:nvSpPr>
      <xdr:spPr>
        <a:xfrm>
          <a:off x="1778000" y="13782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CBA28750-6F83-41CA-97F8-8E266C44CFE1}"/>
            </a:ext>
          </a:extLst>
        </xdr:cNvPr>
        <xdr:cNvSpPr/>
      </xdr:nvSpPr>
      <xdr:spPr>
        <a:xfrm>
          <a:off x="984250" y="135286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25E693E-1A76-4842-A228-D71286EE4A7C}"/>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633C2372-2309-40D0-9F37-A0CE87C614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F886CA54-0092-4FF4-9F15-DD6524612168}"/>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D0A5F884-6F3B-4FF1-A2E0-CAA45F2BFE8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12B665A4-77CA-4A41-80FC-191586D5E4DB}"/>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311" name="楕円 310">
          <a:extLst>
            <a:ext uri="{FF2B5EF4-FFF2-40B4-BE49-F238E27FC236}">
              <a16:creationId xmlns:a16="http://schemas.microsoft.com/office/drawing/2014/main" id="{FA638CCB-33C9-4BB9-A84D-3801A8DAC5AB}"/>
            </a:ext>
          </a:extLst>
        </xdr:cNvPr>
        <xdr:cNvSpPr/>
      </xdr:nvSpPr>
      <xdr:spPr>
        <a:xfrm>
          <a:off x="4127500" y="13534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6366</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4E9DADFB-1194-405B-817E-CF1B3F14608D}"/>
            </a:ext>
          </a:extLst>
        </xdr:cNvPr>
        <xdr:cNvSpPr txBox="1"/>
      </xdr:nvSpPr>
      <xdr:spPr>
        <a:xfrm>
          <a:off x="4216400" y="1338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114936</xdr:rowOff>
    </xdr:from>
    <xdr:to>
      <xdr:col>20</xdr:col>
      <xdr:colOff>38100</xdr:colOff>
      <xdr:row>82</xdr:row>
      <xdr:rowOff>45086</xdr:rowOff>
    </xdr:to>
    <xdr:sp macro="" textlink="">
      <xdr:nvSpPr>
        <xdr:cNvPr id="313" name="楕円 312">
          <a:extLst>
            <a:ext uri="{FF2B5EF4-FFF2-40B4-BE49-F238E27FC236}">
              <a16:creationId xmlns:a16="http://schemas.microsoft.com/office/drawing/2014/main" id="{BB6FB589-B749-4779-971E-D60CF1FEF8EF}"/>
            </a:ext>
          </a:extLst>
        </xdr:cNvPr>
        <xdr:cNvSpPr/>
      </xdr:nvSpPr>
      <xdr:spPr>
        <a:xfrm>
          <a:off x="3384550" y="134943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165736</xdr:rowOff>
    </xdr:from>
    <xdr:to>
      <xdr:col>24</xdr:col>
      <xdr:colOff>63500</xdr:colOff>
      <xdr:row>82</xdr:row>
      <xdr:rowOff>34289</xdr:rowOff>
    </xdr:to>
    <xdr:cxnSp macro="">
      <xdr:nvCxnSpPr>
        <xdr:cNvPr id="314" name="直線コネクタ 313">
          <a:extLst>
            <a:ext uri="{FF2B5EF4-FFF2-40B4-BE49-F238E27FC236}">
              <a16:creationId xmlns:a16="http://schemas.microsoft.com/office/drawing/2014/main" id="{5D018397-D0BC-4E2B-BC3C-3B335C5DB0F0}"/>
            </a:ext>
          </a:extLst>
        </xdr:cNvPr>
        <xdr:cNvCxnSpPr/>
      </xdr:nvCxnSpPr>
      <xdr:spPr>
        <a:xfrm>
          <a:off x="3429000" y="13545186"/>
          <a:ext cx="749300" cy="3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76836</xdr:rowOff>
    </xdr:from>
    <xdr:to>
      <xdr:col>15</xdr:col>
      <xdr:colOff>101600</xdr:colOff>
      <xdr:row>82</xdr:row>
      <xdr:rowOff>6986</xdr:rowOff>
    </xdr:to>
    <xdr:sp macro="" textlink="">
      <xdr:nvSpPr>
        <xdr:cNvPr id="315" name="楕円 314">
          <a:extLst>
            <a:ext uri="{FF2B5EF4-FFF2-40B4-BE49-F238E27FC236}">
              <a16:creationId xmlns:a16="http://schemas.microsoft.com/office/drawing/2014/main" id="{287757A9-5CB8-4E38-B70B-AF1DF9CA4F96}"/>
            </a:ext>
          </a:extLst>
        </xdr:cNvPr>
        <xdr:cNvSpPr/>
      </xdr:nvSpPr>
      <xdr:spPr>
        <a:xfrm>
          <a:off x="2571750" y="134562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127636</xdr:rowOff>
    </xdr:from>
    <xdr:to>
      <xdr:col>19</xdr:col>
      <xdr:colOff>177800</xdr:colOff>
      <xdr:row>81</xdr:row>
      <xdr:rowOff>165736</xdr:rowOff>
    </xdr:to>
    <xdr:cxnSp macro="">
      <xdr:nvCxnSpPr>
        <xdr:cNvPr id="316" name="直線コネクタ 315">
          <a:extLst>
            <a:ext uri="{FF2B5EF4-FFF2-40B4-BE49-F238E27FC236}">
              <a16:creationId xmlns:a16="http://schemas.microsoft.com/office/drawing/2014/main" id="{093D2BC8-A939-4C60-B336-ACC4BEEE64D4}"/>
            </a:ext>
          </a:extLst>
        </xdr:cNvPr>
        <xdr:cNvCxnSpPr/>
      </xdr:nvCxnSpPr>
      <xdr:spPr>
        <a:xfrm>
          <a:off x="2622550" y="13507086"/>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46355</xdr:rowOff>
    </xdr:from>
    <xdr:to>
      <xdr:col>10</xdr:col>
      <xdr:colOff>165100</xdr:colOff>
      <xdr:row>81</xdr:row>
      <xdr:rowOff>147955</xdr:rowOff>
    </xdr:to>
    <xdr:sp macro="" textlink="">
      <xdr:nvSpPr>
        <xdr:cNvPr id="317" name="楕円 316">
          <a:extLst>
            <a:ext uri="{FF2B5EF4-FFF2-40B4-BE49-F238E27FC236}">
              <a16:creationId xmlns:a16="http://schemas.microsoft.com/office/drawing/2014/main" id="{63C54365-D3A3-484E-AB8B-4AB6A3BE6544}"/>
            </a:ext>
          </a:extLst>
        </xdr:cNvPr>
        <xdr:cNvSpPr/>
      </xdr:nvSpPr>
      <xdr:spPr>
        <a:xfrm>
          <a:off x="1778000" y="134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97155</xdr:rowOff>
    </xdr:from>
    <xdr:to>
      <xdr:col>15</xdr:col>
      <xdr:colOff>50800</xdr:colOff>
      <xdr:row>81</xdr:row>
      <xdr:rowOff>127636</xdr:rowOff>
    </xdr:to>
    <xdr:cxnSp macro="">
      <xdr:nvCxnSpPr>
        <xdr:cNvPr id="318" name="直線コネクタ 317">
          <a:extLst>
            <a:ext uri="{FF2B5EF4-FFF2-40B4-BE49-F238E27FC236}">
              <a16:creationId xmlns:a16="http://schemas.microsoft.com/office/drawing/2014/main" id="{2A3DC0AA-7329-4804-9B9B-C25D05BB0921}"/>
            </a:ext>
          </a:extLst>
        </xdr:cNvPr>
        <xdr:cNvCxnSpPr/>
      </xdr:nvCxnSpPr>
      <xdr:spPr>
        <a:xfrm>
          <a:off x="1828800" y="13476605"/>
          <a:ext cx="7937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17780</xdr:rowOff>
    </xdr:from>
    <xdr:to>
      <xdr:col>6</xdr:col>
      <xdr:colOff>38100</xdr:colOff>
      <xdr:row>81</xdr:row>
      <xdr:rowOff>119380</xdr:rowOff>
    </xdr:to>
    <xdr:sp macro="" textlink="">
      <xdr:nvSpPr>
        <xdr:cNvPr id="319" name="楕円 318">
          <a:extLst>
            <a:ext uri="{FF2B5EF4-FFF2-40B4-BE49-F238E27FC236}">
              <a16:creationId xmlns:a16="http://schemas.microsoft.com/office/drawing/2014/main" id="{DFE89A26-8EAA-4698-B8D7-38C48F62697C}"/>
            </a:ext>
          </a:extLst>
        </xdr:cNvPr>
        <xdr:cNvSpPr/>
      </xdr:nvSpPr>
      <xdr:spPr>
        <a:xfrm>
          <a:off x="984250" y="13397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68580</xdr:rowOff>
    </xdr:from>
    <xdr:to>
      <xdr:col>10</xdr:col>
      <xdr:colOff>114300</xdr:colOff>
      <xdr:row>81</xdr:row>
      <xdr:rowOff>97155</xdr:rowOff>
    </xdr:to>
    <xdr:cxnSp macro="">
      <xdr:nvCxnSpPr>
        <xdr:cNvPr id="320" name="直線コネクタ 319">
          <a:extLst>
            <a:ext uri="{FF2B5EF4-FFF2-40B4-BE49-F238E27FC236}">
              <a16:creationId xmlns:a16="http://schemas.microsoft.com/office/drawing/2014/main" id="{16E5C18F-F8E8-4F3E-BEAC-FA9E11AE0022}"/>
            </a:ext>
          </a:extLst>
        </xdr:cNvPr>
        <xdr:cNvCxnSpPr/>
      </xdr:nvCxnSpPr>
      <xdr:spPr>
        <a:xfrm>
          <a:off x="1028700" y="13448030"/>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a:extLst>
            <a:ext uri="{FF2B5EF4-FFF2-40B4-BE49-F238E27FC236}">
              <a16:creationId xmlns:a16="http://schemas.microsoft.com/office/drawing/2014/main" id="{B7070967-5CAF-4464-9CAA-85186A3C0BDF}"/>
            </a:ext>
          </a:extLst>
        </xdr:cNvPr>
        <xdr:cNvSpPr txBox="1"/>
      </xdr:nvSpPr>
      <xdr:spPr>
        <a:xfrm>
          <a:off x="32391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a:extLst>
            <a:ext uri="{FF2B5EF4-FFF2-40B4-BE49-F238E27FC236}">
              <a16:creationId xmlns:a16="http://schemas.microsoft.com/office/drawing/2014/main" id="{B267B97B-B2F7-449E-9340-E2604CEAA71A}"/>
            </a:ext>
          </a:extLst>
        </xdr:cNvPr>
        <xdr:cNvSpPr txBox="1"/>
      </xdr:nvSpPr>
      <xdr:spPr>
        <a:xfrm>
          <a:off x="2439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a:extLst>
            <a:ext uri="{FF2B5EF4-FFF2-40B4-BE49-F238E27FC236}">
              <a16:creationId xmlns:a16="http://schemas.microsoft.com/office/drawing/2014/main" id="{E317D9FB-6D8F-4706-9461-1B39AA44BC03}"/>
            </a:ext>
          </a:extLst>
        </xdr:cNvPr>
        <xdr:cNvSpPr txBox="1"/>
      </xdr:nvSpPr>
      <xdr:spPr>
        <a:xfrm>
          <a:off x="1645294" y="1387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70502</xdr:rowOff>
    </xdr:from>
    <xdr:ext cx="405111" cy="259045"/>
    <xdr:sp macro="" textlink="">
      <xdr:nvSpPr>
        <xdr:cNvPr id="324" name="n_4aveValue【公営住宅】&#10;有形固定資産減価償却率">
          <a:extLst>
            <a:ext uri="{FF2B5EF4-FFF2-40B4-BE49-F238E27FC236}">
              <a16:creationId xmlns:a16="http://schemas.microsoft.com/office/drawing/2014/main" id="{CC4EB720-5297-4C06-8ABC-FE9DFEA9BE0A}"/>
            </a:ext>
          </a:extLst>
        </xdr:cNvPr>
        <xdr:cNvSpPr txBox="1"/>
      </xdr:nvSpPr>
      <xdr:spPr>
        <a:xfrm>
          <a:off x="851544" y="1361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61613</xdr:rowOff>
    </xdr:from>
    <xdr:ext cx="405111" cy="259045"/>
    <xdr:sp macro="" textlink="">
      <xdr:nvSpPr>
        <xdr:cNvPr id="325" name="n_1mainValue【公営住宅】&#10;有形固定資産減価償却率">
          <a:extLst>
            <a:ext uri="{FF2B5EF4-FFF2-40B4-BE49-F238E27FC236}">
              <a16:creationId xmlns:a16="http://schemas.microsoft.com/office/drawing/2014/main" id="{F4FC56A4-2F91-4D02-8C86-489F750B753E}"/>
            </a:ext>
          </a:extLst>
        </xdr:cNvPr>
        <xdr:cNvSpPr txBox="1"/>
      </xdr:nvSpPr>
      <xdr:spPr>
        <a:xfrm>
          <a:off x="323914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23513</xdr:rowOff>
    </xdr:from>
    <xdr:ext cx="405111" cy="259045"/>
    <xdr:sp macro="" textlink="">
      <xdr:nvSpPr>
        <xdr:cNvPr id="326" name="n_2mainValue【公営住宅】&#10;有形固定資産減価償却率">
          <a:extLst>
            <a:ext uri="{FF2B5EF4-FFF2-40B4-BE49-F238E27FC236}">
              <a16:creationId xmlns:a16="http://schemas.microsoft.com/office/drawing/2014/main" id="{0DE0C022-D69E-4A1E-BD37-FAF924808B73}"/>
            </a:ext>
          </a:extLst>
        </xdr:cNvPr>
        <xdr:cNvSpPr txBox="1"/>
      </xdr:nvSpPr>
      <xdr:spPr>
        <a:xfrm>
          <a:off x="2439044"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164482</xdr:rowOff>
    </xdr:from>
    <xdr:ext cx="405111" cy="259045"/>
    <xdr:sp macro="" textlink="">
      <xdr:nvSpPr>
        <xdr:cNvPr id="327" name="n_3mainValue【公営住宅】&#10;有形固定資産減価償却率">
          <a:extLst>
            <a:ext uri="{FF2B5EF4-FFF2-40B4-BE49-F238E27FC236}">
              <a16:creationId xmlns:a16="http://schemas.microsoft.com/office/drawing/2014/main" id="{2FA019A1-DBC6-45D9-B0CB-38E4C0704309}"/>
            </a:ext>
          </a:extLst>
        </xdr:cNvPr>
        <xdr:cNvSpPr txBox="1"/>
      </xdr:nvSpPr>
      <xdr:spPr>
        <a:xfrm>
          <a:off x="1645294"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328" name="n_4mainValue【公営住宅】&#10;有形固定資産減価償却率">
          <a:extLst>
            <a:ext uri="{FF2B5EF4-FFF2-40B4-BE49-F238E27FC236}">
              <a16:creationId xmlns:a16="http://schemas.microsoft.com/office/drawing/2014/main" id="{9EC6784B-59B4-4298-9554-F66CA07ED1B0}"/>
            </a:ext>
          </a:extLst>
        </xdr:cNvPr>
        <xdr:cNvSpPr txBox="1"/>
      </xdr:nvSpPr>
      <xdr:spPr>
        <a:xfrm>
          <a:off x="8515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FF287461-18F5-466C-BCB1-D4944EB840E6}"/>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48FF8A89-4EC6-4E9D-9259-7E7A3B0AA611}"/>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DA4C6072-8293-4D6B-9502-853875CC4644}"/>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D943A324-2670-447E-AE85-6B91E1C82BED}"/>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BE3C174D-54F6-43B2-9657-C3735CD5CBB7}"/>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BDD9846D-1560-448D-9638-DAD25849D238}"/>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1C759228-C0A7-49DF-B888-4381DF7F00D6}"/>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7966BAEE-A0D3-4CB5-9499-D5CEE69BF2E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A3D075DA-8AF0-4E5C-92F3-3991FE8D1E97}"/>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F3866706-C011-4D2F-9390-D0197DC7E0AE}"/>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D1C0C995-7CF2-4A46-9158-19DAD7331EA5}"/>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0F2B42AE-629F-4D0B-8586-47BA38AD2355}"/>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4D02FB74-E8A8-4EBB-8C65-26A7C082F8E0}"/>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EC41F866-9A66-44E4-B07F-2FE58E16E098}"/>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5F890A9D-F1E9-428E-9977-520E27F4928E}"/>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3CC52447-D27D-4798-BD0A-745118BDB43F}"/>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FE3F8AD8-4C23-4102-A51F-65D9F3ED4FA7}"/>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058A4BEC-405B-42C8-9CAC-82DB4560D98C}"/>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4C28E66D-A9EA-4BCB-A265-5B94CCB6E537}"/>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132AF6D0-F351-4EAE-8DAA-539E32A960F5}"/>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8809356C-43DB-49E1-8C87-3475718500B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72570C79-113C-40E6-89A8-444C96207FEE}"/>
            </a:ext>
          </a:extLst>
        </xdr:cNvPr>
        <xdr:cNvCxnSpPr/>
      </xdr:nvCxnSpPr>
      <xdr:spPr>
        <a:xfrm flipV="1">
          <a:off x="9429115" y="13064032"/>
          <a:ext cx="0" cy="1158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4008F3E8-1D9C-4DD9-B0ED-5B5EAF5D3717}"/>
            </a:ext>
          </a:extLst>
        </xdr:cNvPr>
        <xdr:cNvSpPr txBox="1"/>
      </xdr:nvSpPr>
      <xdr:spPr>
        <a:xfrm>
          <a:off x="9467850" y="1422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E427A6C6-CAC7-4246-B780-9ED8021D0A50}"/>
            </a:ext>
          </a:extLst>
        </xdr:cNvPr>
        <xdr:cNvCxnSpPr/>
      </xdr:nvCxnSpPr>
      <xdr:spPr>
        <a:xfrm>
          <a:off x="9359900" y="142224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529C9D00-37E9-462D-A31B-34BB748CA2E5}"/>
            </a:ext>
          </a:extLst>
        </xdr:cNvPr>
        <xdr:cNvSpPr txBox="1"/>
      </xdr:nvSpPr>
      <xdr:spPr>
        <a:xfrm>
          <a:off x="9467850" y="128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64D58D2A-3D69-4008-8B43-73A2573BEDB9}"/>
            </a:ext>
          </a:extLst>
        </xdr:cNvPr>
        <xdr:cNvCxnSpPr/>
      </xdr:nvCxnSpPr>
      <xdr:spPr>
        <a:xfrm>
          <a:off x="9359900" y="130640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a:extLst>
            <a:ext uri="{FF2B5EF4-FFF2-40B4-BE49-F238E27FC236}">
              <a16:creationId xmlns:a16="http://schemas.microsoft.com/office/drawing/2014/main" id="{1AE71EBB-3EC7-446F-A11E-0E90C106F824}"/>
            </a:ext>
          </a:extLst>
        </xdr:cNvPr>
        <xdr:cNvSpPr txBox="1"/>
      </xdr:nvSpPr>
      <xdr:spPr>
        <a:xfrm>
          <a:off x="9467850" y="1381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97A1F8AF-E3C3-4C46-961D-100F3E33555C}"/>
            </a:ext>
          </a:extLst>
        </xdr:cNvPr>
        <xdr:cNvSpPr/>
      </xdr:nvSpPr>
      <xdr:spPr>
        <a:xfrm>
          <a:off x="9398000" y="13954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15A56B6B-58ED-4005-9EC1-DDBD0A82FB12}"/>
            </a:ext>
          </a:extLst>
        </xdr:cNvPr>
        <xdr:cNvSpPr/>
      </xdr:nvSpPr>
      <xdr:spPr>
        <a:xfrm>
          <a:off x="8636000" y="139521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24408033-EC07-4AD8-9CAB-3B1D5D304E09}"/>
            </a:ext>
          </a:extLst>
        </xdr:cNvPr>
        <xdr:cNvSpPr/>
      </xdr:nvSpPr>
      <xdr:spPr>
        <a:xfrm>
          <a:off x="7842250" y="139553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449A5507-A0C4-4180-8A40-27F70CECBBA9}"/>
            </a:ext>
          </a:extLst>
        </xdr:cNvPr>
        <xdr:cNvSpPr/>
      </xdr:nvSpPr>
      <xdr:spPr>
        <a:xfrm>
          <a:off x="7029450" y="139749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26B536AA-0342-49C3-909F-4D0C008563AB}"/>
            </a:ext>
          </a:extLst>
        </xdr:cNvPr>
        <xdr:cNvSpPr/>
      </xdr:nvSpPr>
      <xdr:spPr>
        <a:xfrm>
          <a:off x="6235700" y="13958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2E5160B-A326-4BB9-9313-5FBB5A12D6A3}"/>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DB8FA29-21E6-4C39-A282-EB98274AD063}"/>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1E935F0-B326-4B89-B6C8-E9F1FCF8ADF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1CC6472-D881-4126-A9F7-C4978AACAE08}"/>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A751A80-E83F-4490-8D88-13E349593A31}"/>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66" name="楕円 365">
          <a:extLst>
            <a:ext uri="{FF2B5EF4-FFF2-40B4-BE49-F238E27FC236}">
              <a16:creationId xmlns:a16="http://schemas.microsoft.com/office/drawing/2014/main" id="{082CC6A1-F26B-4024-AE6A-C98E04F35A71}"/>
            </a:ext>
          </a:extLst>
        </xdr:cNvPr>
        <xdr:cNvSpPr/>
      </xdr:nvSpPr>
      <xdr:spPr>
        <a:xfrm>
          <a:off x="9398000" y="139882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91915</xdr:rowOff>
    </xdr:from>
    <xdr:ext cx="469744" cy="259045"/>
    <xdr:sp macro="" textlink="">
      <xdr:nvSpPr>
        <xdr:cNvPr id="367" name="【公営住宅】&#10;一人当たり面積該当値テキスト">
          <a:extLst>
            <a:ext uri="{FF2B5EF4-FFF2-40B4-BE49-F238E27FC236}">
              <a16:creationId xmlns:a16="http://schemas.microsoft.com/office/drawing/2014/main" id="{A1488DD0-FEC4-4E2A-BF87-0DA3EB16EB7A}"/>
            </a:ext>
          </a:extLst>
        </xdr:cNvPr>
        <xdr:cNvSpPr txBox="1"/>
      </xdr:nvSpPr>
      <xdr:spPr>
        <a:xfrm>
          <a:off x="9467850" y="1396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113945</xdr:rowOff>
    </xdr:from>
    <xdr:to>
      <xdr:col>50</xdr:col>
      <xdr:colOff>165100</xdr:colOff>
      <xdr:row>85</xdr:row>
      <xdr:rowOff>44095</xdr:rowOff>
    </xdr:to>
    <xdr:sp macro="" textlink="">
      <xdr:nvSpPr>
        <xdr:cNvPr id="368" name="楕円 367">
          <a:extLst>
            <a:ext uri="{FF2B5EF4-FFF2-40B4-BE49-F238E27FC236}">
              <a16:creationId xmlns:a16="http://schemas.microsoft.com/office/drawing/2014/main" id="{6DFA9A4C-F5AC-412B-B4E2-1457238E0BCC}"/>
            </a:ext>
          </a:extLst>
        </xdr:cNvPr>
        <xdr:cNvSpPr/>
      </xdr:nvSpPr>
      <xdr:spPr>
        <a:xfrm>
          <a:off x="8636000" y="13988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164288</xdr:rowOff>
    </xdr:from>
    <xdr:to>
      <xdr:col>55</xdr:col>
      <xdr:colOff>0</xdr:colOff>
      <xdr:row>84</xdr:row>
      <xdr:rowOff>164745</xdr:rowOff>
    </xdr:to>
    <xdr:cxnSp macro="">
      <xdr:nvCxnSpPr>
        <xdr:cNvPr id="369" name="直線コネクタ 368">
          <a:extLst>
            <a:ext uri="{FF2B5EF4-FFF2-40B4-BE49-F238E27FC236}">
              <a16:creationId xmlns:a16="http://schemas.microsoft.com/office/drawing/2014/main" id="{C1731AC4-0463-4CAF-9BA1-92D1278FFFCF}"/>
            </a:ext>
          </a:extLst>
        </xdr:cNvPr>
        <xdr:cNvCxnSpPr/>
      </xdr:nvCxnSpPr>
      <xdr:spPr>
        <a:xfrm flipV="1">
          <a:off x="8686800" y="14039038"/>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114402</xdr:rowOff>
    </xdr:from>
    <xdr:to>
      <xdr:col>46</xdr:col>
      <xdr:colOff>38100</xdr:colOff>
      <xdr:row>85</xdr:row>
      <xdr:rowOff>44552</xdr:rowOff>
    </xdr:to>
    <xdr:sp macro="" textlink="">
      <xdr:nvSpPr>
        <xdr:cNvPr id="370" name="楕円 369">
          <a:extLst>
            <a:ext uri="{FF2B5EF4-FFF2-40B4-BE49-F238E27FC236}">
              <a16:creationId xmlns:a16="http://schemas.microsoft.com/office/drawing/2014/main" id="{57F77ACE-3777-4638-BC49-6C013A032499}"/>
            </a:ext>
          </a:extLst>
        </xdr:cNvPr>
        <xdr:cNvSpPr/>
      </xdr:nvSpPr>
      <xdr:spPr>
        <a:xfrm>
          <a:off x="7842250" y="139891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164745</xdr:rowOff>
    </xdr:from>
    <xdr:to>
      <xdr:col>50</xdr:col>
      <xdr:colOff>114300</xdr:colOff>
      <xdr:row>84</xdr:row>
      <xdr:rowOff>165202</xdr:rowOff>
    </xdr:to>
    <xdr:cxnSp macro="">
      <xdr:nvCxnSpPr>
        <xdr:cNvPr id="371" name="直線コネクタ 370">
          <a:extLst>
            <a:ext uri="{FF2B5EF4-FFF2-40B4-BE49-F238E27FC236}">
              <a16:creationId xmlns:a16="http://schemas.microsoft.com/office/drawing/2014/main" id="{AAE77F06-F4D2-421B-AB51-6A2AB09BF383}"/>
            </a:ext>
          </a:extLst>
        </xdr:cNvPr>
        <xdr:cNvCxnSpPr/>
      </xdr:nvCxnSpPr>
      <xdr:spPr>
        <a:xfrm flipV="1">
          <a:off x="7886700" y="14039495"/>
          <a:ext cx="8001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113488</xdr:rowOff>
    </xdr:from>
    <xdr:to>
      <xdr:col>41</xdr:col>
      <xdr:colOff>101600</xdr:colOff>
      <xdr:row>85</xdr:row>
      <xdr:rowOff>43638</xdr:rowOff>
    </xdr:to>
    <xdr:sp macro="" textlink="">
      <xdr:nvSpPr>
        <xdr:cNvPr id="372" name="楕円 371">
          <a:extLst>
            <a:ext uri="{FF2B5EF4-FFF2-40B4-BE49-F238E27FC236}">
              <a16:creationId xmlns:a16="http://schemas.microsoft.com/office/drawing/2014/main" id="{4A59627D-476A-4801-8131-8DC60C8B8806}"/>
            </a:ext>
          </a:extLst>
        </xdr:cNvPr>
        <xdr:cNvSpPr/>
      </xdr:nvSpPr>
      <xdr:spPr>
        <a:xfrm>
          <a:off x="7029450" y="139882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164288</xdr:rowOff>
    </xdr:from>
    <xdr:to>
      <xdr:col>45</xdr:col>
      <xdr:colOff>177800</xdr:colOff>
      <xdr:row>84</xdr:row>
      <xdr:rowOff>165202</xdr:rowOff>
    </xdr:to>
    <xdr:cxnSp macro="">
      <xdr:nvCxnSpPr>
        <xdr:cNvPr id="373" name="直線コネクタ 372">
          <a:extLst>
            <a:ext uri="{FF2B5EF4-FFF2-40B4-BE49-F238E27FC236}">
              <a16:creationId xmlns:a16="http://schemas.microsoft.com/office/drawing/2014/main" id="{C03FE16A-A1D7-49E7-B077-3CF0BAF4DE98}"/>
            </a:ext>
          </a:extLst>
        </xdr:cNvPr>
        <xdr:cNvCxnSpPr/>
      </xdr:nvCxnSpPr>
      <xdr:spPr>
        <a:xfrm>
          <a:off x="7080250" y="14039038"/>
          <a:ext cx="80645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113030</xdr:rowOff>
    </xdr:from>
    <xdr:to>
      <xdr:col>36</xdr:col>
      <xdr:colOff>165100</xdr:colOff>
      <xdr:row>85</xdr:row>
      <xdr:rowOff>43180</xdr:rowOff>
    </xdr:to>
    <xdr:sp macro="" textlink="">
      <xdr:nvSpPr>
        <xdr:cNvPr id="374" name="楕円 373">
          <a:extLst>
            <a:ext uri="{FF2B5EF4-FFF2-40B4-BE49-F238E27FC236}">
              <a16:creationId xmlns:a16="http://schemas.microsoft.com/office/drawing/2014/main" id="{020A7BCA-969E-4A3E-82E2-0695C1ADB4C3}"/>
            </a:ext>
          </a:extLst>
        </xdr:cNvPr>
        <xdr:cNvSpPr/>
      </xdr:nvSpPr>
      <xdr:spPr>
        <a:xfrm>
          <a:off x="6235700" y="13987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163830</xdr:rowOff>
    </xdr:from>
    <xdr:to>
      <xdr:col>41</xdr:col>
      <xdr:colOff>50800</xdr:colOff>
      <xdr:row>84</xdr:row>
      <xdr:rowOff>164288</xdr:rowOff>
    </xdr:to>
    <xdr:cxnSp macro="">
      <xdr:nvCxnSpPr>
        <xdr:cNvPr id="375" name="直線コネクタ 374">
          <a:extLst>
            <a:ext uri="{FF2B5EF4-FFF2-40B4-BE49-F238E27FC236}">
              <a16:creationId xmlns:a16="http://schemas.microsoft.com/office/drawing/2014/main" id="{324F62D7-68D9-47EA-BC86-F29746301214}"/>
            </a:ext>
          </a:extLst>
        </xdr:cNvPr>
        <xdr:cNvCxnSpPr/>
      </xdr:nvCxnSpPr>
      <xdr:spPr>
        <a:xfrm>
          <a:off x="6286500" y="14038580"/>
          <a:ext cx="7937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6" name="n_1aveValue【公営住宅】&#10;一人当たり面積">
          <a:extLst>
            <a:ext uri="{FF2B5EF4-FFF2-40B4-BE49-F238E27FC236}">
              <a16:creationId xmlns:a16="http://schemas.microsoft.com/office/drawing/2014/main" id="{7005EB5B-98D4-4816-A8D5-BD6FB4697AAC}"/>
            </a:ext>
          </a:extLst>
        </xdr:cNvPr>
        <xdr:cNvSpPr txBox="1"/>
      </xdr:nvSpPr>
      <xdr:spPr>
        <a:xfrm>
          <a:off x="8458277" y="1373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7" name="n_2aveValue【公営住宅】&#10;一人当たり面積">
          <a:extLst>
            <a:ext uri="{FF2B5EF4-FFF2-40B4-BE49-F238E27FC236}">
              <a16:creationId xmlns:a16="http://schemas.microsoft.com/office/drawing/2014/main" id="{238F5672-3210-471F-8F74-7594A38487D0}"/>
            </a:ext>
          </a:extLst>
        </xdr:cNvPr>
        <xdr:cNvSpPr txBox="1"/>
      </xdr:nvSpPr>
      <xdr:spPr>
        <a:xfrm>
          <a:off x="7677227" y="1373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macro="" textlink="">
      <xdr:nvSpPr>
        <xdr:cNvPr id="378" name="n_3aveValue【公営住宅】&#10;一人当たり面積">
          <a:extLst>
            <a:ext uri="{FF2B5EF4-FFF2-40B4-BE49-F238E27FC236}">
              <a16:creationId xmlns:a16="http://schemas.microsoft.com/office/drawing/2014/main" id="{F0B1A5A9-FAE8-438A-AB92-552FD7A6E9DE}"/>
            </a:ext>
          </a:extLst>
        </xdr:cNvPr>
        <xdr:cNvSpPr txBox="1"/>
      </xdr:nvSpPr>
      <xdr:spPr>
        <a:xfrm>
          <a:off x="6864427" y="13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9" name="n_4aveValue【公営住宅】&#10;一人当たり面積">
          <a:extLst>
            <a:ext uri="{FF2B5EF4-FFF2-40B4-BE49-F238E27FC236}">
              <a16:creationId xmlns:a16="http://schemas.microsoft.com/office/drawing/2014/main" id="{89141607-53F4-4A57-916E-880194CA25F5}"/>
            </a:ext>
          </a:extLst>
        </xdr:cNvPr>
        <xdr:cNvSpPr txBox="1"/>
      </xdr:nvSpPr>
      <xdr:spPr>
        <a:xfrm>
          <a:off x="6070677" y="137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35222</xdr:rowOff>
    </xdr:from>
    <xdr:ext cx="469744" cy="259045"/>
    <xdr:sp macro="" textlink="">
      <xdr:nvSpPr>
        <xdr:cNvPr id="380" name="n_1mainValue【公営住宅】&#10;一人当たり面積">
          <a:extLst>
            <a:ext uri="{FF2B5EF4-FFF2-40B4-BE49-F238E27FC236}">
              <a16:creationId xmlns:a16="http://schemas.microsoft.com/office/drawing/2014/main" id="{516D8ABF-7098-477D-B3F0-11F99BD0FD42}"/>
            </a:ext>
          </a:extLst>
        </xdr:cNvPr>
        <xdr:cNvSpPr txBox="1"/>
      </xdr:nvSpPr>
      <xdr:spPr>
        <a:xfrm>
          <a:off x="8458277" y="1407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35679</xdr:rowOff>
    </xdr:from>
    <xdr:ext cx="469744" cy="259045"/>
    <xdr:sp macro="" textlink="">
      <xdr:nvSpPr>
        <xdr:cNvPr id="381" name="n_2mainValue【公営住宅】&#10;一人当たり面積">
          <a:extLst>
            <a:ext uri="{FF2B5EF4-FFF2-40B4-BE49-F238E27FC236}">
              <a16:creationId xmlns:a16="http://schemas.microsoft.com/office/drawing/2014/main" id="{40DB2148-C87A-458A-8B50-8E7C56B4F782}"/>
            </a:ext>
          </a:extLst>
        </xdr:cNvPr>
        <xdr:cNvSpPr txBox="1"/>
      </xdr:nvSpPr>
      <xdr:spPr>
        <a:xfrm>
          <a:off x="7677227" y="140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34765</xdr:rowOff>
    </xdr:from>
    <xdr:ext cx="469744" cy="259045"/>
    <xdr:sp macro="" textlink="">
      <xdr:nvSpPr>
        <xdr:cNvPr id="382" name="n_3mainValue【公営住宅】&#10;一人当たり面積">
          <a:extLst>
            <a:ext uri="{FF2B5EF4-FFF2-40B4-BE49-F238E27FC236}">
              <a16:creationId xmlns:a16="http://schemas.microsoft.com/office/drawing/2014/main" id="{FC4B346F-7FA6-4E3E-AFA2-AE3F55439C40}"/>
            </a:ext>
          </a:extLst>
        </xdr:cNvPr>
        <xdr:cNvSpPr txBox="1"/>
      </xdr:nvSpPr>
      <xdr:spPr>
        <a:xfrm>
          <a:off x="6864427" y="1407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34307</xdr:rowOff>
    </xdr:from>
    <xdr:ext cx="469744" cy="259045"/>
    <xdr:sp macro="" textlink="">
      <xdr:nvSpPr>
        <xdr:cNvPr id="383" name="n_4mainValue【公営住宅】&#10;一人当たり面積">
          <a:extLst>
            <a:ext uri="{FF2B5EF4-FFF2-40B4-BE49-F238E27FC236}">
              <a16:creationId xmlns:a16="http://schemas.microsoft.com/office/drawing/2014/main" id="{4450FB5F-BEED-45ED-B81A-3CB52DD69ACF}"/>
            </a:ext>
          </a:extLst>
        </xdr:cNvPr>
        <xdr:cNvSpPr txBox="1"/>
      </xdr:nvSpPr>
      <xdr:spPr>
        <a:xfrm>
          <a:off x="6070677" y="1407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D56C9D9-9C97-4D0D-9B50-7892E958B95A}"/>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7DE903FD-8652-42EF-82AF-267E9345462A}"/>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20FB920A-64E4-48F0-B60E-6E341708C9A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2F970930-FFDD-4AA7-84CE-270A1BD539BA}"/>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3538BF82-24F0-482B-92DF-BAC7081AE63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CD495A94-7359-46DD-BFB6-5B6E755A3E5F}"/>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134C441-7DE0-4896-9B44-7AC3FF271516}"/>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325780C1-3C73-42BB-897C-4E758DD8845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3E057B46-6D8C-4725-8C36-9E718F4E32C7}"/>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A978A20-2256-4DC6-B621-463D329E53BF}"/>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C1C9C44B-DC55-492E-9682-031486F328C3}"/>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2BF5CFB6-EE24-4F2E-9054-7A464E3F9A68}"/>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14B594C1-FF7B-4DE5-B3B7-B4A8992FBE6B}"/>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B725251A-E65F-4BA9-B3A7-10DD8FEFE7D7}"/>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944E2961-2A50-4C73-9C60-583A685F53D8}"/>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9E1B5E8F-74E0-443B-B049-A6D548985F1B}"/>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8D358CBD-5E95-4F8C-B1CB-373002999D0B}"/>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AC5149DD-AE42-43C5-BA0B-026DB4D08091}"/>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24872C0C-E5CD-4B3F-AB27-432F25D05FBF}"/>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3F740493-959D-4CF0-833C-3F3DD1FC4981}"/>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84E6AB6E-292D-4875-BE39-AC6BE2770860}"/>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B8607504-12A1-47E3-A307-C68AF2F89035}"/>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D4BB2869-B131-487D-A19E-6F5B5E45732E}"/>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CD3AE025-719D-4279-B7E1-D856976F3563}"/>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a:extLst>
            <a:ext uri="{FF2B5EF4-FFF2-40B4-BE49-F238E27FC236}">
              <a16:creationId xmlns:a16="http://schemas.microsoft.com/office/drawing/2014/main" id="{8377E219-451B-41A9-966B-BE6EA3B1701F}"/>
            </a:ext>
          </a:extLst>
        </xdr:cNvPr>
        <xdr:cNvCxnSpPr/>
      </xdr:nvCxnSpPr>
      <xdr:spPr>
        <a:xfrm flipV="1">
          <a:off x="4177665" y="1670113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F53EF522-F2E5-44F5-BB54-4EC7AB04F318}"/>
            </a:ext>
          </a:extLst>
        </xdr:cNvPr>
        <xdr:cNvSpPr txBox="1"/>
      </xdr:nvSpPr>
      <xdr:spPr>
        <a:xfrm>
          <a:off x="4216400"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a:extLst>
            <a:ext uri="{FF2B5EF4-FFF2-40B4-BE49-F238E27FC236}">
              <a16:creationId xmlns:a16="http://schemas.microsoft.com/office/drawing/2014/main" id="{8FDE0C63-6353-401F-A882-17928FB23745}"/>
            </a:ext>
          </a:extLst>
        </xdr:cNvPr>
        <xdr:cNvCxnSpPr/>
      </xdr:nvCxnSpPr>
      <xdr:spPr>
        <a:xfrm>
          <a:off x="4108450" y="180955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73892D2C-4340-49A5-8BDE-7755B620BDAC}"/>
            </a:ext>
          </a:extLst>
        </xdr:cNvPr>
        <xdr:cNvSpPr txBox="1"/>
      </xdr:nvSpPr>
      <xdr:spPr>
        <a:xfrm>
          <a:off x="4216400" y="1647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a:extLst>
            <a:ext uri="{FF2B5EF4-FFF2-40B4-BE49-F238E27FC236}">
              <a16:creationId xmlns:a16="http://schemas.microsoft.com/office/drawing/2014/main" id="{68127261-071C-4866-BB1E-9FA9ADACF95D}"/>
            </a:ext>
          </a:extLst>
        </xdr:cNvPr>
        <xdr:cNvCxnSpPr/>
      </xdr:nvCxnSpPr>
      <xdr:spPr>
        <a:xfrm>
          <a:off x="4108450" y="16701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3DFF79C2-89F4-4EA0-A984-58C40880AF77}"/>
            </a:ext>
          </a:extLst>
        </xdr:cNvPr>
        <xdr:cNvSpPr txBox="1"/>
      </xdr:nvSpPr>
      <xdr:spPr>
        <a:xfrm>
          <a:off x="4216400" y="17162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フローチャート: 判断 413">
          <a:extLst>
            <a:ext uri="{FF2B5EF4-FFF2-40B4-BE49-F238E27FC236}">
              <a16:creationId xmlns:a16="http://schemas.microsoft.com/office/drawing/2014/main" id="{00130F81-DC9E-432E-A1C9-3361D5EAC722}"/>
            </a:ext>
          </a:extLst>
        </xdr:cNvPr>
        <xdr:cNvSpPr/>
      </xdr:nvSpPr>
      <xdr:spPr>
        <a:xfrm>
          <a:off x="4127500" y="173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15" name="フローチャート: 判断 414">
          <a:extLst>
            <a:ext uri="{FF2B5EF4-FFF2-40B4-BE49-F238E27FC236}">
              <a16:creationId xmlns:a16="http://schemas.microsoft.com/office/drawing/2014/main" id="{8E10245A-BAA7-4ECF-AE80-08EBC4C715AA}"/>
            </a:ext>
          </a:extLst>
        </xdr:cNvPr>
        <xdr:cNvSpPr/>
      </xdr:nvSpPr>
      <xdr:spPr>
        <a:xfrm>
          <a:off x="3384550" y="17290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6" name="フローチャート: 判断 415">
          <a:extLst>
            <a:ext uri="{FF2B5EF4-FFF2-40B4-BE49-F238E27FC236}">
              <a16:creationId xmlns:a16="http://schemas.microsoft.com/office/drawing/2014/main" id="{E66D57A8-D46E-41B7-B861-EAA27A6615EE}"/>
            </a:ext>
          </a:extLst>
        </xdr:cNvPr>
        <xdr:cNvSpPr/>
      </xdr:nvSpPr>
      <xdr:spPr>
        <a:xfrm>
          <a:off x="2571750" y="1726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17" name="フローチャート: 判断 416">
          <a:extLst>
            <a:ext uri="{FF2B5EF4-FFF2-40B4-BE49-F238E27FC236}">
              <a16:creationId xmlns:a16="http://schemas.microsoft.com/office/drawing/2014/main" id="{8E9B4C8D-EC08-4E30-9EC7-9F29A8A2E7F9}"/>
            </a:ext>
          </a:extLst>
        </xdr:cNvPr>
        <xdr:cNvSpPr/>
      </xdr:nvSpPr>
      <xdr:spPr>
        <a:xfrm>
          <a:off x="1778000" y="1724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18" name="フローチャート: 判断 417">
          <a:extLst>
            <a:ext uri="{FF2B5EF4-FFF2-40B4-BE49-F238E27FC236}">
              <a16:creationId xmlns:a16="http://schemas.microsoft.com/office/drawing/2014/main" id="{15BA1EFC-126F-47B0-9A67-6FA09340E9C6}"/>
            </a:ext>
          </a:extLst>
        </xdr:cNvPr>
        <xdr:cNvSpPr/>
      </xdr:nvSpPr>
      <xdr:spPr>
        <a:xfrm>
          <a:off x="984250" y="17560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876058B-2FC4-4016-B9A8-39873644CF08}"/>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30C20148-88BB-4152-950B-1CE7859A2678}"/>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E922717F-E8CB-41AB-ADD6-B955265B7F0C}"/>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73E67472-B787-4E45-BB61-062AC940A792}"/>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A83DAD40-C609-497C-87D7-9C9F4B421E26}"/>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52070</xdr:rowOff>
    </xdr:from>
    <xdr:to>
      <xdr:col>24</xdr:col>
      <xdr:colOff>114300</xdr:colOff>
      <xdr:row>107</xdr:row>
      <xdr:rowOff>153670</xdr:rowOff>
    </xdr:to>
    <xdr:sp macro="" textlink="">
      <xdr:nvSpPr>
        <xdr:cNvPr id="424" name="楕円 423">
          <a:extLst>
            <a:ext uri="{FF2B5EF4-FFF2-40B4-BE49-F238E27FC236}">
              <a16:creationId xmlns:a16="http://schemas.microsoft.com/office/drawing/2014/main" id="{7465593E-8A74-4322-AAA3-19853E4C2906}"/>
            </a:ext>
          </a:extLst>
        </xdr:cNvPr>
        <xdr:cNvSpPr/>
      </xdr:nvSpPr>
      <xdr:spPr>
        <a:xfrm>
          <a:off x="4127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30497</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47BB3D97-70BC-4D8C-8ECA-1988CCEC0746}"/>
            </a:ext>
          </a:extLst>
        </xdr:cNvPr>
        <xdr:cNvSpPr txBox="1"/>
      </xdr:nvSpPr>
      <xdr:spPr>
        <a:xfrm>
          <a:off x="4216400"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34925</xdr:rowOff>
    </xdr:from>
    <xdr:to>
      <xdr:col>20</xdr:col>
      <xdr:colOff>38100</xdr:colOff>
      <xdr:row>107</xdr:row>
      <xdr:rowOff>136525</xdr:rowOff>
    </xdr:to>
    <xdr:sp macro="" textlink="">
      <xdr:nvSpPr>
        <xdr:cNvPr id="426" name="楕円 425">
          <a:extLst>
            <a:ext uri="{FF2B5EF4-FFF2-40B4-BE49-F238E27FC236}">
              <a16:creationId xmlns:a16="http://schemas.microsoft.com/office/drawing/2014/main" id="{84D4440F-3252-4338-A6DF-9696FC652B6B}"/>
            </a:ext>
          </a:extLst>
        </xdr:cNvPr>
        <xdr:cNvSpPr/>
      </xdr:nvSpPr>
      <xdr:spPr>
        <a:xfrm>
          <a:off x="3384550" y="17808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85725</xdr:rowOff>
    </xdr:from>
    <xdr:to>
      <xdr:col>24</xdr:col>
      <xdr:colOff>63500</xdr:colOff>
      <xdr:row>107</xdr:row>
      <xdr:rowOff>102870</xdr:rowOff>
    </xdr:to>
    <xdr:cxnSp macro="">
      <xdr:nvCxnSpPr>
        <xdr:cNvPr id="427" name="直線コネクタ 426">
          <a:extLst>
            <a:ext uri="{FF2B5EF4-FFF2-40B4-BE49-F238E27FC236}">
              <a16:creationId xmlns:a16="http://schemas.microsoft.com/office/drawing/2014/main" id="{A1260D92-993D-4515-BD85-49AADDA19AA9}"/>
            </a:ext>
          </a:extLst>
        </xdr:cNvPr>
        <xdr:cNvCxnSpPr/>
      </xdr:nvCxnSpPr>
      <xdr:spPr>
        <a:xfrm>
          <a:off x="3429000" y="17859375"/>
          <a:ext cx="7493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15875</xdr:rowOff>
    </xdr:from>
    <xdr:to>
      <xdr:col>15</xdr:col>
      <xdr:colOff>101600</xdr:colOff>
      <xdr:row>107</xdr:row>
      <xdr:rowOff>117475</xdr:rowOff>
    </xdr:to>
    <xdr:sp macro="" textlink="">
      <xdr:nvSpPr>
        <xdr:cNvPr id="428" name="楕円 427">
          <a:extLst>
            <a:ext uri="{FF2B5EF4-FFF2-40B4-BE49-F238E27FC236}">
              <a16:creationId xmlns:a16="http://schemas.microsoft.com/office/drawing/2014/main" id="{EB06A0A5-6918-4B11-8325-F0F8CE6BA1AE}"/>
            </a:ext>
          </a:extLst>
        </xdr:cNvPr>
        <xdr:cNvSpPr/>
      </xdr:nvSpPr>
      <xdr:spPr>
        <a:xfrm>
          <a:off x="257175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66675</xdr:rowOff>
    </xdr:from>
    <xdr:to>
      <xdr:col>19</xdr:col>
      <xdr:colOff>177800</xdr:colOff>
      <xdr:row>107</xdr:row>
      <xdr:rowOff>85725</xdr:rowOff>
    </xdr:to>
    <xdr:cxnSp macro="">
      <xdr:nvCxnSpPr>
        <xdr:cNvPr id="429" name="直線コネクタ 428">
          <a:extLst>
            <a:ext uri="{FF2B5EF4-FFF2-40B4-BE49-F238E27FC236}">
              <a16:creationId xmlns:a16="http://schemas.microsoft.com/office/drawing/2014/main" id="{C250DFCB-BD43-49FF-866D-02EDABE68AF6}"/>
            </a:ext>
          </a:extLst>
        </xdr:cNvPr>
        <xdr:cNvCxnSpPr/>
      </xdr:nvCxnSpPr>
      <xdr:spPr>
        <a:xfrm>
          <a:off x="2622550" y="17840325"/>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168275</xdr:rowOff>
    </xdr:from>
    <xdr:to>
      <xdr:col>10</xdr:col>
      <xdr:colOff>165100</xdr:colOff>
      <xdr:row>107</xdr:row>
      <xdr:rowOff>98425</xdr:rowOff>
    </xdr:to>
    <xdr:sp macro="" textlink="">
      <xdr:nvSpPr>
        <xdr:cNvPr id="430" name="楕円 429">
          <a:extLst>
            <a:ext uri="{FF2B5EF4-FFF2-40B4-BE49-F238E27FC236}">
              <a16:creationId xmlns:a16="http://schemas.microsoft.com/office/drawing/2014/main" id="{9C7F37F1-B9CD-46CE-8A6C-EE5A23D049C7}"/>
            </a:ext>
          </a:extLst>
        </xdr:cNvPr>
        <xdr:cNvSpPr/>
      </xdr:nvSpPr>
      <xdr:spPr>
        <a:xfrm>
          <a:off x="17780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47625</xdr:rowOff>
    </xdr:from>
    <xdr:to>
      <xdr:col>15</xdr:col>
      <xdr:colOff>50800</xdr:colOff>
      <xdr:row>107</xdr:row>
      <xdr:rowOff>66675</xdr:rowOff>
    </xdr:to>
    <xdr:cxnSp macro="">
      <xdr:nvCxnSpPr>
        <xdr:cNvPr id="431" name="直線コネクタ 430">
          <a:extLst>
            <a:ext uri="{FF2B5EF4-FFF2-40B4-BE49-F238E27FC236}">
              <a16:creationId xmlns:a16="http://schemas.microsoft.com/office/drawing/2014/main" id="{556377E9-602B-4024-A919-C0638C713257}"/>
            </a:ext>
          </a:extLst>
        </xdr:cNvPr>
        <xdr:cNvCxnSpPr/>
      </xdr:nvCxnSpPr>
      <xdr:spPr>
        <a:xfrm>
          <a:off x="1828800" y="17821275"/>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151130</xdr:rowOff>
    </xdr:from>
    <xdr:to>
      <xdr:col>6</xdr:col>
      <xdr:colOff>38100</xdr:colOff>
      <xdr:row>107</xdr:row>
      <xdr:rowOff>81280</xdr:rowOff>
    </xdr:to>
    <xdr:sp macro="" textlink="">
      <xdr:nvSpPr>
        <xdr:cNvPr id="432" name="楕円 431">
          <a:extLst>
            <a:ext uri="{FF2B5EF4-FFF2-40B4-BE49-F238E27FC236}">
              <a16:creationId xmlns:a16="http://schemas.microsoft.com/office/drawing/2014/main" id="{673C6A24-C525-42F9-9D3B-5B64968AE86C}"/>
            </a:ext>
          </a:extLst>
        </xdr:cNvPr>
        <xdr:cNvSpPr/>
      </xdr:nvSpPr>
      <xdr:spPr>
        <a:xfrm>
          <a:off x="984250" y="17753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30480</xdr:rowOff>
    </xdr:from>
    <xdr:to>
      <xdr:col>10</xdr:col>
      <xdr:colOff>114300</xdr:colOff>
      <xdr:row>107</xdr:row>
      <xdr:rowOff>47625</xdr:rowOff>
    </xdr:to>
    <xdr:cxnSp macro="">
      <xdr:nvCxnSpPr>
        <xdr:cNvPr id="433" name="直線コネクタ 432">
          <a:extLst>
            <a:ext uri="{FF2B5EF4-FFF2-40B4-BE49-F238E27FC236}">
              <a16:creationId xmlns:a16="http://schemas.microsoft.com/office/drawing/2014/main" id="{B2716F83-2C5B-48DE-AD6A-77B86EB94251}"/>
            </a:ext>
          </a:extLst>
        </xdr:cNvPr>
        <xdr:cNvCxnSpPr/>
      </xdr:nvCxnSpPr>
      <xdr:spPr>
        <a:xfrm>
          <a:off x="1028700" y="17804130"/>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149241</xdr:rowOff>
    </xdr:from>
    <xdr:ext cx="405111" cy="259045"/>
    <xdr:sp macro="" textlink="">
      <xdr:nvSpPr>
        <xdr:cNvPr id="434" name="n_1aveValue【港湾・漁港】&#10;有形固定資産減価償却率">
          <a:extLst>
            <a:ext uri="{FF2B5EF4-FFF2-40B4-BE49-F238E27FC236}">
              <a16:creationId xmlns:a16="http://schemas.microsoft.com/office/drawing/2014/main" id="{6A3073DD-732C-4D2F-8DF6-0AE866F98D00}"/>
            </a:ext>
          </a:extLst>
        </xdr:cNvPr>
        <xdr:cNvSpPr txBox="1"/>
      </xdr:nvSpPr>
      <xdr:spPr>
        <a:xfrm>
          <a:off x="32391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35" name="n_2aveValue【港湾・漁港】&#10;有形固定資産減価償却率">
          <a:extLst>
            <a:ext uri="{FF2B5EF4-FFF2-40B4-BE49-F238E27FC236}">
              <a16:creationId xmlns:a16="http://schemas.microsoft.com/office/drawing/2014/main" id="{B6023F01-47D4-403B-82B3-7BCA8D0B06DC}"/>
            </a:ext>
          </a:extLst>
        </xdr:cNvPr>
        <xdr:cNvSpPr txBox="1"/>
      </xdr:nvSpPr>
      <xdr:spPr>
        <a:xfrm>
          <a:off x="2439044"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99713</xdr:rowOff>
    </xdr:from>
    <xdr:ext cx="405111" cy="259045"/>
    <xdr:sp macro="" textlink="">
      <xdr:nvSpPr>
        <xdr:cNvPr id="436" name="n_3aveValue【港湾・漁港】&#10;有形固定資産減価償却率">
          <a:extLst>
            <a:ext uri="{FF2B5EF4-FFF2-40B4-BE49-F238E27FC236}">
              <a16:creationId xmlns:a16="http://schemas.microsoft.com/office/drawing/2014/main" id="{B0B84695-1176-4EC4-81A3-37ABEE9B9E8B}"/>
            </a:ext>
          </a:extLst>
        </xdr:cNvPr>
        <xdr:cNvSpPr txBox="1"/>
      </xdr:nvSpPr>
      <xdr:spPr>
        <a:xfrm>
          <a:off x="1645294" y="1701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76852</xdr:rowOff>
    </xdr:from>
    <xdr:ext cx="405111" cy="259045"/>
    <xdr:sp macro="" textlink="">
      <xdr:nvSpPr>
        <xdr:cNvPr id="437" name="n_4aveValue【港湾・漁港】&#10;有形固定資産減価償却率">
          <a:extLst>
            <a:ext uri="{FF2B5EF4-FFF2-40B4-BE49-F238E27FC236}">
              <a16:creationId xmlns:a16="http://schemas.microsoft.com/office/drawing/2014/main" id="{1D550C9D-B755-40F9-AEEF-331D22733F26}"/>
            </a:ext>
          </a:extLst>
        </xdr:cNvPr>
        <xdr:cNvSpPr txBox="1"/>
      </xdr:nvSpPr>
      <xdr:spPr>
        <a:xfrm>
          <a:off x="851544" y="173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127652</xdr:rowOff>
    </xdr:from>
    <xdr:ext cx="405111" cy="259045"/>
    <xdr:sp macro="" textlink="">
      <xdr:nvSpPr>
        <xdr:cNvPr id="438" name="n_1mainValue【港湾・漁港】&#10;有形固定資産減価償却率">
          <a:extLst>
            <a:ext uri="{FF2B5EF4-FFF2-40B4-BE49-F238E27FC236}">
              <a16:creationId xmlns:a16="http://schemas.microsoft.com/office/drawing/2014/main" id="{1C3D3630-C98C-4BAC-AEB3-3440ED95CD6F}"/>
            </a:ext>
          </a:extLst>
        </xdr:cNvPr>
        <xdr:cNvSpPr txBox="1"/>
      </xdr:nvSpPr>
      <xdr:spPr>
        <a:xfrm>
          <a:off x="32391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108602</xdr:rowOff>
    </xdr:from>
    <xdr:ext cx="405111" cy="259045"/>
    <xdr:sp macro="" textlink="">
      <xdr:nvSpPr>
        <xdr:cNvPr id="439" name="n_2mainValue【港湾・漁港】&#10;有形固定資産減価償却率">
          <a:extLst>
            <a:ext uri="{FF2B5EF4-FFF2-40B4-BE49-F238E27FC236}">
              <a16:creationId xmlns:a16="http://schemas.microsoft.com/office/drawing/2014/main" id="{02A233CC-A9BE-4502-B01E-4E255DE873CD}"/>
            </a:ext>
          </a:extLst>
        </xdr:cNvPr>
        <xdr:cNvSpPr txBox="1"/>
      </xdr:nvSpPr>
      <xdr:spPr>
        <a:xfrm>
          <a:off x="2439044" y="1788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89552</xdr:rowOff>
    </xdr:from>
    <xdr:ext cx="405111" cy="259045"/>
    <xdr:sp macro="" textlink="">
      <xdr:nvSpPr>
        <xdr:cNvPr id="440" name="n_3mainValue【港湾・漁港】&#10;有形固定資産減価償却率">
          <a:extLst>
            <a:ext uri="{FF2B5EF4-FFF2-40B4-BE49-F238E27FC236}">
              <a16:creationId xmlns:a16="http://schemas.microsoft.com/office/drawing/2014/main" id="{6145A5B0-89F7-4D43-AB71-1719D01EAB03}"/>
            </a:ext>
          </a:extLst>
        </xdr:cNvPr>
        <xdr:cNvSpPr txBox="1"/>
      </xdr:nvSpPr>
      <xdr:spPr>
        <a:xfrm>
          <a:off x="164529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72407</xdr:rowOff>
    </xdr:from>
    <xdr:ext cx="405111" cy="259045"/>
    <xdr:sp macro="" textlink="">
      <xdr:nvSpPr>
        <xdr:cNvPr id="441" name="n_4mainValue【港湾・漁港】&#10;有形固定資産減価償却率">
          <a:extLst>
            <a:ext uri="{FF2B5EF4-FFF2-40B4-BE49-F238E27FC236}">
              <a16:creationId xmlns:a16="http://schemas.microsoft.com/office/drawing/2014/main" id="{31E9CBF9-15AD-4B69-8409-0B9B07FF3208}"/>
            </a:ext>
          </a:extLst>
        </xdr:cNvPr>
        <xdr:cNvSpPr txBox="1"/>
      </xdr:nvSpPr>
      <xdr:spPr>
        <a:xfrm>
          <a:off x="851544"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F0D15C22-4EF5-4928-AC14-7ED52766E73D}"/>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EF350C55-BEF0-430A-93A5-512CCCFEA957}"/>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22095453-E070-4AB3-8094-390E73D459E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33444DD1-858B-4761-A70C-6C8588B8A91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F36549-CFE2-49D7-8C06-E10194ACE7BC}"/>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7610D6D5-382B-4C68-B239-AC0F313B4C48}"/>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45C2337E-4A96-43A5-9013-1CB6BF94D1C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AD64D3F8-8541-40A0-8109-324005307024}"/>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66590CD-E7EB-4C0A-BA6A-FACBC9B86C14}"/>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D13DE400-E56D-4CE3-BB59-7DB5C732A047}"/>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D7DBC79A-56C9-44E6-94A0-76E769840B37}"/>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543F4E66-1B4C-4216-B4C4-6F7BAFC1B3A7}"/>
            </a:ext>
          </a:extLst>
        </xdr:cNvPr>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8B808F34-0447-448C-B0B6-80A1885E28AF}"/>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8D340438-24EE-4746-9C7A-5948DFEC8B27}"/>
            </a:ext>
          </a:extLst>
        </xdr:cNvPr>
        <xdr:cNvSpPr txBox="1"/>
      </xdr:nvSpPr>
      <xdr:spPr>
        <a:xfrm>
          <a:off x="5418031" y="1742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4C98F4D8-C060-4746-B2AD-AADA26A89686}"/>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3E16A174-B7C9-42F4-A1D7-030EFD6E9546}"/>
            </a:ext>
          </a:extLst>
        </xdr:cNvPr>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D47D5BE2-A671-4386-AACB-156CDDDCAC1F}"/>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FA1A292F-A017-4549-832A-CEEF6ECF0BB4}"/>
            </a:ext>
          </a:extLst>
        </xdr:cNvPr>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CC82E1D0-A8CC-4DD9-AB1E-74552455C7AD}"/>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83DA0BE2-40B5-4F41-A7DE-7C23082C375F}"/>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9D875F9D-4475-41BE-9C77-6226903B6523}"/>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a:extLst>
            <a:ext uri="{FF2B5EF4-FFF2-40B4-BE49-F238E27FC236}">
              <a16:creationId xmlns:a16="http://schemas.microsoft.com/office/drawing/2014/main" id="{C8D4B239-C0D3-4B20-BC5D-27E224C9B7CE}"/>
            </a:ext>
          </a:extLst>
        </xdr:cNvPr>
        <xdr:cNvCxnSpPr/>
      </xdr:nvCxnSpPr>
      <xdr:spPr>
        <a:xfrm flipV="1">
          <a:off x="9429115" y="16680126"/>
          <a:ext cx="0" cy="134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98B7F48F-265F-439E-9085-B12E3097B252}"/>
            </a:ext>
          </a:extLst>
        </xdr:cNvPr>
        <xdr:cNvSpPr txBox="1"/>
      </xdr:nvSpPr>
      <xdr:spPr>
        <a:xfrm>
          <a:off x="9467850" y="1802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a:extLst>
            <a:ext uri="{FF2B5EF4-FFF2-40B4-BE49-F238E27FC236}">
              <a16:creationId xmlns:a16="http://schemas.microsoft.com/office/drawing/2014/main" id="{C29B209C-71B1-43D2-A990-90C0812AFD79}"/>
            </a:ext>
          </a:extLst>
        </xdr:cNvPr>
        <xdr:cNvCxnSpPr/>
      </xdr:nvCxnSpPr>
      <xdr:spPr>
        <a:xfrm>
          <a:off x="9359900" y="180209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F94F9EF3-8776-4C2F-9C7A-F5523F0CB04B}"/>
            </a:ext>
          </a:extLst>
        </xdr:cNvPr>
        <xdr:cNvSpPr txBox="1"/>
      </xdr:nvSpPr>
      <xdr:spPr>
        <a:xfrm>
          <a:off x="9467850" y="1645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a:extLst>
            <a:ext uri="{FF2B5EF4-FFF2-40B4-BE49-F238E27FC236}">
              <a16:creationId xmlns:a16="http://schemas.microsoft.com/office/drawing/2014/main" id="{1D8559BF-C3F7-419A-8AA2-712D21D97A38}"/>
            </a:ext>
          </a:extLst>
        </xdr:cNvPr>
        <xdr:cNvCxnSpPr/>
      </xdr:nvCxnSpPr>
      <xdr:spPr>
        <a:xfrm>
          <a:off x="9359900" y="16680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113042</xdr:rowOff>
    </xdr:from>
    <xdr:ext cx="534377" cy="259045"/>
    <xdr:sp macro="" textlink="">
      <xdr:nvSpPr>
        <xdr:cNvPr id="468" name="【港湾・漁港】&#10;一人当たり有形固定資産（償却資産）額平均値テキスト">
          <a:extLst>
            <a:ext uri="{FF2B5EF4-FFF2-40B4-BE49-F238E27FC236}">
              <a16:creationId xmlns:a16="http://schemas.microsoft.com/office/drawing/2014/main" id="{440B273E-2784-443F-8718-6BA2BD4E7259}"/>
            </a:ext>
          </a:extLst>
        </xdr:cNvPr>
        <xdr:cNvSpPr txBox="1"/>
      </xdr:nvSpPr>
      <xdr:spPr>
        <a:xfrm>
          <a:off x="9467850" y="1771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9" name="フローチャート: 判断 468">
          <a:extLst>
            <a:ext uri="{FF2B5EF4-FFF2-40B4-BE49-F238E27FC236}">
              <a16:creationId xmlns:a16="http://schemas.microsoft.com/office/drawing/2014/main" id="{21B07C40-78CC-455C-86BE-350DC9768C03}"/>
            </a:ext>
          </a:extLst>
        </xdr:cNvPr>
        <xdr:cNvSpPr/>
      </xdr:nvSpPr>
      <xdr:spPr>
        <a:xfrm>
          <a:off x="9398000" y="17863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70" name="フローチャート: 判断 469">
          <a:extLst>
            <a:ext uri="{FF2B5EF4-FFF2-40B4-BE49-F238E27FC236}">
              <a16:creationId xmlns:a16="http://schemas.microsoft.com/office/drawing/2014/main" id="{AEB334CD-FA24-4019-AC89-4F57CCF8C086}"/>
            </a:ext>
          </a:extLst>
        </xdr:cNvPr>
        <xdr:cNvSpPr/>
      </xdr:nvSpPr>
      <xdr:spPr>
        <a:xfrm>
          <a:off x="8636000" y="1786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71" name="フローチャート: 判断 470">
          <a:extLst>
            <a:ext uri="{FF2B5EF4-FFF2-40B4-BE49-F238E27FC236}">
              <a16:creationId xmlns:a16="http://schemas.microsoft.com/office/drawing/2014/main" id="{BFD1FC39-7C86-4FD2-80B0-5F9395FF7156}"/>
            </a:ext>
          </a:extLst>
        </xdr:cNvPr>
        <xdr:cNvSpPr/>
      </xdr:nvSpPr>
      <xdr:spPr>
        <a:xfrm>
          <a:off x="7842250" y="178674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macro="" textlink="">
      <xdr:nvSpPr>
        <xdr:cNvPr id="472" name="フローチャート: 判断 471">
          <a:extLst>
            <a:ext uri="{FF2B5EF4-FFF2-40B4-BE49-F238E27FC236}">
              <a16:creationId xmlns:a16="http://schemas.microsoft.com/office/drawing/2014/main" id="{7869C825-1775-4F7F-B158-0CB7C4E68338}"/>
            </a:ext>
          </a:extLst>
        </xdr:cNvPr>
        <xdr:cNvSpPr/>
      </xdr:nvSpPr>
      <xdr:spPr>
        <a:xfrm>
          <a:off x="7029450" y="178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macro="" textlink="">
      <xdr:nvSpPr>
        <xdr:cNvPr id="473" name="フローチャート: 判断 472">
          <a:extLst>
            <a:ext uri="{FF2B5EF4-FFF2-40B4-BE49-F238E27FC236}">
              <a16:creationId xmlns:a16="http://schemas.microsoft.com/office/drawing/2014/main" id="{7CF26308-2727-4DCF-B257-D86648BC7EEE}"/>
            </a:ext>
          </a:extLst>
        </xdr:cNvPr>
        <xdr:cNvSpPr/>
      </xdr:nvSpPr>
      <xdr:spPr>
        <a:xfrm>
          <a:off x="6235700" y="1776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353BB6A-B68E-4429-ABFD-E18A34323BC7}"/>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C7AEAFD-CC73-4E12-A409-919373A3B7C8}"/>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583B748-D9AA-4B71-8D3D-9301731E5BFD}"/>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E839D5D1-A539-4E59-93FC-4893F38D6869}"/>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10F4032D-B3FE-4B92-B580-2DD723D710E3}"/>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22933</xdr:rowOff>
    </xdr:from>
    <xdr:to>
      <xdr:col>55</xdr:col>
      <xdr:colOff>50800</xdr:colOff>
      <xdr:row>108</xdr:row>
      <xdr:rowOff>124533</xdr:rowOff>
    </xdr:to>
    <xdr:sp macro="" textlink="">
      <xdr:nvSpPr>
        <xdr:cNvPr id="479" name="楕円 478">
          <a:extLst>
            <a:ext uri="{FF2B5EF4-FFF2-40B4-BE49-F238E27FC236}">
              <a16:creationId xmlns:a16="http://schemas.microsoft.com/office/drawing/2014/main" id="{3290E9ED-5583-4D3F-AD53-5D2FB8C33A6E}"/>
            </a:ext>
          </a:extLst>
        </xdr:cNvPr>
        <xdr:cNvSpPr/>
      </xdr:nvSpPr>
      <xdr:spPr>
        <a:xfrm>
          <a:off x="9398000" y="179680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109310</xdr:rowOff>
    </xdr:from>
    <xdr:ext cx="469744" cy="259045"/>
    <xdr:sp macro="" textlink="">
      <xdr:nvSpPr>
        <xdr:cNvPr id="480" name="【港湾・漁港】&#10;一人当たり有形固定資産（償却資産）額該当値テキスト">
          <a:extLst>
            <a:ext uri="{FF2B5EF4-FFF2-40B4-BE49-F238E27FC236}">
              <a16:creationId xmlns:a16="http://schemas.microsoft.com/office/drawing/2014/main" id="{84AA1A60-F0C9-4DE5-831E-43439A6479BC}"/>
            </a:ext>
          </a:extLst>
        </xdr:cNvPr>
        <xdr:cNvSpPr txBox="1"/>
      </xdr:nvSpPr>
      <xdr:spPr>
        <a:xfrm>
          <a:off x="9467850" y="1788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22938</xdr:rowOff>
    </xdr:from>
    <xdr:to>
      <xdr:col>50</xdr:col>
      <xdr:colOff>165100</xdr:colOff>
      <xdr:row>108</xdr:row>
      <xdr:rowOff>124538</xdr:rowOff>
    </xdr:to>
    <xdr:sp macro="" textlink="">
      <xdr:nvSpPr>
        <xdr:cNvPr id="481" name="楕円 480">
          <a:extLst>
            <a:ext uri="{FF2B5EF4-FFF2-40B4-BE49-F238E27FC236}">
              <a16:creationId xmlns:a16="http://schemas.microsoft.com/office/drawing/2014/main" id="{04FB4CAD-5265-4195-B7F3-EFB33BD735B3}"/>
            </a:ext>
          </a:extLst>
        </xdr:cNvPr>
        <xdr:cNvSpPr/>
      </xdr:nvSpPr>
      <xdr:spPr>
        <a:xfrm>
          <a:off x="8636000" y="1796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73733</xdr:rowOff>
    </xdr:from>
    <xdr:to>
      <xdr:col>55</xdr:col>
      <xdr:colOff>0</xdr:colOff>
      <xdr:row>108</xdr:row>
      <xdr:rowOff>73738</xdr:rowOff>
    </xdr:to>
    <xdr:cxnSp macro="">
      <xdr:nvCxnSpPr>
        <xdr:cNvPr id="482" name="直線コネクタ 481">
          <a:extLst>
            <a:ext uri="{FF2B5EF4-FFF2-40B4-BE49-F238E27FC236}">
              <a16:creationId xmlns:a16="http://schemas.microsoft.com/office/drawing/2014/main" id="{9810C6E4-0ACE-438C-A0DF-C09C9C274E78}"/>
            </a:ext>
          </a:extLst>
        </xdr:cNvPr>
        <xdr:cNvCxnSpPr/>
      </xdr:nvCxnSpPr>
      <xdr:spPr>
        <a:xfrm flipV="1">
          <a:off x="8686800" y="18018833"/>
          <a:ext cx="74295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22943</xdr:rowOff>
    </xdr:from>
    <xdr:to>
      <xdr:col>46</xdr:col>
      <xdr:colOff>38100</xdr:colOff>
      <xdr:row>108</xdr:row>
      <xdr:rowOff>124543</xdr:rowOff>
    </xdr:to>
    <xdr:sp macro="" textlink="">
      <xdr:nvSpPr>
        <xdr:cNvPr id="483" name="楕円 482">
          <a:extLst>
            <a:ext uri="{FF2B5EF4-FFF2-40B4-BE49-F238E27FC236}">
              <a16:creationId xmlns:a16="http://schemas.microsoft.com/office/drawing/2014/main" id="{B4D62FA3-0762-4E18-B245-8AF5F79FFE85}"/>
            </a:ext>
          </a:extLst>
        </xdr:cNvPr>
        <xdr:cNvSpPr/>
      </xdr:nvSpPr>
      <xdr:spPr>
        <a:xfrm>
          <a:off x="7842250" y="179680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73738</xdr:rowOff>
    </xdr:from>
    <xdr:to>
      <xdr:col>50</xdr:col>
      <xdr:colOff>114300</xdr:colOff>
      <xdr:row>108</xdr:row>
      <xdr:rowOff>73743</xdr:rowOff>
    </xdr:to>
    <xdr:cxnSp macro="">
      <xdr:nvCxnSpPr>
        <xdr:cNvPr id="484" name="直線コネクタ 483">
          <a:extLst>
            <a:ext uri="{FF2B5EF4-FFF2-40B4-BE49-F238E27FC236}">
              <a16:creationId xmlns:a16="http://schemas.microsoft.com/office/drawing/2014/main" id="{B9AECC63-181B-44B3-BA48-7D62250EEB0D}"/>
            </a:ext>
          </a:extLst>
        </xdr:cNvPr>
        <xdr:cNvCxnSpPr/>
      </xdr:nvCxnSpPr>
      <xdr:spPr>
        <a:xfrm flipV="1">
          <a:off x="7886700" y="18018838"/>
          <a:ext cx="8001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22952</xdr:rowOff>
    </xdr:from>
    <xdr:to>
      <xdr:col>41</xdr:col>
      <xdr:colOff>101600</xdr:colOff>
      <xdr:row>108</xdr:row>
      <xdr:rowOff>124552</xdr:rowOff>
    </xdr:to>
    <xdr:sp macro="" textlink="">
      <xdr:nvSpPr>
        <xdr:cNvPr id="485" name="楕円 484">
          <a:extLst>
            <a:ext uri="{FF2B5EF4-FFF2-40B4-BE49-F238E27FC236}">
              <a16:creationId xmlns:a16="http://schemas.microsoft.com/office/drawing/2014/main" id="{6C8AAF3A-57D5-42A0-9D74-EFF8D30A392E}"/>
            </a:ext>
          </a:extLst>
        </xdr:cNvPr>
        <xdr:cNvSpPr/>
      </xdr:nvSpPr>
      <xdr:spPr>
        <a:xfrm>
          <a:off x="7029450" y="179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73743</xdr:rowOff>
    </xdr:from>
    <xdr:to>
      <xdr:col>45</xdr:col>
      <xdr:colOff>177800</xdr:colOff>
      <xdr:row>108</xdr:row>
      <xdr:rowOff>73752</xdr:rowOff>
    </xdr:to>
    <xdr:cxnSp macro="">
      <xdr:nvCxnSpPr>
        <xdr:cNvPr id="486" name="直線コネクタ 485">
          <a:extLst>
            <a:ext uri="{FF2B5EF4-FFF2-40B4-BE49-F238E27FC236}">
              <a16:creationId xmlns:a16="http://schemas.microsoft.com/office/drawing/2014/main" id="{9AF849A7-EAC0-4D2D-BFEC-DFCDEE1FA2D8}"/>
            </a:ext>
          </a:extLst>
        </xdr:cNvPr>
        <xdr:cNvCxnSpPr/>
      </xdr:nvCxnSpPr>
      <xdr:spPr>
        <a:xfrm flipV="1">
          <a:off x="7080250" y="18018843"/>
          <a:ext cx="80645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22957</xdr:rowOff>
    </xdr:from>
    <xdr:to>
      <xdr:col>36</xdr:col>
      <xdr:colOff>165100</xdr:colOff>
      <xdr:row>108</xdr:row>
      <xdr:rowOff>124557</xdr:rowOff>
    </xdr:to>
    <xdr:sp macro="" textlink="">
      <xdr:nvSpPr>
        <xdr:cNvPr id="487" name="楕円 486">
          <a:extLst>
            <a:ext uri="{FF2B5EF4-FFF2-40B4-BE49-F238E27FC236}">
              <a16:creationId xmlns:a16="http://schemas.microsoft.com/office/drawing/2014/main" id="{24748C19-9254-40C4-AEC2-C42C55F4D2AA}"/>
            </a:ext>
          </a:extLst>
        </xdr:cNvPr>
        <xdr:cNvSpPr/>
      </xdr:nvSpPr>
      <xdr:spPr>
        <a:xfrm>
          <a:off x="6235700" y="179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73752</xdr:rowOff>
    </xdr:from>
    <xdr:to>
      <xdr:col>41</xdr:col>
      <xdr:colOff>50800</xdr:colOff>
      <xdr:row>108</xdr:row>
      <xdr:rowOff>73757</xdr:rowOff>
    </xdr:to>
    <xdr:cxnSp macro="">
      <xdr:nvCxnSpPr>
        <xdr:cNvPr id="488" name="直線コネクタ 487">
          <a:extLst>
            <a:ext uri="{FF2B5EF4-FFF2-40B4-BE49-F238E27FC236}">
              <a16:creationId xmlns:a16="http://schemas.microsoft.com/office/drawing/2014/main" id="{ACF972F1-4503-448D-8DEF-B3EE611AF764}"/>
            </a:ext>
          </a:extLst>
        </xdr:cNvPr>
        <xdr:cNvCxnSpPr/>
      </xdr:nvCxnSpPr>
      <xdr:spPr>
        <a:xfrm flipV="1">
          <a:off x="6286500" y="18018852"/>
          <a:ext cx="79375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38499</xdr:rowOff>
    </xdr:from>
    <xdr:ext cx="534377" cy="259045"/>
    <xdr:sp macro="" textlink="">
      <xdr:nvSpPr>
        <xdr:cNvPr id="489" name="n_1aveValue【港湾・漁港】&#10;一人当たり有形固定資産（償却資産）額">
          <a:extLst>
            <a:ext uri="{FF2B5EF4-FFF2-40B4-BE49-F238E27FC236}">
              <a16:creationId xmlns:a16="http://schemas.microsoft.com/office/drawing/2014/main" id="{0685CAA1-B0F9-42C5-A1F7-A04800749CD0}"/>
            </a:ext>
          </a:extLst>
        </xdr:cNvPr>
        <xdr:cNvSpPr txBox="1"/>
      </xdr:nvSpPr>
      <xdr:spPr>
        <a:xfrm>
          <a:off x="8425961" y="1764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40508</xdr:rowOff>
    </xdr:from>
    <xdr:ext cx="534377" cy="259045"/>
    <xdr:sp macro="" textlink="">
      <xdr:nvSpPr>
        <xdr:cNvPr id="490" name="n_2aveValue【港湾・漁港】&#10;一人当たり有形固定資産（償却資産）額">
          <a:extLst>
            <a:ext uri="{FF2B5EF4-FFF2-40B4-BE49-F238E27FC236}">
              <a16:creationId xmlns:a16="http://schemas.microsoft.com/office/drawing/2014/main" id="{6BE2C76A-6894-46E9-8C39-753D23022D67}"/>
            </a:ext>
          </a:extLst>
        </xdr:cNvPr>
        <xdr:cNvSpPr txBox="1"/>
      </xdr:nvSpPr>
      <xdr:spPr>
        <a:xfrm>
          <a:off x="7644911" y="1764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45956</xdr:rowOff>
    </xdr:from>
    <xdr:ext cx="534377" cy="259045"/>
    <xdr:sp macro="" textlink="">
      <xdr:nvSpPr>
        <xdr:cNvPr id="491" name="n_3aveValue【港湾・漁港】&#10;一人当たり有形固定資産（償却資産）額">
          <a:extLst>
            <a:ext uri="{FF2B5EF4-FFF2-40B4-BE49-F238E27FC236}">
              <a16:creationId xmlns:a16="http://schemas.microsoft.com/office/drawing/2014/main" id="{37464C7C-D60E-4691-8EA4-BA9BDB1F4EC1}"/>
            </a:ext>
          </a:extLst>
        </xdr:cNvPr>
        <xdr:cNvSpPr txBox="1"/>
      </xdr:nvSpPr>
      <xdr:spPr>
        <a:xfrm>
          <a:off x="6851161" y="1764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110321</xdr:rowOff>
    </xdr:from>
    <xdr:ext cx="534377" cy="259045"/>
    <xdr:sp macro="" textlink="">
      <xdr:nvSpPr>
        <xdr:cNvPr id="492" name="n_4aveValue【港湾・漁港】&#10;一人当たり有形固定資産（償却資産）額">
          <a:extLst>
            <a:ext uri="{FF2B5EF4-FFF2-40B4-BE49-F238E27FC236}">
              <a16:creationId xmlns:a16="http://schemas.microsoft.com/office/drawing/2014/main" id="{483165AE-DFEB-4456-BC3A-16A62CC56F88}"/>
            </a:ext>
          </a:extLst>
        </xdr:cNvPr>
        <xdr:cNvSpPr txBox="1"/>
      </xdr:nvSpPr>
      <xdr:spPr>
        <a:xfrm>
          <a:off x="6038361" y="1754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115665</xdr:rowOff>
    </xdr:from>
    <xdr:ext cx="469744" cy="259045"/>
    <xdr:sp macro="" textlink="">
      <xdr:nvSpPr>
        <xdr:cNvPr id="493" name="n_1mainValue【港湾・漁港】&#10;一人当たり有形固定資産（償却資産）額">
          <a:extLst>
            <a:ext uri="{FF2B5EF4-FFF2-40B4-BE49-F238E27FC236}">
              <a16:creationId xmlns:a16="http://schemas.microsoft.com/office/drawing/2014/main" id="{E10C3A28-87A0-4BCC-94AF-97CE9F922F88}"/>
            </a:ext>
          </a:extLst>
        </xdr:cNvPr>
        <xdr:cNvSpPr txBox="1"/>
      </xdr:nvSpPr>
      <xdr:spPr>
        <a:xfrm>
          <a:off x="8458278" y="1806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115670</xdr:rowOff>
    </xdr:from>
    <xdr:ext cx="469744" cy="259045"/>
    <xdr:sp macro="" textlink="">
      <xdr:nvSpPr>
        <xdr:cNvPr id="494" name="n_2mainValue【港湾・漁港】&#10;一人当たり有形固定資産（償却資産）額">
          <a:extLst>
            <a:ext uri="{FF2B5EF4-FFF2-40B4-BE49-F238E27FC236}">
              <a16:creationId xmlns:a16="http://schemas.microsoft.com/office/drawing/2014/main" id="{563442EA-93EA-4177-8055-958A78D6EC96}"/>
            </a:ext>
          </a:extLst>
        </xdr:cNvPr>
        <xdr:cNvSpPr txBox="1"/>
      </xdr:nvSpPr>
      <xdr:spPr>
        <a:xfrm>
          <a:off x="7677228" y="1806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115679</xdr:rowOff>
    </xdr:from>
    <xdr:ext cx="469744" cy="259045"/>
    <xdr:sp macro="" textlink="">
      <xdr:nvSpPr>
        <xdr:cNvPr id="495" name="n_3mainValue【港湾・漁港】&#10;一人当たり有形固定資産（償却資産）額">
          <a:extLst>
            <a:ext uri="{FF2B5EF4-FFF2-40B4-BE49-F238E27FC236}">
              <a16:creationId xmlns:a16="http://schemas.microsoft.com/office/drawing/2014/main" id="{38E354E1-2034-4E88-B498-1EE71F922C2A}"/>
            </a:ext>
          </a:extLst>
        </xdr:cNvPr>
        <xdr:cNvSpPr txBox="1"/>
      </xdr:nvSpPr>
      <xdr:spPr>
        <a:xfrm>
          <a:off x="6864428" y="180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115684</xdr:rowOff>
    </xdr:from>
    <xdr:ext cx="469744" cy="259045"/>
    <xdr:sp macro="" textlink="">
      <xdr:nvSpPr>
        <xdr:cNvPr id="496" name="n_4mainValue【港湾・漁港】&#10;一人当たり有形固定資産（償却資産）額">
          <a:extLst>
            <a:ext uri="{FF2B5EF4-FFF2-40B4-BE49-F238E27FC236}">
              <a16:creationId xmlns:a16="http://schemas.microsoft.com/office/drawing/2014/main" id="{FB11C9FA-98A3-41EF-853A-D278DC5F432F}"/>
            </a:ext>
          </a:extLst>
        </xdr:cNvPr>
        <xdr:cNvSpPr txBox="1"/>
      </xdr:nvSpPr>
      <xdr:spPr>
        <a:xfrm>
          <a:off x="6070678" y="1806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2D005C9C-39A2-4301-87A1-20670C95AFA2}"/>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F8C8E807-C9BA-4FFC-B3EC-83B3B10E4C39}"/>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5451F5C0-6FFC-4CCE-8DDF-D7393E32CDC7}"/>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C4057BF-A2E5-4028-BCF3-B9CC5B3651D4}"/>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69818B54-74DC-4704-8F84-A75B2AEFA94B}"/>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7073D7D9-B64D-4829-86D1-C6F00077F89C}"/>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5BF7AD4-97E9-4C2D-85F7-2F191419FE9F}"/>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5B4373FD-916D-4913-8EAE-E656379DCF29}"/>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18919F81-8F9D-43C8-9C74-02A2AC92FEC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369F5D8A-1FED-434E-BB8F-6921A4E39E3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7CCD648B-E71D-47DD-8C22-D5414B80EBB2}"/>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530AC642-0FCA-4DCF-BEED-D77D8BFB6B39}"/>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60EF0865-5448-4DF7-BDF1-EA860397D481}"/>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ADD99E95-9461-4883-92FF-70AAC2343B36}"/>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ED92A4C6-FCA0-468E-9FBA-BC4854E51857}"/>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CCA42F2B-BE93-4264-8EB5-8B42AF5DD92B}"/>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4BF84513-B338-4E27-B799-01FDFFA328C8}"/>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1F176DF7-164B-4C0E-987B-6E07EF6F35C4}"/>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219B28C0-014F-41A9-8B66-BE09CDD06F91}"/>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4490CF3B-4C1E-43C1-B565-6D792BD7C36F}"/>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FBF7C1F5-4BA9-4712-ACD9-E62F3D55D0E6}"/>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BEA46968-2067-4FA2-9645-2A125886FD8E}"/>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5557B8C6-E088-4F98-A675-0DFAB2E13218}"/>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70EF5D30-6D94-44A0-B056-265D802E152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a:extLst>
            <a:ext uri="{FF2B5EF4-FFF2-40B4-BE49-F238E27FC236}">
              <a16:creationId xmlns:a16="http://schemas.microsoft.com/office/drawing/2014/main" id="{0C442A39-09B7-4700-B65B-DC23EA160A78}"/>
            </a:ext>
          </a:extLst>
        </xdr:cNvPr>
        <xdr:cNvCxnSpPr/>
      </xdr:nvCxnSpPr>
      <xdr:spPr>
        <a:xfrm flipV="1">
          <a:off x="14699614" y="5764530"/>
          <a:ext cx="0"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22" name="【認定こども園・幼稚園・保育所】&#10;有形固定資産減価償却率最小値テキスト">
          <a:extLst>
            <a:ext uri="{FF2B5EF4-FFF2-40B4-BE49-F238E27FC236}">
              <a16:creationId xmlns:a16="http://schemas.microsoft.com/office/drawing/2014/main" id="{CD1F8EE4-1D24-4C9B-8E52-14CDCA63777E}"/>
            </a:ext>
          </a:extLst>
        </xdr:cNvPr>
        <xdr:cNvSpPr txBox="1"/>
      </xdr:nvSpPr>
      <xdr:spPr>
        <a:xfrm>
          <a:off x="14738350" y="691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a:extLst>
            <a:ext uri="{FF2B5EF4-FFF2-40B4-BE49-F238E27FC236}">
              <a16:creationId xmlns:a16="http://schemas.microsoft.com/office/drawing/2014/main" id="{A48EEF76-B3C9-41A2-8002-41D62D0061C9}"/>
            </a:ext>
          </a:extLst>
        </xdr:cNvPr>
        <xdr:cNvCxnSpPr/>
      </xdr:nvCxnSpPr>
      <xdr:spPr>
        <a:xfrm>
          <a:off x="14611350" y="6912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3AFAC8A7-5E75-4004-B7AD-924575DD7433}"/>
            </a:ext>
          </a:extLst>
        </xdr:cNvPr>
        <xdr:cNvSpPr txBox="1"/>
      </xdr:nvSpPr>
      <xdr:spPr>
        <a:xfrm>
          <a:off x="14738350"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a:extLst>
            <a:ext uri="{FF2B5EF4-FFF2-40B4-BE49-F238E27FC236}">
              <a16:creationId xmlns:a16="http://schemas.microsoft.com/office/drawing/2014/main" id="{26B989F0-6DB0-4A5E-B69C-EB6C27BE8DD8}"/>
            </a:ext>
          </a:extLst>
        </xdr:cNvPr>
        <xdr:cNvCxnSpPr/>
      </xdr:nvCxnSpPr>
      <xdr:spPr>
        <a:xfrm>
          <a:off x="14611350" y="5764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2C508C78-915D-412A-BEA2-86806A7D1088}"/>
            </a:ext>
          </a:extLst>
        </xdr:cNvPr>
        <xdr:cNvSpPr txBox="1"/>
      </xdr:nvSpPr>
      <xdr:spPr>
        <a:xfrm>
          <a:off x="14738350" y="6200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7" name="フローチャート: 判断 526">
          <a:extLst>
            <a:ext uri="{FF2B5EF4-FFF2-40B4-BE49-F238E27FC236}">
              <a16:creationId xmlns:a16="http://schemas.microsoft.com/office/drawing/2014/main" id="{83F19A1F-4CA4-4F09-B64F-A78B91070A77}"/>
            </a:ext>
          </a:extLst>
        </xdr:cNvPr>
        <xdr:cNvSpPr/>
      </xdr:nvSpPr>
      <xdr:spPr>
        <a:xfrm>
          <a:off x="14649450" y="62223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8" name="フローチャート: 判断 527">
          <a:extLst>
            <a:ext uri="{FF2B5EF4-FFF2-40B4-BE49-F238E27FC236}">
              <a16:creationId xmlns:a16="http://schemas.microsoft.com/office/drawing/2014/main" id="{77DC38BC-11BF-4539-96C5-2292A7CE5FB9}"/>
            </a:ext>
          </a:extLst>
        </xdr:cNvPr>
        <xdr:cNvSpPr/>
      </xdr:nvSpPr>
      <xdr:spPr>
        <a:xfrm>
          <a:off x="13887450" y="6222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9" name="フローチャート: 判断 528">
          <a:extLst>
            <a:ext uri="{FF2B5EF4-FFF2-40B4-BE49-F238E27FC236}">
              <a16:creationId xmlns:a16="http://schemas.microsoft.com/office/drawing/2014/main" id="{94CBA236-0BFC-419F-9391-B0961B6CC8AA}"/>
            </a:ext>
          </a:extLst>
        </xdr:cNvPr>
        <xdr:cNvSpPr/>
      </xdr:nvSpPr>
      <xdr:spPr>
        <a:xfrm>
          <a:off x="13093700" y="6186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0" name="フローチャート: 判断 529">
          <a:extLst>
            <a:ext uri="{FF2B5EF4-FFF2-40B4-BE49-F238E27FC236}">
              <a16:creationId xmlns:a16="http://schemas.microsoft.com/office/drawing/2014/main" id="{BE6BB8AB-A9B9-4C7A-A8CB-DD832B5E3AF2}"/>
            </a:ext>
          </a:extLst>
        </xdr:cNvPr>
        <xdr:cNvSpPr/>
      </xdr:nvSpPr>
      <xdr:spPr>
        <a:xfrm>
          <a:off x="12299950" y="612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31" name="フローチャート: 判断 530">
          <a:extLst>
            <a:ext uri="{FF2B5EF4-FFF2-40B4-BE49-F238E27FC236}">
              <a16:creationId xmlns:a16="http://schemas.microsoft.com/office/drawing/2014/main" id="{5C620B7F-128E-4822-AF19-448B0DFFA8C6}"/>
            </a:ext>
          </a:extLst>
        </xdr:cNvPr>
        <xdr:cNvSpPr/>
      </xdr:nvSpPr>
      <xdr:spPr>
        <a:xfrm>
          <a:off x="11487150" y="6053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6844F4C-7F02-46C2-BA1A-5261B7875E81}"/>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AC2A115-85A9-4537-AE33-909D32BAC76B}"/>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F2D48B8-7BF0-429B-BA8D-141A9EEBFD1C}"/>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2F1AE8C-A913-429C-9B53-10CB159B81A3}"/>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6659BD45-2CEC-4368-A020-9F08655CCE26}"/>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78740</xdr:rowOff>
    </xdr:from>
    <xdr:to>
      <xdr:col>85</xdr:col>
      <xdr:colOff>177800</xdr:colOff>
      <xdr:row>37</xdr:row>
      <xdr:rowOff>8890</xdr:rowOff>
    </xdr:to>
    <xdr:sp macro="" textlink="">
      <xdr:nvSpPr>
        <xdr:cNvPr id="537" name="楕円 536">
          <a:extLst>
            <a:ext uri="{FF2B5EF4-FFF2-40B4-BE49-F238E27FC236}">
              <a16:creationId xmlns:a16="http://schemas.microsoft.com/office/drawing/2014/main" id="{D8381E17-B5DD-4579-8637-53BF4B49CA9C}"/>
            </a:ext>
          </a:extLst>
        </xdr:cNvPr>
        <xdr:cNvSpPr/>
      </xdr:nvSpPr>
      <xdr:spPr>
        <a:xfrm>
          <a:off x="14649450" y="60286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101617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9B7C478F-ABCF-4984-9BFB-EC862B89B9A6}"/>
            </a:ext>
          </a:extLst>
        </xdr:cNvPr>
        <xdr:cNvSpPr txBox="1"/>
      </xdr:nvSpPr>
      <xdr:spPr>
        <a:xfrm>
          <a:off x="14738350"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31115</xdr:rowOff>
    </xdr:from>
    <xdr:to>
      <xdr:col>81</xdr:col>
      <xdr:colOff>101600</xdr:colOff>
      <xdr:row>36</xdr:row>
      <xdr:rowOff>132715</xdr:rowOff>
    </xdr:to>
    <xdr:sp macro="" textlink="">
      <xdr:nvSpPr>
        <xdr:cNvPr id="539" name="楕円 538">
          <a:extLst>
            <a:ext uri="{FF2B5EF4-FFF2-40B4-BE49-F238E27FC236}">
              <a16:creationId xmlns:a16="http://schemas.microsoft.com/office/drawing/2014/main" id="{56CF32D8-6DED-457D-B658-1E99B28C361F}"/>
            </a:ext>
          </a:extLst>
        </xdr:cNvPr>
        <xdr:cNvSpPr/>
      </xdr:nvSpPr>
      <xdr:spPr>
        <a:xfrm>
          <a:off x="1388745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81915</xdr:rowOff>
    </xdr:from>
    <xdr:to>
      <xdr:col>85</xdr:col>
      <xdr:colOff>127000</xdr:colOff>
      <xdr:row>36</xdr:row>
      <xdr:rowOff>129540</xdr:rowOff>
    </xdr:to>
    <xdr:cxnSp macro="">
      <xdr:nvCxnSpPr>
        <xdr:cNvPr id="540" name="直線コネクタ 539">
          <a:extLst>
            <a:ext uri="{FF2B5EF4-FFF2-40B4-BE49-F238E27FC236}">
              <a16:creationId xmlns:a16="http://schemas.microsoft.com/office/drawing/2014/main" id="{8160DC16-7354-4379-8A06-A9AA77680CE4}"/>
            </a:ext>
          </a:extLst>
        </xdr:cNvPr>
        <xdr:cNvCxnSpPr/>
      </xdr:nvCxnSpPr>
      <xdr:spPr>
        <a:xfrm>
          <a:off x="13938250" y="6031865"/>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143510</xdr:rowOff>
    </xdr:from>
    <xdr:to>
      <xdr:col>76</xdr:col>
      <xdr:colOff>165100</xdr:colOff>
      <xdr:row>36</xdr:row>
      <xdr:rowOff>73660</xdr:rowOff>
    </xdr:to>
    <xdr:sp macro="" textlink="">
      <xdr:nvSpPr>
        <xdr:cNvPr id="541" name="楕円 540">
          <a:extLst>
            <a:ext uri="{FF2B5EF4-FFF2-40B4-BE49-F238E27FC236}">
              <a16:creationId xmlns:a16="http://schemas.microsoft.com/office/drawing/2014/main" id="{2C8896D9-0D0B-4290-9456-D04122EB555A}"/>
            </a:ext>
          </a:extLst>
        </xdr:cNvPr>
        <xdr:cNvSpPr/>
      </xdr:nvSpPr>
      <xdr:spPr>
        <a:xfrm>
          <a:off x="13093700" y="5928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22860</xdr:rowOff>
    </xdr:from>
    <xdr:to>
      <xdr:col>81</xdr:col>
      <xdr:colOff>50800</xdr:colOff>
      <xdr:row>36</xdr:row>
      <xdr:rowOff>81915</xdr:rowOff>
    </xdr:to>
    <xdr:cxnSp macro="">
      <xdr:nvCxnSpPr>
        <xdr:cNvPr id="542" name="直線コネクタ 541">
          <a:extLst>
            <a:ext uri="{FF2B5EF4-FFF2-40B4-BE49-F238E27FC236}">
              <a16:creationId xmlns:a16="http://schemas.microsoft.com/office/drawing/2014/main" id="{D52A0C8C-3098-4B07-B49F-6DAD11D3A763}"/>
            </a:ext>
          </a:extLst>
        </xdr:cNvPr>
        <xdr:cNvCxnSpPr/>
      </xdr:nvCxnSpPr>
      <xdr:spPr>
        <a:xfrm>
          <a:off x="13144500" y="5972810"/>
          <a:ext cx="79375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80645</xdr:rowOff>
    </xdr:from>
    <xdr:to>
      <xdr:col>72</xdr:col>
      <xdr:colOff>38100</xdr:colOff>
      <xdr:row>36</xdr:row>
      <xdr:rowOff>10795</xdr:rowOff>
    </xdr:to>
    <xdr:sp macro="" textlink="">
      <xdr:nvSpPr>
        <xdr:cNvPr id="543" name="楕円 542">
          <a:extLst>
            <a:ext uri="{FF2B5EF4-FFF2-40B4-BE49-F238E27FC236}">
              <a16:creationId xmlns:a16="http://schemas.microsoft.com/office/drawing/2014/main" id="{738B67EA-B180-4B45-931D-3593A8AD1589}"/>
            </a:ext>
          </a:extLst>
        </xdr:cNvPr>
        <xdr:cNvSpPr/>
      </xdr:nvSpPr>
      <xdr:spPr>
        <a:xfrm>
          <a:off x="12299950" y="58654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131445</xdr:rowOff>
    </xdr:from>
    <xdr:to>
      <xdr:col>76</xdr:col>
      <xdr:colOff>114300</xdr:colOff>
      <xdr:row>36</xdr:row>
      <xdr:rowOff>22860</xdr:rowOff>
    </xdr:to>
    <xdr:cxnSp macro="">
      <xdr:nvCxnSpPr>
        <xdr:cNvPr id="544" name="直線コネクタ 543">
          <a:extLst>
            <a:ext uri="{FF2B5EF4-FFF2-40B4-BE49-F238E27FC236}">
              <a16:creationId xmlns:a16="http://schemas.microsoft.com/office/drawing/2014/main" id="{D92CC544-E49A-4B2B-9E69-53D8285935D3}"/>
            </a:ext>
          </a:extLst>
        </xdr:cNvPr>
        <xdr:cNvCxnSpPr/>
      </xdr:nvCxnSpPr>
      <xdr:spPr>
        <a:xfrm>
          <a:off x="12344400" y="5916295"/>
          <a:ext cx="8001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21590</xdr:rowOff>
    </xdr:from>
    <xdr:to>
      <xdr:col>67</xdr:col>
      <xdr:colOff>101600</xdr:colOff>
      <xdr:row>36</xdr:row>
      <xdr:rowOff>123190</xdr:rowOff>
    </xdr:to>
    <xdr:sp macro="" textlink="">
      <xdr:nvSpPr>
        <xdr:cNvPr id="545" name="楕円 544">
          <a:extLst>
            <a:ext uri="{FF2B5EF4-FFF2-40B4-BE49-F238E27FC236}">
              <a16:creationId xmlns:a16="http://schemas.microsoft.com/office/drawing/2014/main" id="{A888F2F6-DB0C-4C55-B839-740A06FD6DBA}"/>
            </a:ext>
          </a:extLst>
        </xdr:cNvPr>
        <xdr:cNvSpPr/>
      </xdr:nvSpPr>
      <xdr:spPr>
        <a:xfrm>
          <a:off x="1148715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131445</xdr:rowOff>
    </xdr:from>
    <xdr:to>
      <xdr:col>71</xdr:col>
      <xdr:colOff>177800</xdr:colOff>
      <xdr:row>36</xdr:row>
      <xdr:rowOff>72390</xdr:rowOff>
    </xdr:to>
    <xdr:cxnSp macro="">
      <xdr:nvCxnSpPr>
        <xdr:cNvPr id="546" name="直線コネクタ 545">
          <a:extLst>
            <a:ext uri="{FF2B5EF4-FFF2-40B4-BE49-F238E27FC236}">
              <a16:creationId xmlns:a16="http://schemas.microsoft.com/office/drawing/2014/main" id="{DE3DEA4E-F0E7-4A67-BF3C-739BFD0694D6}"/>
            </a:ext>
          </a:extLst>
        </xdr:cNvPr>
        <xdr:cNvCxnSpPr/>
      </xdr:nvCxnSpPr>
      <xdr:spPr>
        <a:xfrm flipV="1">
          <a:off x="11537950" y="5916295"/>
          <a:ext cx="80645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28592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538B7A3C-A168-4BD5-9DDF-B60DA975AA2E}"/>
            </a:ext>
          </a:extLst>
        </xdr:cNvPr>
        <xdr:cNvSpPr txBox="1"/>
      </xdr:nvSpPr>
      <xdr:spPr>
        <a:xfrm>
          <a:off x="13742044" y="630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8B6531C7-29ED-4D02-9CB7-CE73BEAE4CD2}"/>
            </a:ext>
          </a:extLst>
        </xdr:cNvPr>
        <xdr:cNvSpPr txBox="1"/>
      </xdr:nvSpPr>
      <xdr:spPr>
        <a:xfrm>
          <a:off x="1296099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DE175C73-7E20-4AF9-A5E2-04581BCFD1D7}"/>
            </a:ext>
          </a:extLst>
        </xdr:cNvPr>
        <xdr:cNvSpPr txBox="1"/>
      </xdr:nvSpPr>
      <xdr:spPr>
        <a:xfrm>
          <a:off x="121672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24782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0252F7D-647B-4CA9-9255-9385B53A59BC}"/>
            </a:ext>
          </a:extLst>
        </xdr:cNvPr>
        <xdr:cNvSpPr txBox="1"/>
      </xdr:nvSpPr>
      <xdr:spPr>
        <a:xfrm>
          <a:off x="11354444" y="613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149242</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CCCDF76E-3B9C-48A0-A9D5-1C8CBE9B0183}"/>
            </a:ext>
          </a:extLst>
        </xdr:cNvPr>
        <xdr:cNvSpPr txBox="1"/>
      </xdr:nvSpPr>
      <xdr:spPr>
        <a:xfrm>
          <a:off x="137420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90187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2CC9B921-694C-4B4D-BEBC-0CD37A8B3DBD}"/>
            </a:ext>
          </a:extLst>
        </xdr:cNvPr>
        <xdr:cNvSpPr txBox="1"/>
      </xdr:nvSpPr>
      <xdr:spPr>
        <a:xfrm>
          <a:off x="1296099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27322</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60997624-F6F5-4125-A88F-9BDC7C3CDD6C}"/>
            </a:ext>
          </a:extLst>
        </xdr:cNvPr>
        <xdr:cNvSpPr txBox="1"/>
      </xdr:nvSpPr>
      <xdr:spPr>
        <a:xfrm>
          <a:off x="121672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139717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6F374B39-6CB8-4F7C-BD05-BA7D7D3DC331}"/>
            </a:ext>
          </a:extLst>
        </xdr:cNvPr>
        <xdr:cNvSpPr txBox="1"/>
      </xdr:nvSpPr>
      <xdr:spPr>
        <a:xfrm>
          <a:off x="1135444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93B6DD3B-890B-41A1-973C-C31CF41D0AE4}"/>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82EB631-CCC8-44A5-8DA1-63627D04D58B}"/>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C1CFB078-E6E0-4CC9-A015-2CD2445E4084}"/>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F504D7BE-5BAD-40B3-9E78-EAF56831E3C4}"/>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90DF9FD9-A525-435A-BCF3-E5E2A7DA48B3}"/>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D4C71F4E-3A6F-43D1-8D4F-C971B7EE520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C497BD66-190A-4FBB-A518-BEE1E6FDE05A}"/>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96914249-BF00-414D-9DD4-478B2CDBF116}"/>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82BA437B-7E40-4D10-92BD-C307FD36550F}"/>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34C8D0BE-A422-4FF4-800F-B0F53C8DBF57}"/>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3C131800-F14B-4BC7-8309-DF056D0771D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E48BE8DA-AB88-40B8-B35B-FC2DDC7FB8CE}"/>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F881A94C-A066-427A-95BA-E4DDDD7C790A}"/>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BB824060-E9BA-4095-9447-854FA69A0296}"/>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A3651588-9870-4C02-9FBD-838C5D3321E4}"/>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3EF85AE9-0455-466A-9F4F-502CD17022B6}"/>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8DE3EAAC-ABEB-4B44-B4B5-328B408A012A}"/>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0E7CDE88-4861-498F-8C3A-2BDE15789393}"/>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75821C6B-9FF7-404F-A502-4706EBFB9403}"/>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3DC37877-66DD-417C-841C-5AE440BB3D83}"/>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22B34BCD-AF66-40A9-B827-B7DD1915F478}"/>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9EB9C1D7-CCC2-48C5-BE1C-D821D37944CC}"/>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B4E348FF-F929-4100-BC13-E7FB52FC4A0E}"/>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a:extLst>
            <a:ext uri="{FF2B5EF4-FFF2-40B4-BE49-F238E27FC236}">
              <a16:creationId xmlns:a16="http://schemas.microsoft.com/office/drawing/2014/main" id="{6034D21B-BA6C-48C5-ADA4-394C6C427484}"/>
            </a:ext>
          </a:extLst>
        </xdr:cNvPr>
        <xdr:cNvCxnSpPr/>
      </xdr:nvCxnSpPr>
      <xdr:spPr>
        <a:xfrm flipV="1">
          <a:off x="19951064" y="564261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49E522F0-79A8-4067-9CF5-53C2D3515BF0}"/>
            </a:ext>
          </a:extLst>
        </xdr:cNvPr>
        <xdr:cNvSpPr txBox="1"/>
      </xdr:nvSpPr>
      <xdr:spPr>
        <a:xfrm>
          <a:off x="19989800" y="692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a:extLst>
            <a:ext uri="{FF2B5EF4-FFF2-40B4-BE49-F238E27FC236}">
              <a16:creationId xmlns:a16="http://schemas.microsoft.com/office/drawing/2014/main" id="{235D0D5E-E5D0-451E-AE95-88347A66DDE6}"/>
            </a:ext>
          </a:extLst>
        </xdr:cNvPr>
        <xdr:cNvCxnSpPr/>
      </xdr:nvCxnSpPr>
      <xdr:spPr>
        <a:xfrm>
          <a:off x="19881850" y="692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339086CD-828C-42B3-AA0F-4E799A626B38}"/>
            </a:ext>
          </a:extLst>
        </xdr:cNvPr>
        <xdr:cNvSpPr txBox="1"/>
      </xdr:nvSpPr>
      <xdr:spPr>
        <a:xfrm>
          <a:off x="19989800"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a:extLst>
            <a:ext uri="{FF2B5EF4-FFF2-40B4-BE49-F238E27FC236}">
              <a16:creationId xmlns:a16="http://schemas.microsoft.com/office/drawing/2014/main" id="{7881479C-2270-468D-8557-6871F5D439F2}"/>
            </a:ext>
          </a:extLst>
        </xdr:cNvPr>
        <xdr:cNvCxnSpPr/>
      </xdr:nvCxnSpPr>
      <xdr:spPr>
        <a:xfrm>
          <a:off x="19881850" y="5642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3DF6CC21-FA98-4C23-95DB-DE5A511FD783}"/>
            </a:ext>
          </a:extLst>
        </xdr:cNvPr>
        <xdr:cNvSpPr txBox="1"/>
      </xdr:nvSpPr>
      <xdr:spPr>
        <a:xfrm>
          <a:off x="19989800" y="635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84" name="フローチャート: 判断 583">
          <a:extLst>
            <a:ext uri="{FF2B5EF4-FFF2-40B4-BE49-F238E27FC236}">
              <a16:creationId xmlns:a16="http://schemas.microsoft.com/office/drawing/2014/main" id="{84817D92-983C-4682-BC60-F2F5C69FD32D}"/>
            </a:ext>
          </a:extLst>
        </xdr:cNvPr>
        <xdr:cNvSpPr/>
      </xdr:nvSpPr>
      <xdr:spPr>
        <a:xfrm>
          <a:off x="199009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85" name="フローチャート: 判断 584">
          <a:extLst>
            <a:ext uri="{FF2B5EF4-FFF2-40B4-BE49-F238E27FC236}">
              <a16:creationId xmlns:a16="http://schemas.microsoft.com/office/drawing/2014/main" id="{6E18F7BD-A40E-40AE-AB07-F0DF0C898071}"/>
            </a:ext>
          </a:extLst>
        </xdr:cNvPr>
        <xdr:cNvSpPr/>
      </xdr:nvSpPr>
      <xdr:spPr>
        <a:xfrm>
          <a:off x="19157950" y="6501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6" name="フローチャート: 判断 585">
          <a:extLst>
            <a:ext uri="{FF2B5EF4-FFF2-40B4-BE49-F238E27FC236}">
              <a16:creationId xmlns:a16="http://schemas.microsoft.com/office/drawing/2014/main" id="{40E7A832-B6A4-4CF4-8789-E4909F553136}"/>
            </a:ext>
          </a:extLst>
        </xdr:cNvPr>
        <xdr:cNvSpPr/>
      </xdr:nvSpPr>
      <xdr:spPr>
        <a:xfrm>
          <a:off x="1834515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87" name="フローチャート: 判断 586">
          <a:extLst>
            <a:ext uri="{FF2B5EF4-FFF2-40B4-BE49-F238E27FC236}">
              <a16:creationId xmlns:a16="http://schemas.microsoft.com/office/drawing/2014/main" id="{B86CF3A7-34FF-4E71-8E5E-79A7C3A86AB6}"/>
            </a:ext>
          </a:extLst>
        </xdr:cNvPr>
        <xdr:cNvSpPr/>
      </xdr:nvSpPr>
      <xdr:spPr>
        <a:xfrm>
          <a:off x="17551400" y="6520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8" name="フローチャート: 判断 587">
          <a:extLst>
            <a:ext uri="{FF2B5EF4-FFF2-40B4-BE49-F238E27FC236}">
              <a16:creationId xmlns:a16="http://schemas.microsoft.com/office/drawing/2014/main" id="{6583C015-03C4-4B03-9920-7483404CAFCA}"/>
            </a:ext>
          </a:extLst>
        </xdr:cNvPr>
        <xdr:cNvSpPr/>
      </xdr:nvSpPr>
      <xdr:spPr>
        <a:xfrm>
          <a:off x="16757650" y="6485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C08BD42-424C-48EC-9AE9-2CA2016140F1}"/>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500E757-5C52-4879-934D-89B8967F9492}"/>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B1D13ED-89DD-408C-B8BD-BE2744ECC0F5}"/>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21FEC76-46EF-4EAB-BE94-6260BF84C15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9DC676A-174A-41BD-A5F0-7FCC97993204}"/>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97790</xdr:rowOff>
    </xdr:from>
    <xdr:to>
      <xdr:col>116</xdr:col>
      <xdr:colOff>114300</xdr:colOff>
      <xdr:row>41</xdr:row>
      <xdr:rowOff>27940</xdr:rowOff>
    </xdr:to>
    <xdr:sp macro="" textlink="">
      <xdr:nvSpPr>
        <xdr:cNvPr id="594" name="楕円 593">
          <a:extLst>
            <a:ext uri="{FF2B5EF4-FFF2-40B4-BE49-F238E27FC236}">
              <a16:creationId xmlns:a16="http://schemas.microsoft.com/office/drawing/2014/main" id="{60B6713D-9FB2-4CB8-9D83-D40B4D36809F}"/>
            </a:ext>
          </a:extLst>
        </xdr:cNvPr>
        <xdr:cNvSpPr/>
      </xdr:nvSpPr>
      <xdr:spPr>
        <a:xfrm>
          <a:off x="19900900" y="6708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76217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0D3825F9-2754-4CB6-AB0D-6B237D26D765}"/>
            </a:ext>
          </a:extLst>
        </xdr:cNvPr>
        <xdr:cNvSpPr txBox="1"/>
      </xdr:nvSpPr>
      <xdr:spPr>
        <a:xfrm>
          <a:off x="19989800"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52070</xdr:rowOff>
    </xdr:from>
    <xdr:to>
      <xdr:col>112</xdr:col>
      <xdr:colOff>38100</xdr:colOff>
      <xdr:row>40</xdr:row>
      <xdr:rowOff>153670</xdr:rowOff>
    </xdr:to>
    <xdr:sp macro="" textlink="">
      <xdr:nvSpPr>
        <xdr:cNvPr id="596" name="楕円 595">
          <a:extLst>
            <a:ext uri="{FF2B5EF4-FFF2-40B4-BE49-F238E27FC236}">
              <a16:creationId xmlns:a16="http://schemas.microsoft.com/office/drawing/2014/main" id="{FCE6307A-1389-4C20-98D3-9DFB8A22D17C}"/>
            </a:ext>
          </a:extLst>
        </xdr:cNvPr>
        <xdr:cNvSpPr/>
      </xdr:nvSpPr>
      <xdr:spPr>
        <a:xfrm>
          <a:off x="19157950" y="6662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102870</xdr:rowOff>
    </xdr:from>
    <xdr:to>
      <xdr:col>116</xdr:col>
      <xdr:colOff>63500</xdr:colOff>
      <xdr:row>40</xdr:row>
      <xdr:rowOff>148590</xdr:rowOff>
    </xdr:to>
    <xdr:cxnSp macro="">
      <xdr:nvCxnSpPr>
        <xdr:cNvPr id="597" name="直線コネクタ 596">
          <a:extLst>
            <a:ext uri="{FF2B5EF4-FFF2-40B4-BE49-F238E27FC236}">
              <a16:creationId xmlns:a16="http://schemas.microsoft.com/office/drawing/2014/main" id="{CE57EB95-0910-4BF1-A522-EE65840BB085}"/>
            </a:ext>
          </a:extLst>
        </xdr:cNvPr>
        <xdr:cNvCxnSpPr/>
      </xdr:nvCxnSpPr>
      <xdr:spPr>
        <a:xfrm>
          <a:off x="19202400" y="6713220"/>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52070</xdr:rowOff>
    </xdr:from>
    <xdr:to>
      <xdr:col>107</xdr:col>
      <xdr:colOff>101600</xdr:colOff>
      <xdr:row>40</xdr:row>
      <xdr:rowOff>153670</xdr:rowOff>
    </xdr:to>
    <xdr:sp macro="" textlink="">
      <xdr:nvSpPr>
        <xdr:cNvPr id="598" name="楕円 597">
          <a:extLst>
            <a:ext uri="{FF2B5EF4-FFF2-40B4-BE49-F238E27FC236}">
              <a16:creationId xmlns:a16="http://schemas.microsoft.com/office/drawing/2014/main" id="{78F7F5BE-3908-4486-9870-5C241F23A19D}"/>
            </a:ext>
          </a:extLst>
        </xdr:cNvPr>
        <xdr:cNvSpPr/>
      </xdr:nvSpPr>
      <xdr:spPr>
        <a:xfrm>
          <a:off x="1834515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102870</xdr:rowOff>
    </xdr:from>
    <xdr:to>
      <xdr:col>111</xdr:col>
      <xdr:colOff>177800</xdr:colOff>
      <xdr:row>40</xdr:row>
      <xdr:rowOff>102870</xdr:rowOff>
    </xdr:to>
    <xdr:cxnSp macro="">
      <xdr:nvCxnSpPr>
        <xdr:cNvPr id="599" name="直線コネクタ 598">
          <a:extLst>
            <a:ext uri="{FF2B5EF4-FFF2-40B4-BE49-F238E27FC236}">
              <a16:creationId xmlns:a16="http://schemas.microsoft.com/office/drawing/2014/main" id="{EC549B09-7B10-4DCA-9DEC-8B8AD0FEECC7}"/>
            </a:ext>
          </a:extLst>
        </xdr:cNvPr>
        <xdr:cNvCxnSpPr/>
      </xdr:nvCxnSpPr>
      <xdr:spPr>
        <a:xfrm>
          <a:off x="18395950" y="67132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52070</xdr:rowOff>
    </xdr:from>
    <xdr:to>
      <xdr:col>102</xdr:col>
      <xdr:colOff>165100</xdr:colOff>
      <xdr:row>40</xdr:row>
      <xdr:rowOff>153670</xdr:rowOff>
    </xdr:to>
    <xdr:sp macro="" textlink="">
      <xdr:nvSpPr>
        <xdr:cNvPr id="600" name="楕円 599">
          <a:extLst>
            <a:ext uri="{FF2B5EF4-FFF2-40B4-BE49-F238E27FC236}">
              <a16:creationId xmlns:a16="http://schemas.microsoft.com/office/drawing/2014/main" id="{6D71445D-3167-44B3-83FC-67B26CFCF41F}"/>
            </a:ext>
          </a:extLst>
        </xdr:cNvPr>
        <xdr:cNvSpPr/>
      </xdr:nvSpPr>
      <xdr:spPr>
        <a:xfrm>
          <a:off x="175514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102870</xdr:rowOff>
    </xdr:from>
    <xdr:to>
      <xdr:col>107</xdr:col>
      <xdr:colOff>50800</xdr:colOff>
      <xdr:row>40</xdr:row>
      <xdr:rowOff>102870</xdr:rowOff>
    </xdr:to>
    <xdr:cxnSp macro="">
      <xdr:nvCxnSpPr>
        <xdr:cNvPr id="601" name="直線コネクタ 600">
          <a:extLst>
            <a:ext uri="{FF2B5EF4-FFF2-40B4-BE49-F238E27FC236}">
              <a16:creationId xmlns:a16="http://schemas.microsoft.com/office/drawing/2014/main" id="{2A57739B-03ED-4B95-9CF1-1543E101C5E3}"/>
            </a:ext>
          </a:extLst>
        </xdr:cNvPr>
        <xdr:cNvCxnSpPr/>
      </xdr:nvCxnSpPr>
      <xdr:spPr>
        <a:xfrm>
          <a:off x="17602200" y="67132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90170</xdr:rowOff>
    </xdr:from>
    <xdr:to>
      <xdr:col>98</xdr:col>
      <xdr:colOff>38100</xdr:colOff>
      <xdr:row>41</xdr:row>
      <xdr:rowOff>20320</xdr:rowOff>
    </xdr:to>
    <xdr:sp macro="" textlink="">
      <xdr:nvSpPr>
        <xdr:cNvPr id="602" name="楕円 601">
          <a:extLst>
            <a:ext uri="{FF2B5EF4-FFF2-40B4-BE49-F238E27FC236}">
              <a16:creationId xmlns:a16="http://schemas.microsoft.com/office/drawing/2014/main" id="{13BB1037-BF76-4617-B421-152613CE2858}"/>
            </a:ext>
          </a:extLst>
        </xdr:cNvPr>
        <xdr:cNvSpPr/>
      </xdr:nvSpPr>
      <xdr:spPr>
        <a:xfrm>
          <a:off x="16757650" y="6700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102870</xdr:rowOff>
    </xdr:from>
    <xdr:to>
      <xdr:col>102</xdr:col>
      <xdr:colOff>114300</xdr:colOff>
      <xdr:row>40</xdr:row>
      <xdr:rowOff>140970</xdr:rowOff>
    </xdr:to>
    <xdr:cxnSp macro="">
      <xdr:nvCxnSpPr>
        <xdr:cNvPr id="603" name="直線コネクタ 602">
          <a:extLst>
            <a:ext uri="{FF2B5EF4-FFF2-40B4-BE49-F238E27FC236}">
              <a16:creationId xmlns:a16="http://schemas.microsoft.com/office/drawing/2014/main" id="{A0BB2297-D3C3-4133-A50E-4E223D67C3CC}"/>
            </a:ext>
          </a:extLst>
        </xdr:cNvPr>
        <xdr:cNvCxnSpPr/>
      </xdr:nvCxnSpPr>
      <xdr:spPr>
        <a:xfrm flipV="1">
          <a:off x="16802100" y="671322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30BA8273-90E2-4844-8754-3356140BF244}"/>
            </a:ext>
          </a:extLst>
        </xdr:cNvPr>
        <xdr:cNvSpPr txBox="1"/>
      </xdr:nvSpPr>
      <xdr:spPr>
        <a:xfrm>
          <a:off x="18980227"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D1ADFF72-B097-4F03-A24A-594E3890C800}"/>
            </a:ext>
          </a:extLst>
        </xdr:cNvPr>
        <xdr:cNvSpPr txBox="1"/>
      </xdr:nvSpPr>
      <xdr:spPr>
        <a:xfrm>
          <a:off x="181801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FF57D5F2-329D-4486-A573-F84675FE4673}"/>
            </a:ext>
          </a:extLst>
        </xdr:cNvPr>
        <xdr:cNvSpPr txBox="1"/>
      </xdr:nvSpPr>
      <xdr:spPr>
        <a:xfrm>
          <a:off x="1738637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C0C99B2E-3099-4482-A27A-E839F66E7D94}"/>
            </a:ext>
          </a:extLst>
        </xdr:cNvPr>
        <xdr:cNvSpPr txBox="1"/>
      </xdr:nvSpPr>
      <xdr:spPr>
        <a:xfrm>
          <a:off x="165926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144797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9695FF51-E1C6-405B-A97D-B2D9D4662059}"/>
            </a:ext>
          </a:extLst>
        </xdr:cNvPr>
        <xdr:cNvSpPr txBox="1"/>
      </xdr:nvSpPr>
      <xdr:spPr>
        <a:xfrm>
          <a:off x="189802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144797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FBE81E1E-B9C1-45F7-9719-3A1F90D52A9B}"/>
            </a:ext>
          </a:extLst>
        </xdr:cNvPr>
        <xdr:cNvSpPr txBox="1"/>
      </xdr:nvSpPr>
      <xdr:spPr>
        <a:xfrm>
          <a:off x="181801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144797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92700F22-947B-4545-8F63-A113812BD22D}"/>
            </a:ext>
          </a:extLst>
        </xdr:cNvPr>
        <xdr:cNvSpPr txBox="1"/>
      </xdr:nvSpPr>
      <xdr:spPr>
        <a:xfrm>
          <a:off x="1738637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11447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82E2E177-8389-4E57-8B81-EDD3CEDA8D62}"/>
            </a:ext>
          </a:extLst>
        </xdr:cNvPr>
        <xdr:cNvSpPr txBox="1"/>
      </xdr:nvSpPr>
      <xdr:spPr>
        <a:xfrm>
          <a:off x="16592627" y="678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8C8A43B5-154F-4770-A731-CA8BAC24FB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7B83C957-F2D9-4176-8C73-811194CBE243}"/>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464202AE-DCAF-43DC-8C1E-4FB729B55192}"/>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B33175C1-0C2C-4E75-A2F4-24E323AABB64}"/>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C7E75999-F714-4703-BB11-7F20F4E95F2F}"/>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5320E95D-78A6-4A43-B4E5-21ED59A18DA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9607561A-FD4C-4702-AD46-C9646CE30901}"/>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5FB3DE86-7133-4F0E-A9E0-DF97439F4DCC}"/>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3F25F986-B7B2-4B0D-BE79-AED3F4F899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DBA9ED5A-1DFF-4B93-B880-08BA2B44043D}"/>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EF5DBA6F-91B7-42F1-BDF7-FD25114C2FAB}"/>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89C16336-C789-4EC6-A299-7F2C133361C3}"/>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a:extLst>
            <a:ext uri="{FF2B5EF4-FFF2-40B4-BE49-F238E27FC236}">
              <a16:creationId xmlns:a16="http://schemas.microsoft.com/office/drawing/2014/main" id="{3B3EA99B-DAE5-4685-B747-96D2D576424A}"/>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4704D3F6-B5D9-4018-A327-64B5421B385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74983676-288B-4D11-9C8C-8E7EAC9C97CB}"/>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616ECD4C-ED40-4975-B775-5BF406F59D7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385CCCDD-AFC5-4417-9DF5-07CBB85D0FB2}"/>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591B665F-7999-4F53-85AF-660AD4C23169}"/>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8FCA265C-66A6-4975-96E5-05C7179276BD}"/>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CC417201-DFB2-4A6E-AB82-2EE2E39414C6}"/>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48E280AA-873D-4D85-B1AA-10309A56C2D7}"/>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EDF8B17B-203E-4942-9679-007947A79245}"/>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a:extLst>
            <a:ext uri="{FF2B5EF4-FFF2-40B4-BE49-F238E27FC236}">
              <a16:creationId xmlns:a16="http://schemas.microsoft.com/office/drawing/2014/main" id="{50238282-B99E-4BB6-A03F-0AE731F53CCD}"/>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5513863E-95E8-41E5-8CFE-594166358F83}"/>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id="{2412C094-F6FB-4514-9403-492D2DF9AC69}"/>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AC7216A9-4B9A-451D-881A-2383B0F7EF11}"/>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CBBE0963-AC5A-4080-9CE4-12A0513DDD63}"/>
            </a:ext>
          </a:extLst>
        </xdr:cNvPr>
        <xdr:cNvCxnSpPr/>
      </xdr:nvCxnSpPr>
      <xdr:spPr>
        <a:xfrm flipV="1">
          <a:off x="14699614" y="9248503"/>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AAD4937E-5D88-4858-9180-323B5014840C}"/>
            </a:ext>
          </a:extLst>
        </xdr:cNvPr>
        <xdr:cNvSpPr txBox="1"/>
      </xdr:nvSpPr>
      <xdr:spPr>
        <a:xfrm>
          <a:off x="14738350" y="1061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54E7237E-5E63-47F9-B388-28AEFB575A22}"/>
            </a:ext>
          </a:extLst>
        </xdr:cNvPr>
        <xdr:cNvCxnSpPr/>
      </xdr:nvCxnSpPr>
      <xdr:spPr>
        <a:xfrm>
          <a:off x="14611350" y="106086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E3D8CD91-5889-487C-9C3E-6645986539F1}"/>
            </a:ext>
          </a:extLst>
        </xdr:cNvPr>
        <xdr:cNvSpPr txBox="1"/>
      </xdr:nvSpPr>
      <xdr:spPr>
        <a:xfrm>
          <a:off x="14738350" y="9030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a:extLst>
            <a:ext uri="{FF2B5EF4-FFF2-40B4-BE49-F238E27FC236}">
              <a16:creationId xmlns:a16="http://schemas.microsoft.com/office/drawing/2014/main" id="{8999AA3C-F180-4AC5-8A24-062D3632E34E}"/>
            </a:ext>
          </a:extLst>
        </xdr:cNvPr>
        <xdr:cNvCxnSpPr/>
      </xdr:nvCxnSpPr>
      <xdr:spPr>
        <a:xfrm>
          <a:off x="14611350" y="92485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6AB7BD16-6B85-4D29-8E0F-581D5E650FFA}"/>
            </a:ext>
          </a:extLst>
        </xdr:cNvPr>
        <xdr:cNvSpPr txBox="1"/>
      </xdr:nvSpPr>
      <xdr:spPr>
        <a:xfrm>
          <a:off x="14738350" y="999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4" name="フローチャート: 判断 643">
          <a:extLst>
            <a:ext uri="{FF2B5EF4-FFF2-40B4-BE49-F238E27FC236}">
              <a16:creationId xmlns:a16="http://schemas.microsoft.com/office/drawing/2014/main" id="{179E1D25-CAAF-4056-AE12-92638A94454B}"/>
            </a:ext>
          </a:extLst>
        </xdr:cNvPr>
        <xdr:cNvSpPr/>
      </xdr:nvSpPr>
      <xdr:spPr>
        <a:xfrm>
          <a:off x="14649450" y="100150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45" name="フローチャート: 判断 644">
          <a:extLst>
            <a:ext uri="{FF2B5EF4-FFF2-40B4-BE49-F238E27FC236}">
              <a16:creationId xmlns:a16="http://schemas.microsoft.com/office/drawing/2014/main" id="{77DACBE5-A342-40B1-8145-ECD0CC8AA71C}"/>
            </a:ext>
          </a:extLst>
        </xdr:cNvPr>
        <xdr:cNvSpPr/>
      </xdr:nvSpPr>
      <xdr:spPr>
        <a:xfrm>
          <a:off x="13887450" y="99791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6" name="フローチャート: 判断 645">
          <a:extLst>
            <a:ext uri="{FF2B5EF4-FFF2-40B4-BE49-F238E27FC236}">
              <a16:creationId xmlns:a16="http://schemas.microsoft.com/office/drawing/2014/main" id="{6238A22A-D8F1-454C-8205-47265E0F41AE}"/>
            </a:ext>
          </a:extLst>
        </xdr:cNvPr>
        <xdr:cNvSpPr/>
      </xdr:nvSpPr>
      <xdr:spPr>
        <a:xfrm>
          <a:off x="13093700" y="995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7" name="フローチャート: 判断 646">
          <a:extLst>
            <a:ext uri="{FF2B5EF4-FFF2-40B4-BE49-F238E27FC236}">
              <a16:creationId xmlns:a16="http://schemas.microsoft.com/office/drawing/2014/main" id="{FA142D1F-B9D3-4440-B636-808193CEB4DC}"/>
            </a:ext>
          </a:extLst>
        </xdr:cNvPr>
        <xdr:cNvSpPr/>
      </xdr:nvSpPr>
      <xdr:spPr>
        <a:xfrm>
          <a:off x="12299950" y="99138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648" name="フローチャート: 判断 647">
          <a:extLst>
            <a:ext uri="{FF2B5EF4-FFF2-40B4-BE49-F238E27FC236}">
              <a16:creationId xmlns:a16="http://schemas.microsoft.com/office/drawing/2014/main" id="{58085574-298B-4A84-882D-3E9E6B8A2518}"/>
            </a:ext>
          </a:extLst>
        </xdr:cNvPr>
        <xdr:cNvSpPr/>
      </xdr:nvSpPr>
      <xdr:spPr>
        <a:xfrm>
          <a:off x="11487150" y="98776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CE875E5-BB37-4DBA-836E-FEAF5299342F}"/>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FEE4399-DB9D-4C41-9011-C364A2BC8EB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34C9E3A-5458-4C01-BE8E-7D68B12A0BC3}"/>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B1368895-2806-4B95-A47D-5BFFEFBB4C92}"/>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74577DAD-6B06-4011-8379-90F049C86DB4}"/>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110853</xdr:rowOff>
    </xdr:from>
    <xdr:to>
      <xdr:col>85</xdr:col>
      <xdr:colOff>177800</xdr:colOff>
      <xdr:row>56</xdr:row>
      <xdr:rowOff>41003</xdr:rowOff>
    </xdr:to>
    <xdr:sp macro="" textlink="">
      <xdr:nvSpPr>
        <xdr:cNvPr id="654" name="楕円 653">
          <a:extLst>
            <a:ext uri="{FF2B5EF4-FFF2-40B4-BE49-F238E27FC236}">
              <a16:creationId xmlns:a16="http://schemas.microsoft.com/office/drawing/2014/main" id="{E9BE691D-6756-4F07-8F44-DF9B7F981189}"/>
            </a:ext>
          </a:extLst>
        </xdr:cNvPr>
        <xdr:cNvSpPr/>
      </xdr:nvSpPr>
      <xdr:spPr>
        <a:xfrm>
          <a:off x="14649450" y="91977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63880</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12E603F0-35D0-4630-8825-F4D50860E7B3}"/>
            </a:ext>
          </a:extLst>
        </xdr:cNvPr>
        <xdr:cNvSpPr txBox="1"/>
      </xdr:nvSpPr>
      <xdr:spPr>
        <a:xfrm>
          <a:off x="14738350" y="9150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58601</xdr:rowOff>
    </xdr:from>
    <xdr:to>
      <xdr:col>81</xdr:col>
      <xdr:colOff>101600</xdr:colOff>
      <xdr:row>55</xdr:row>
      <xdr:rowOff>160201</xdr:rowOff>
    </xdr:to>
    <xdr:sp macro="" textlink="">
      <xdr:nvSpPr>
        <xdr:cNvPr id="656" name="楕円 655">
          <a:extLst>
            <a:ext uri="{FF2B5EF4-FFF2-40B4-BE49-F238E27FC236}">
              <a16:creationId xmlns:a16="http://schemas.microsoft.com/office/drawing/2014/main" id="{35797B90-77D3-433B-8E10-B86778BB9EB2}"/>
            </a:ext>
          </a:extLst>
        </xdr:cNvPr>
        <xdr:cNvSpPr/>
      </xdr:nvSpPr>
      <xdr:spPr>
        <a:xfrm>
          <a:off x="13887450" y="914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109401</xdr:rowOff>
    </xdr:from>
    <xdr:to>
      <xdr:col>85</xdr:col>
      <xdr:colOff>127000</xdr:colOff>
      <xdr:row>55</xdr:row>
      <xdr:rowOff>161653</xdr:rowOff>
    </xdr:to>
    <xdr:cxnSp macro="">
      <xdr:nvCxnSpPr>
        <xdr:cNvPr id="657" name="直線コネクタ 656">
          <a:extLst>
            <a:ext uri="{FF2B5EF4-FFF2-40B4-BE49-F238E27FC236}">
              <a16:creationId xmlns:a16="http://schemas.microsoft.com/office/drawing/2014/main" id="{FF064E53-A26B-4000-9B62-C6ADCF9568A5}"/>
            </a:ext>
          </a:extLst>
        </xdr:cNvPr>
        <xdr:cNvCxnSpPr/>
      </xdr:nvCxnSpPr>
      <xdr:spPr>
        <a:xfrm>
          <a:off x="13938250" y="9196251"/>
          <a:ext cx="762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58601</xdr:rowOff>
    </xdr:from>
    <xdr:to>
      <xdr:col>76</xdr:col>
      <xdr:colOff>165100</xdr:colOff>
      <xdr:row>55</xdr:row>
      <xdr:rowOff>160201</xdr:rowOff>
    </xdr:to>
    <xdr:sp macro="" textlink="">
      <xdr:nvSpPr>
        <xdr:cNvPr id="658" name="楕円 657">
          <a:extLst>
            <a:ext uri="{FF2B5EF4-FFF2-40B4-BE49-F238E27FC236}">
              <a16:creationId xmlns:a16="http://schemas.microsoft.com/office/drawing/2014/main" id="{20E95B86-76C8-4BC1-85F0-CA7705D71EBF}"/>
            </a:ext>
          </a:extLst>
        </xdr:cNvPr>
        <xdr:cNvSpPr/>
      </xdr:nvSpPr>
      <xdr:spPr>
        <a:xfrm>
          <a:off x="13093700" y="914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109401</xdr:rowOff>
    </xdr:from>
    <xdr:to>
      <xdr:col>81</xdr:col>
      <xdr:colOff>50800</xdr:colOff>
      <xdr:row>55</xdr:row>
      <xdr:rowOff>109401</xdr:rowOff>
    </xdr:to>
    <xdr:cxnSp macro="">
      <xdr:nvCxnSpPr>
        <xdr:cNvPr id="659" name="直線コネクタ 658">
          <a:extLst>
            <a:ext uri="{FF2B5EF4-FFF2-40B4-BE49-F238E27FC236}">
              <a16:creationId xmlns:a16="http://schemas.microsoft.com/office/drawing/2014/main" id="{2278070D-6B43-4627-88F7-D72F413687A1}"/>
            </a:ext>
          </a:extLst>
        </xdr:cNvPr>
        <xdr:cNvCxnSpPr/>
      </xdr:nvCxnSpPr>
      <xdr:spPr>
        <a:xfrm>
          <a:off x="13144500" y="919625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3084</xdr:rowOff>
    </xdr:from>
    <xdr:to>
      <xdr:col>72</xdr:col>
      <xdr:colOff>38100</xdr:colOff>
      <xdr:row>55</xdr:row>
      <xdr:rowOff>104684</xdr:rowOff>
    </xdr:to>
    <xdr:sp macro="" textlink="">
      <xdr:nvSpPr>
        <xdr:cNvPr id="660" name="楕円 659">
          <a:extLst>
            <a:ext uri="{FF2B5EF4-FFF2-40B4-BE49-F238E27FC236}">
              <a16:creationId xmlns:a16="http://schemas.microsoft.com/office/drawing/2014/main" id="{F606C3F9-E276-48DC-9A4F-B26BED2F7E1A}"/>
            </a:ext>
          </a:extLst>
        </xdr:cNvPr>
        <xdr:cNvSpPr/>
      </xdr:nvSpPr>
      <xdr:spPr>
        <a:xfrm>
          <a:off x="12299950" y="9089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53884</xdr:rowOff>
    </xdr:from>
    <xdr:to>
      <xdr:col>76</xdr:col>
      <xdr:colOff>114300</xdr:colOff>
      <xdr:row>55</xdr:row>
      <xdr:rowOff>109401</xdr:rowOff>
    </xdr:to>
    <xdr:cxnSp macro="">
      <xdr:nvCxnSpPr>
        <xdr:cNvPr id="661" name="直線コネクタ 660">
          <a:extLst>
            <a:ext uri="{FF2B5EF4-FFF2-40B4-BE49-F238E27FC236}">
              <a16:creationId xmlns:a16="http://schemas.microsoft.com/office/drawing/2014/main" id="{DE4A686F-A130-4ABD-B814-B5B4EEFC947C}"/>
            </a:ext>
          </a:extLst>
        </xdr:cNvPr>
        <xdr:cNvCxnSpPr/>
      </xdr:nvCxnSpPr>
      <xdr:spPr>
        <a:xfrm>
          <a:off x="12344400" y="9140734"/>
          <a:ext cx="8001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141877</xdr:rowOff>
    </xdr:from>
    <xdr:to>
      <xdr:col>67</xdr:col>
      <xdr:colOff>101600</xdr:colOff>
      <xdr:row>55</xdr:row>
      <xdr:rowOff>72027</xdr:rowOff>
    </xdr:to>
    <xdr:sp macro="" textlink="">
      <xdr:nvSpPr>
        <xdr:cNvPr id="662" name="楕円 661">
          <a:extLst>
            <a:ext uri="{FF2B5EF4-FFF2-40B4-BE49-F238E27FC236}">
              <a16:creationId xmlns:a16="http://schemas.microsoft.com/office/drawing/2014/main" id="{4934DC82-E8A3-4A4A-8248-0D93DCCABD33}"/>
            </a:ext>
          </a:extLst>
        </xdr:cNvPr>
        <xdr:cNvSpPr/>
      </xdr:nvSpPr>
      <xdr:spPr>
        <a:xfrm>
          <a:off x="11487150" y="90636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21227</xdr:rowOff>
    </xdr:from>
    <xdr:to>
      <xdr:col>71</xdr:col>
      <xdr:colOff>177800</xdr:colOff>
      <xdr:row>55</xdr:row>
      <xdr:rowOff>53884</xdr:rowOff>
    </xdr:to>
    <xdr:cxnSp macro="">
      <xdr:nvCxnSpPr>
        <xdr:cNvPr id="663" name="直線コネクタ 662">
          <a:extLst>
            <a:ext uri="{FF2B5EF4-FFF2-40B4-BE49-F238E27FC236}">
              <a16:creationId xmlns:a16="http://schemas.microsoft.com/office/drawing/2014/main" id="{C6DF30F0-E75A-4B83-9F01-34F66F274CE6}"/>
            </a:ext>
          </a:extLst>
        </xdr:cNvPr>
        <xdr:cNvCxnSpPr/>
      </xdr:nvCxnSpPr>
      <xdr:spPr>
        <a:xfrm>
          <a:off x="11537950" y="9108077"/>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664" name="n_1aveValue【学校施設】&#10;有形固定資産減価償却率">
          <a:extLst>
            <a:ext uri="{FF2B5EF4-FFF2-40B4-BE49-F238E27FC236}">
              <a16:creationId xmlns:a16="http://schemas.microsoft.com/office/drawing/2014/main" id="{EF07E0CD-9B4B-44BE-A5E0-3A74A025AC7C}"/>
            </a:ext>
          </a:extLst>
        </xdr:cNvPr>
        <xdr:cNvSpPr txBox="1"/>
      </xdr:nvSpPr>
      <xdr:spPr>
        <a:xfrm>
          <a:off x="13742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665" name="n_2aveValue【学校施設】&#10;有形固定資産減価償却率">
          <a:extLst>
            <a:ext uri="{FF2B5EF4-FFF2-40B4-BE49-F238E27FC236}">
              <a16:creationId xmlns:a16="http://schemas.microsoft.com/office/drawing/2014/main" id="{647D10C5-43AE-4FC7-B7CD-C43688CAB3FC}"/>
            </a:ext>
          </a:extLst>
        </xdr:cNvPr>
        <xdr:cNvSpPr txBox="1"/>
      </xdr:nvSpPr>
      <xdr:spPr>
        <a:xfrm>
          <a:off x="1296099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66" name="n_3aveValue【学校施設】&#10;有形固定資産減価償却率">
          <a:extLst>
            <a:ext uri="{FF2B5EF4-FFF2-40B4-BE49-F238E27FC236}">
              <a16:creationId xmlns:a16="http://schemas.microsoft.com/office/drawing/2014/main" id="{4B7A9BDC-38BE-42F3-9D4E-CD2E842ABEAB}"/>
            </a:ext>
          </a:extLst>
        </xdr:cNvPr>
        <xdr:cNvSpPr txBox="1"/>
      </xdr:nvSpPr>
      <xdr:spPr>
        <a:xfrm>
          <a:off x="121672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667" name="n_4aveValue【学校施設】&#10;有形固定資産減価償却率">
          <a:extLst>
            <a:ext uri="{FF2B5EF4-FFF2-40B4-BE49-F238E27FC236}">
              <a16:creationId xmlns:a16="http://schemas.microsoft.com/office/drawing/2014/main" id="{E9CB0166-3F82-4DD2-B78F-B5687715B2B2}"/>
            </a:ext>
          </a:extLst>
        </xdr:cNvPr>
        <xdr:cNvSpPr txBox="1"/>
      </xdr:nvSpPr>
      <xdr:spPr>
        <a:xfrm>
          <a:off x="113544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5278</xdr:rowOff>
    </xdr:from>
    <xdr:ext cx="405111" cy="259045"/>
    <xdr:sp macro="" textlink="">
      <xdr:nvSpPr>
        <xdr:cNvPr id="668" name="n_1mainValue【学校施設】&#10;有形固定資産減価償却率">
          <a:extLst>
            <a:ext uri="{FF2B5EF4-FFF2-40B4-BE49-F238E27FC236}">
              <a16:creationId xmlns:a16="http://schemas.microsoft.com/office/drawing/2014/main" id="{84EECDA5-DB72-4394-BD87-8B38094935C6}"/>
            </a:ext>
          </a:extLst>
        </xdr:cNvPr>
        <xdr:cNvSpPr txBox="1"/>
      </xdr:nvSpPr>
      <xdr:spPr>
        <a:xfrm>
          <a:off x="13742044" y="892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5278</xdr:rowOff>
    </xdr:from>
    <xdr:ext cx="405111" cy="259045"/>
    <xdr:sp macro="" textlink="">
      <xdr:nvSpPr>
        <xdr:cNvPr id="669" name="n_2mainValue【学校施設】&#10;有形固定資産減価償却率">
          <a:extLst>
            <a:ext uri="{FF2B5EF4-FFF2-40B4-BE49-F238E27FC236}">
              <a16:creationId xmlns:a16="http://schemas.microsoft.com/office/drawing/2014/main" id="{ADF5ACD1-019C-4D33-BBF1-9AB7F3C2860D}"/>
            </a:ext>
          </a:extLst>
        </xdr:cNvPr>
        <xdr:cNvSpPr txBox="1"/>
      </xdr:nvSpPr>
      <xdr:spPr>
        <a:xfrm>
          <a:off x="12960994" y="892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121211</xdr:rowOff>
    </xdr:from>
    <xdr:ext cx="405111" cy="259045"/>
    <xdr:sp macro="" textlink="">
      <xdr:nvSpPr>
        <xdr:cNvPr id="670" name="n_3mainValue【学校施設】&#10;有形固定資産減価償却率">
          <a:extLst>
            <a:ext uri="{FF2B5EF4-FFF2-40B4-BE49-F238E27FC236}">
              <a16:creationId xmlns:a16="http://schemas.microsoft.com/office/drawing/2014/main" id="{89D5EF5F-CCB2-46D1-9DF0-6A299A711BF9}"/>
            </a:ext>
          </a:extLst>
        </xdr:cNvPr>
        <xdr:cNvSpPr txBox="1"/>
      </xdr:nvSpPr>
      <xdr:spPr>
        <a:xfrm>
          <a:off x="12167244" y="8877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88554</xdr:rowOff>
    </xdr:from>
    <xdr:ext cx="405111" cy="259045"/>
    <xdr:sp macro="" textlink="">
      <xdr:nvSpPr>
        <xdr:cNvPr id="671" name="n_4mainValue【学校施設】&#10;有形固定資産減価償却率">
          <a:extLst>
            <a:ext uri="{FF2B5EF4-FFF2-40B4-BE49-F238E27FC236}">
              <a16:creationId xmlns:a16="http://schemas.microsoft.com/office/drawing/2014/main" id="{CA837DAD-33BF-4FAE-8360-662B15344CC4}"/>
            </a:ext>
          </a:extLst>
        </xdr:cNvPr>
        <xdr:cNvSpPr txBox="1"/>
      </xdr:nvSpPr>
      <xdr:spPr>
        <a:xfrm>
          <a:off x="11354444" y="884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EAF60584-B368-42CD-9E76-DAB178D1D26F}"/>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AC8A91E1-FF49-42F7-BC3E-F27544DE0EA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9CB20BDC-5134-456F-8CD9-541AE0B52B3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ED8521DC-B516-4B3E-9E5E-DEDE89FE5FD1}"/>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CD03B5A8-1573-4FC3-8721-1924E245AD15}"/>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4249893-15DB-4DCC-BB87-7BC3197ED56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B3B37563-0A94-4A15-8FB3-FE18D525B627}"/>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5C6652FA-3932-4724-A5DC-33F6B1439916}"/>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2987A05D-7810-40A0-BC68-4C27734677E8}"/>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A0D82248-B34B-4FAC-A9A6-BCCD3D11228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id="{411DC300-2B18-4473-B715-569AD00CB51D}"/>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0EC41623-D8B3-42C2-B832-72297AAED6BC}"/>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19728C1F-36E1-4346-82A1-02A0841912B9}"/>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9654A96C-9B0D-4209-B9AD-264BDA6C789B}"/>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E6546B6E-615C-49CC-8EB3-ECCC1D9E57A8}"/>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BDDB629C-BF9F-485A-90C9-C4A9D6332A9F}"/>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4E8394C6-6946-4A73-9177-9979A22965F7}"/>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7078A8A0-7D01-4E2E-B873-83FF2EDFB620}"/>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3044D964-3868-42A4-8DDC-6049BE1BD80E}"/>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731EEAFA-382E-4AA5-8189-07FB0683E347}"/>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70326B4C-ACFD-4A0D-AC04-12B643EBD753}"/>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2608FB9A-04C9-4E73-B432-D75852F553A8}"/>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200A2CF8-5DC3-4335-B4C0-A2C655FA4DE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92D959FA-D854-4263-B754-671FB89D0015}"/>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a:extLst>
            <a:ext uri="{FF2B5EF4-FFF2-40B4-BE49-F238E27FC236}">
              <a16:creationId xmlns:a16="http://schemas.microsoft.com/office/drawing/2014/main" id="{6FAC8321-8A04-4190-985E-182319C4857D}"/>
            </a:ext>
          </a:extLst>
        </xdr:cNvPr>
        <xdr:cNvCxnSpPr/>
      </xdr:nvCxnSpPr>
      <xdr:spPr>
        <a:xfrm flipV="1">
          <a:off x="19951064" y="92189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7" name="【学校施設】&#10;一人当たり面積最小値テキスト">
          <a:extLst>
            <a:ext uri="{FF2B5EF4-FFF2-40B4-BE49-F238E27FC236}">
              <a16:creationId xmlns:a16="http://schemas.microsoft.com/office/drawing/2014/main" id="{3055B3D9-04EE-48AF-A15D-530179F3FFF6}"/>
            </a:ext>
          </a:extLst>
        </xdr:cNvPr>
        <xdr:cNvSpPr txBox="1"/>
      </xdr:nvSpPr>
      <xdr:spPr>
        <a:xfrm>
          <a:off x="19989800" y="106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a:extLst>
            <a:ext uri="{FF2B5EF4-FFF2-40B4-BE49-F238E27FC236}">
              <a16:creationId xmlns:a16="http://schemas.microsoft.com/office/drawing/2014/main" id="{6D993C40-26D5-45A3-BC33-5EE551BB24B1}"/>
            </a:ext>
          </a:extLst>
        </xdr:cNvPr>
        <xdr:cNvCxnSpPr/>
      </xdr:nvCxnSpPr>
      <xdr:spPr>
        <a:xfrm>
          <a:off x="19881850" y="10681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9" name="【学校施設】&#10;一人当たり面積最大値テキスト">
          <a:extLst>
            <a:ext uri="{FF2B5EF4-FFF2-40B4-BE49-F238E27FC236}">
              <a16:creationId xmlns:a16="http://schemas.microsoft.com/office/drawing/2014/main" id="{C78FF188-760F-4D1D-8EAF-664D3547B206}"/>
            </a:ext>
          </a:extLst>
        </xdr:cNvPr>
        <xdr:cNvSpPr txBox="1"/>
      </xdr:nvSpPr>
      <xdr:spPr>
        <a:xfrm>
          <a:off x="19989800" y="900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a:extLst>
            <a:ext uri="{FF2B5EF4-FFF2-40B4-BE49-F238E27FC236}">
              <a16:creationId xmlns:a16="http://schemas.microsoft.com/office/drawing/2014/main" id="{96018A92-B304-4020-943B-B6CC9FC5EF18}"/>
            </a:ext>
          </a:extLst>
        </xdr:cNvPr>
        <xdr:cNvCxnSpPr/>
      </xdr:nvCxnSpPr>
      <xdr:spPr>
        <a:xfrm>
          <a:off x="19881850" y="9218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82567</xdr:rowOff>
    </xdr:from>
    <xdr:ext cx="469744" cy="259045"/>
    <xdr:sp macro="" textlink="">
      <xdr:nvSpPr>
        <xdr:cNvPr id="701" name="【学校施設】&#10;一人当たり面積平均値テキスト">
          <a:extLst>
            <a:ext uri="{FF2B5EF4-FFF2-40B4-BE49-F238E27FC236}">
              <a16:creationId xmlns:a16="http://schemas.microsoft.com/office/drawing/2014/main" id="{B0FE30E8-230D-42E8-B376-95CEDC9DBE3E}"/>
            </a:ext>
          </a:extLst>
        </xdr:cNvPr>
        <xdr:cNvSpPr txBox="1"/>
      </xdr:nvSpPr>
      <xdr:spPr>
        <a:xfrm>
          <a:off x="19989800" y="10160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702" name="フローチャート: 判断 701">
          <a:extLst>
            <a:ext uri="{FF2B5EF4-FFF2-40B4-BE49-F238E27FC236}">
              <a16:creationId xmlns:a16="http://schemas.microsoft.com/office/drawing/2014/main" id="{16BBACDE-5125-45A7-91BE-1559344891F0}"/>
            </a:ext>
          </a:extLst>
        </xdr:cNvPr>
        <xdr:cNvSpPr/>
      </xdr:nvSpPr>
      <xdr:spPr>
        <a:xfrm>
          <a:off x="19900900" y="10181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703" name="フローチャート: 判断 702">
          <a:extLst>
            <a:ext uri="{FF2B5EF4-FFF2-40B4-BE49-F238E27FC236}">
              <a16:creationId xmlns:a16="http://schemas.microsoft.com/office/drawing/2014/main" id="{A7442391-0C95-4AC5-9A55-D7A6E2ACFE72}"/>
            </a:ext>
          </a:extLst>
        </xdr:cNvPr>
        <xdr:cNvSpPr/>
      </xdr:nvSpPr>
      <xdr:spPr>
        <a:xfrm>
          <a:off x="19157950" y="101930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704" name="フローチャート: 判断 703">
          <a:extLst>
            <a:ext uri="{FF2B5EF4-FFF2-40B4-BE49-F238E27FC236}">
              <a16:creationId xmlns:a16="http://schemas.microsoft.com/office/drawing/2014/main" id="{E92C2D50-9826-488F-9209-9F3304F8B5BD}"/>
            </a:ext>
          </a:extLst>
        </xdr:cNvPr>
        <xdr:cNvSpPr/>
      </xdr:nvSpPr>
      <xdr:spPr>
        <a:xfrm>
          <a:off x="18345150" y="1020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705" name="フローチャート: 判断 704">
          <a:extLst>
            <a:ext uri="{FF2B5EF4-FFF2-40B4-BE49-F238E27FC236}">
              <a16:creationId xmlns:a16="http://schemas.microsoft.com/office/drawing/2014/main" id="{D7F8F4D3-D6A5-4C17-B95A-4828D77163FB}"/>
            </a:ext>
          </a:extLst>
        </xdr:cNvPr>
        <xdr:cNvSpPr/>
      </xdr:nvSpPr>
      <xdr:spPr>
        <a:xfrm>
          <a:off x="175514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706" name="フローチャート: 判断 705">
          <a:extLst>
            <a:ext uri="{FF2B5EF4-FFF2-40B4-BE49-F238E27FC236}">
              <a16:creationId xmlns:a16="http://schemas.microsoft.com/office/drawing/2014/main" id="{A097F902-62B8-4F71-8E05-8ADF911AAF58}"/>
            </a:ext>
          </a:extLst>
        </xdr:cNvPr>
        <xdr:cNvSpPr/>
      </xdr:nvSpPr>
      <xdr:spPr>
        <a:xfrm>
          <a:off x="16757650" y="1029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A90EAFB-6147-4621-844E-BFDB7F3F586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4AAC14D-4E10-466D-B836-FA8450AB152E}"/>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4DBF366-529E-40B2-97A2-3C0AA6845423}"/>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B3754E4C-A0CC-4B22-989E-2EC4BD31779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5EBDFFEE-BB2F-43D0-A0AA-BA8D9B228686}"/>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113030</xdr:rowOff>
    </xdr:from>
    <xdr:to>
      <xdr:col>116</xdr:col>
      <xdr:colOff>114300</xdr:colOff>
      <xdr:row>60</xdr:row>
      <xdr:rowOff>43180</xdr:rowOff>
    </xdr:to>
    <xdr:sp macro="" textlink="">
      <xdr:nvSpPr>
        <xdr:cNvPr id="712" name="楕円 711">
          <a:extLst>
            <a:ext uri="{FF2B5EF4-FFF2-40B4-BE49-F238E27FC236}">
              <a16:creationId xmlns:a16="http://schemas.microsoft.com/office/drawing/2014/main" id="{F631C8B3-403B-4D41-A497-F2C23227C30D}"/>
            </a:ext>
          </a:extLst>
        </xdr:cNvPr>
        <xdr:cNvSpPr/>
      </xdr:nvSpPr>
      <xdr:spPr>
        <a:xfrm>
          <a:off x="19900900" y="9860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135907</xdr:rowOff>
    </xdr:from>
    <xdr:ext cx="469744" cy="259045"/>
    <xdr:sp macro="" textlink="">
      <xdr:nvSpPr>
        <xdr:cNvPr id="713" name="【学校施設】&#10;一人当たり面積該当値テキスト">
          <a:extLst>
            <a:ext uri="{FF2B5EF4-FFF2-40B4-BE49-F238E27FC236}">
              <a16:creationId xmlns:a16="http://schemas.microsoft.com/office/drawing/2014/main" id="{E485122A-EA04-4982-921D-181F27581A30}"/>
            </a:ext>
          </a:extLst>
        </xdr:cNvPr>
        <xdr:cNvSpPr txBox="1"/>
      </xdr:nvSpPr>
      <xdr:spPr>
        <a:xfrm>
          <a:off x="19989800"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119380</xdr:rowOff>
    </xdr:from>
    <xdr:to>
      <xdr:col>112</xdr:col>
      <xdr:colOff>38100</xdr:colOff>
      <xdr:row>60</xdr:row>
      <xdr:rowOff>49530</xdr:rowOff>
    </xdr:to>
    <xdr:sp macro="" textlink="">
      <xdr:nvSpPr>
        <xdr:cNvPr id="714" name="楕円 713">
          <a:extLst>
            <a:ext uri="{FF2B5EF4-FFF2-40B4-BE49-F238E27FC236}">
              <a16:creationId xmlns:a16="http://schemas.microsoft.com/office/drawing/2014/main" id="{9387DF5A-FD08-4B17-BDFB-D9D38F333DDC}"/>
            </a:ext>
          </a:extLst>
        </xdr:cNvPr>
        <xdr:cNvSpPr/>
      </xdr:nvSpPr>
      <xdr:spPr>
        <a:xfrm>
          <a:off x="19157950" y="98666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163830</xdr:rowOff>
    </xdr:from>
    <xdr:to>
      <xdr:col>116</xdr:col>
      <xdr:colOff>63500</xdr:colOff>
      <xdr:row>59</xdr:row>
      <xdr:rowOff>170180</xdr:rowOff>
    </xdr:to>
    <xdr:cxnSp macro="">
      <xdr:nvCxnSpPr>
        <xdr:cNvPr id="715" name="直線コネクタ 714">
          <a:extLst>
            <a:ext uri="{FF2B5EF4-FFF2-40B4-BE49-F238E27FC236}">
              <a16:creationId xmlns:a16="http://schemas.microsoft.com/office/drawing/2014/main" id="{9D0F79CD-B585-47C7-9A79-3E4BE3265F36}"/>
            </a:ext>
          </a:extLst>
        </xdr:cNvPr>
        <xdr:cNvCxnSpPr/>
      </xdr:nvCxnSpPr>
      <xdr:spPr>
        <a:xfrm flipV="1">
          <a:off x="19202400" y="99110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154940</xdr:rowOff>
    </xdr:from>
    <xdr:to>
      <xdr:col>107</xdr:col>
      <xdr:colOff>101600</xdr:colOff>
      <xdr:row>60</xdr:row>
      <xdr:rowOff>85090</xdr:rowOff>
    </xdr:to>
    <xdr:sp macro="" textlink="">
      <xdr:nvSpPr>
        <xdr:cNvPr id="716" name="楕円 715">
          <a:extLst>
            <a:ext uri="{FF2B5EF4-FFF2-40B4-BE49-F238E27FC236}">
              <a16:creationId xmlns:a16="http://schemas.microsoft.com/office/drawing/2014/main" id="{420F02A0-92F2-4CE1-9E09-4465BFA7E038}"/>
            </a:ext>
          </a:extLst>
        </xdr:cNvPr>
        <xdr:cNvSpPr/>
      </xdr:nvSpPr>
      <xdr:spPr>
        <a:xfrm>
          <a:off x="18345150" y="9902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170180</xdr:rowOff>
    </xdr:from>
    <xdr:to>
      <xdr:col>111</xdr:col>
      <xdr:colOff>177800</xdr:colOff>
      <xdr:row>60</xdr:row>
      <xdr:rowOff>34290</xdr:rowOff>
    </xdr:to>
    <xdr:cxnSp macro="">
      <xdr:nvCxnSpPr>
        <xdr:cNvPr id="717" name="直線コネクタ 716">
          <a:extLst>
            <a:ext uri="{FF2B5EF4-FFF2-40B4-BE49-F238E27FC236}">
              <a16:creationId xmlns:a16="http://schemas.microsoft.com/office/drawing/2014/main" id="{C0298F3F-2ED6-4511-86C2-79D92904D6BB}"/>
            </a:ext>
          </a:extLst>
        </xdr:cNvPr>
        <xdr:cNvCxnSpPr/>
      </xdr:nvCxnSpPr>
      <xdr:spPr>
        <a:xfrm flipV="1">
          <a:off x="18395950" y="9911080"/>
          <a:ext cx="8064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161290</xdr:rowOff>
    </xdr:from>
    <xdr:to>
      <xdr:col>102</xdr:col>
      <xdr:colOff>165100</xdr:colOff>
      <xdr:row>60</xdr:row>
      <xdr:rowOff>91440</xdr:rowOff>
    </xdr:to>
    <xdr:sp macro="" textlink="">
      <xdr:nvSpPr>
        <xdr:cNvPr id="718" name="楕円 717">
          <a:extLst>
            <a:ext uri="{FF2B5EF4-FFF2-40B4-BE49-F238E27FC236}">
              <a16:creationId xmlns:a16="http://schemas.microsoft.com/office/drawing/2014/main" id="{AFC6ADBC-5AAC-4F97-8AE5-FE50F7A0B60A}"/>
            </a:ext>
          </a:extLst>
        </xdr:cNvPr>
        <xdr:cNvSpPr/>
      </xdr:nvSpPr>
      <xdr:spPr>
        <a:xfrm>
          <a:off x="17551400" y="9908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34290</xdr:rowOff>
    </xdr:from>
    <xdr:to>
      <xdr:col>107</xdr:col>
      <xdr:colOff>50800</xdr:colOff>
      <xdr:row>60</xdr:row>
      <xdr:rowOff>40640</xdr:rowOff>
    </xdr:to>
    <xdr:cxnSp macro="">
      <xdr:nvCxnSpPr>
        <xdr:cNvPr id="719" name="直線コネクタ 718">
          <a:extLst>
            <a:ext uri="{FF2B5EF4-FFF2-40B4-BE49-F238E27FC236}">
              <a16:creationId xmlns:a16="http://schemas.microsoft.com/office/drawing/2014/main" id="{A951DC9D-19A0-4DC7-9A20-C2B4CE44646A}"/>
            </a:ext>
          </a:extLst>
        </xdr:cNvPr>
        <xdr:cNvCxnSpPr/>
      </xdr:nvCxnSpPr>
      <xdr:spPr>
        <a:xfrm flipV="1">
          <a:off x="17602200" y="9946640"/>
          <a:ext cx="7937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163830</xdr:rowOff>
    </xdr:from>
    <xdr:to>
      <xdr:col>98</xdr:col>
      <xdr:colOff>38100</xdr:colOff>
      <xdr:row>60</xdr:row>
      <xdr:rowOff>93980</xdr:rowOff>
    </xdr:to>
    <xdr:sp macro="" textlink="">
      <xdr:nvSpPr>
        <xdr:cNvPr id="720" name="楕円 719">
          <a:extLst>
            <a:ext uri="{FF2B5EF4-FFF2-40B4-BE49-F238E27FC236}">
              <a16:creationId xmlns:a16="http://schemas.microsoft.com/office/drawing/2014/main" id="{AD5EC8EF-767F-4A04-9588-18E4A69D7602}"/>
            </a:ext>
          </a:extLst>
        </xdr:cNvPr>
        <xdr:cNvSpPr/>
      </xdr:nvSpPr>
      <xdr:spPr>
        <a:xfrm>
          <a:off x="16757650" y="99110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40640</xdr:rowOff>
    </xdr:from>
    <xdr:to>
      <xdr:col>102</xdr:col>
      <xdr:colOff>114300</xdr:colOff>
      <xdr:row>60</xdr:row>
      <xdr:rowOff>43180</xdr:rowOff>
    </xdr:to>
    <xdr:cxnSp macro="">
      <xdr:nvCxnSpPr>
        <xdr:cNvPr id="721" name="直線コネクタ 720">
          <a:extLst>
            <a:ext uri="{FF2B5EF4-FFF2-40B4-BE49-F238E27FC236}">
              <a16:creationId xmlns:a16="http://schemas.microsoft.com/office/drawing/2014/main" id="{3002C002-95CC-4BC6-9850-0B53BD87023E}"/>
            </a:ext>
          </a:extLst>
        </xdr:cNvPr>
        <xdr:cNvCxnSpPr/>
      </xdr:nvCxnSpPr>
      <xdr:spPr>
        <a:xfrm flipV="1">
          <a:off x="16802100" y="9952990"/>
          <a:ext cx="8001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36847</xdr:rowOff>
    </xdr:from>
    <xdr:ext cx="469744" cy="259045"/>
    <xdr:sp macro="" textlink="">
      <xdr:nvSpPr>
        <xdr:cNvPr id="722" name="n_1aveValue【学校施設】&#10;一人当たり面積">
          <a:extLst>
            <a:ext uri="{FF2B5EF4-FFF2-40B4-BE49-F238E27FC236}">
              <a16:creationId xmlns:a16="http://schemas.microsoft.com/office/drawing/2014/main" id="{9E22A956-AC27-4D16-8929-2C2E0A4594B0}"/>
            </a:ext>
          </a:extLst>
        </xdr:cNvPr>
        <xdr:cNvSpPr txBox="1"/>
      </xdr:nvSpPr>
      <xdr:spPr>
        <a:xfrm>
          <a:off x="18980227"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50817</xdr:rowOff>
    </xdr:from>
    <xdr:ext cx="469744" cy="259045"/>
    <xdr:sp macro="" textlink="">
      <xdr:nvSpPr>
        <xdr:cNvPr id="723" name="n_2aveValue【学校施設】&#10;一人当たり面積">
          <a:extLst>
            <a:ext uri="{FF2B5EF4-FFF2-40B4-BE49-F238E27FC236}">
              <a16:creationId xmlns:a16="http://schemas.microsoft.com/office/drawing/2014/main" id="{B2246DC6-4968-43C8-A7D1-D535347CD6E2}"/>
            </a:ext>
          </a:extLst>
        </xdr:cNvPr>
        <xdr:cNvSpPr txBox="1"/>
      </xdr:nvSpPr>
      <xdr:spPr>
        <a:xfrm>
          <a:off x="181801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138447</xdr:rowOff>
    </xdr:from>
    <xdr:ext cx="469744" cy="259045"/>
    <xdr:sp macro="" textlink="">
      <xdr:nvSpPr>
        <xdr:cNvPr id="724" name="n_3aveValue【学校施設】&#10;一人当たり面積">
          <a:extLst>
            <a:ext uri="{FF2B5EF4-FFF2-40B4-BE49-F238E27FC236}">
              <a16:creationId xmlns:a16="http://schemas.microsoft.com/office/drawing/2014/main" id="{4A1A0B8C-7D27-42E9-81E5-47A89B756476}"/>
            </a:ext>
          </a:extLst>
        </xdr:cNvPr>
        <xdr:cNvSpPr txBox="1"/>
      </xdr:nvSpPr>
      <xdr:spPr>
        <a:xfrm>
          <a:off x="1738637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149877</xdr:rowOff>
    </xdr:from>
    <xdr:ext cx="469744" cy="259045"/>
    <xdr:sp macro="" textlink="">
      <xdr:nvSpPr>
        <xdr:cNvPr id="725" name="n_4aveValue【学校施設】&#10;一人当たり面積">
          <a:extLst>
            <a:ext uri="{FF2B5EF4-FFF2-40B4-BE49-F238E27FC236}">
              <a16:creationId xmlns:a16="http://schemas.microsoft.com/office/drawing/2014/main" id="{8F64D4C3-D13C-4272-818C-B438BE1FA301}"/>
            </a:ext>
          </a:extLst>
        </xdr:cNvPr>
        <xdr:cNvSpPr txBox="1"/>
      </xdr:nvSpPr>
      <xdr:spPr>
        <a:xfrm>
          <a:off x="165926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66057</xdr:rowOff>
    </xdr:from>
    <xdr:ext cx="469744" cy="259045"/>
    <xdr:sp macro="" textlink="">
      <xdr:nvSpPr>
        <xdr:cNvPr id="726" name="n_1mainValue【学校施設】&#10;一人当たり面積">
          <a:extLst>
            <a:ext uri="{FF2B5EF4-FFF2-40B4-BE49-F238E27FC236}">
              <a16:creationId xmlns:a16="http://schemas.microsoft.com/office/drawing/2014/main" id="{5B39A523-4670-4A92-92E8-6A3FDFA13717}"/>
            </a:ext>
          </a:extLst>
        </xdr:cNvPr>
        <xdr:cNvSpPr txBox="1"/>
      </xdr:nvSpPr>
      <xdr:spPr>
        <a:xfrm>
          <a:off x="18980227"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101617</xdr:rowOff>
    </xdr:from>
    <xdr:ext cx="469744" cy="259045"/>
    <xdr:sp macro="" textlink="">
      <xdr:nvSpPr>
        <xdr:cNvPr id="727" name="n_2mainValue【学校施設】&#10;一人当たり面積">
          <a:extLst>
            <a:ext uri="{FF2B5EF4-FFF2-40B4-BE49-F238E27FC236}">
              <a16:creationId xmlns:a16="http://schemas.microsoft.com/office/drawing/2014/main" id="{6C231B15-3C78-4810-9547-7165213B7389}"/>
            </a:ext>
          </a:extLst>
        </xdr:cNvPr>
        <xdr:cNvSpPr txBox="1"/>
      </xdr:nvSpPr>
      <xdr:spPr>
        <a:xfrm>
          <a:off x="18180127" y="968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107967</xdr:rowOff>
    </xdr:from>
    <xdr:ext cx="469744" cy="259045"/>
    <xdr:sp macro="" textlink="">
      <xdr:nvSpPr>
        <xdr:cNvPr id="728" name="n_3mainValue【学校施設】&#10;一人当たり面積">
          <a:extLst>
            <a:ext uri="{FF2B5EF4-FFF2-40B4-BE49-F238E27FC236}">
              <a16:creationId xmlns:a16="http://schemas.microsoft.com/office/drawing/2014/main" id="{035483DC-5B6E-4883-9D06-D3AC98BF9534}"/>
            </a:ext>
          </a:extLst>
        </xdr:cNvPr>
        <xdr:cNvSpPr txBox="1"/>
      </xdr:nvSpPr>
      <xdr:spPr>
        <a:xfrm>
          <a:off x="17386377" y="969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110507</xdr:rowOff>
    </xdr:from>
    <xdr:ext cx="469744" cy="259045"/>
    <xdr:sp macro="" textlink="">
      <xdr:nvSpPr>
        <xdr:cNvPr id="729" name="n_4mainValue【学校施設】&#10;一人当たり面積">
          <a:extLst>
            <a:ext uri="{FF2B5EF4-FFF2-40B4-BE49-F238E27FC236}">
              <a16:creationId xmlns:a16="http://schemas.microsoft.com/office/drawing/2014/main" id="{BAA5EFFD-2FA4-4250-9B8D-7B27D671764D}"/>
            </a:ext>
          </a:extLst>
        </xdr:cNvPr>
        <xdr:cNvSpPr txBox="1"/>
      </xdr:nvSpPr>
      <xdr:spPr>
        <a:xfrm>
          <a:off x="16592627" y="969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766BE859-64D5-47AF-B0E5-2FEC5584F11E}"/>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EA1BBE83-78A7-4CF0-8A94-B9C9DF47620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2209ED69-735C-4FD9-B4B5-C77C431EAB5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E24CCAFB-A7A6-472A-A36D-524C8825A6A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2509CAB2-12CA-4A31-830B-B147454E06BE}"/>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9D0BA159-93ED-4A48-A628-98C9F04A102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34A452CF-601D-4F49-866B-935CF5239361}"/>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B7BCBFFB-7E99-4BD8-B962-DD8B7BAC6B5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A9AC865A-BCA4-4291-9AE9-E3DF06888DFA}"/>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F866758A-D8D6-4D8A-BC87-FE9B980750AA}"/>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E182B8C1-8F18-40DD-98D9-A748F122BC7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a:extLst>
            <a:ext uri="{FF2B5EF4-FFF2-40B4-BE49-F238E27FC236}">
              <a16:creationId xmlns:a16="http://schemas.microsoft.com/office/drawing/2014/main" id="{061AAF44-AE28-4DB5-89BB-BEC036DA87DC}"/>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a:extLst>
            <a:ext uri="{FF2B5EF4-FFF2-40B4-BE49-F238E27FC236}">
              <a16:creationId xmlns:a16="http://schemas.microsoft.com/office/drawing/2014/main" id="{89EF3D9D-7A6A-4413-BA6E-1FC4EBAC3BB7}"/>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a:extLst>
            <a:ext uri="{FF2B5EF4-FFF2-40B4-BE49-F238E27FC236}">
              <a16:creationId xmlns:a16="http://schemas.microsoft.com/office/drawing/2014/main" id="{7A750F08-63F2-44B5-BE53-5D3FAA900990}"/>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a:extLst>
            <a:ext uri="{FF2B5EF4-FFF2-40B4-BE49-F238E27FC236}">
              <a16:creationId xmlns:a16="http://schemas.microsoft.com/office/drawing/2014/main" id="{191AD2A1-F1E4-4B59-8E21-DE4BFDCA32D2}"/>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a:extLst>
            <a:ext uri="{FF2B5EF4-FFF2-40B4-BE49-F238E27FC236}">
              <a16:creationId xmlns:a16="http://schemas.microsoft.com/office/drawing/2014/main" id="{B60E43B6-5838-42FB-9D42-55231B1A4225}"/>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a:extLst>
            <a:ext uri="{FF2B5EF4-FFF2-40B4-BE49-F238E27FC236}">
              <a16:creationId xmlns:a16="http://schemas.microsoft.com/office/drawing/2014/main" id="{67FF2C8F-AC7D-45D4-A4AF-C0675ACDC235}"/>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a:extLst>
            <a:ext uri="{FF2B5EF4-FFF2-40B4-BE49-F238E27FC236}">
              <a16:creationId xmlns:a16="http://schemas.microsoft.com/office/drawing/2014/main" id="{0357C303-3B23-4EE5-899D-156DD0253709}"/>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a:extLst>
            <a:ext uri="{FF2B5EF4-FFF2-40B4-BE49-F238E27FC236}">
              <a16:creationId xmlns:a16="http://schemas.microsoft.com/office/drawing/2014/main" id="{0CE38E1D-8A04-4BE2-B47C-0A985084CDCC}"/>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a:extLst>
            <a:ext uri="{FF2B5EF4-FFF2-40B4-BE49-F238E27FC236}">
              <a16:creationId xmlns:a16="http://schemas.microsoft.com/office/drawing/2014/main" id="{D83336AC-7069-46D4-89B6-F525EF915223}"/>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a:extLst>
            <a:ext uri="{FF2B5EF4-FFF2-40B4-BE49-F238E27FC236}">
              <a16:creationId xmlns:a16="http://schemas.microsoft.com/office/drawing/2014/main" id="{1B33373A-E921-4CA3-BB63-783B601A6920}"/>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a:extLst>
            <a:ext uri="{FF2B5EF4-FFF2-40B4-BE49-F238E27FC236}">
              <a16:creationId xmlns:a16="http://schemas.microsoft.com/office/drawing/2014/main" id="{C4BE9083-1148-45DF-BA51-2073F814B843}"/>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a:extLst>
            <a:ext uri="{FF2B5EF4-FFF2-40B4-BE49-F238E27FC236}">
              <a16:creationId xmlns:a16="http://schemas.microsoft.com/office/drawing/2014/main" id="{0EA19363-ECC3-4969-86EE-0F1F46DE1539}"/>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BE41998F-C05C-4853-AAF4-900DC24710D4}"/>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a:extLst>
            <a:ext uri="{FF2B5EF4-FFF2-40B4-BE49-F238E27FC236}">
              <a16:creationId xmlns:a16="http://schemas.microsoft.com/office/drawing/2014/main" id="{4168DA02-EB10-49DC-92B7-E96ED347173F}"/>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a:extLst>
            <a:ext uri="{FF2B5EF4-FFF2-40B4-BE49-F238E27FC236}">
              <a16:creationId xmlns:a16="http://schemas.microsoft.com/office/drawing/2014/main" id="{D8E2E6D7-1632-4C9D-8415-0FDBF0731213}"/>
            </a:ext>
          </a:extLst>
        </xdr:cNvPr>
        <xdr:cNvCxnSpPr/>
      </xdr:nvCxnSpPr>
      <xdr:spPr>
        <a:xfrm flipV="1">
          <a:off x="14699614" y="12869818"/>
          <a:ext cx="0" cy="149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a:extLst>
            <a:ext uri="{FF2B5EF4-FFF2-40B4-BE49-F238E27FC236}">
              <a16:creationId xmlns:a16="http://schemas.microsoft.com/office/drawing/2014/main" id="{9A7BBDEF-A0C4-4CBD-BE3A-512BC0478A0F}"/>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a:extLst>
            <a:ext uri="{FF2B5EF4-FFF2-40B4-BE49-F238E27FC236}">
              <a16:creationId xmlns:a16="http://schemas.microsoft.com/office/drawing/2014/main" id="{FB3DC4AE-6A91-4AC9-8C3E-E528B5EC7D7F}"/>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8" name="【児童館】&#10;有形固定資産減価償却率最大値テキスト">
          <a:extLst>
            <a:ext uri="{FF2B5EF4-FFF2-40B4-BE49-F238E27FC236}">
              <a16:creationId xmlns:a16="http://schemas.microsoft.com/office/drawing/2014/main" id="{7B6E97BD-EA18-459A-8A57-F99C4C5DECDD}"/>
            </a:ext>
          </a:extLst>
        </xdr:cNvPr>
        <xdr:cNvSpPr txBox="1"/>
      </xdr:nvSpPr>
      <xdr:spPr>
        <a:xfrm>
          <a:off x="14738350" y="126513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a:extLst>
            <a:ext uri="{FF2B5EF4-FFF2-40B4-BE49-F238E27FC236}">
              <a16:creationId xmlns:a16="http://schemas.microsoft.com/office/drawing/2014/main" id="{3875D803-F8A1-495B-BAB9-8203BF6D6ADA}"/>
            </a:ext>
          </a:extLst>
        </xdr:cNvPr>
        <xdr:cNvCxnSpPr/>
      </xdr:nvCxnSpPr>
      <xdr:spPr>
        <a:xfrm>
          <a:off x="14611350" y="128698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760" name="【児童館】&#10;有形固定資産減価償却率平均値テキスト">
          <a:extLst>
            <a:ext uri="{FF2B5EF4-FFF2-40B4-BE49-F238E27FC236}">
              <a16:creationId xmlns:a16="http://schemas.microsoft.com/office/drawing/2014/main" id="{6DA3F408-4884-4C80-B46F-926795C3460A}"/>
            </a:ext>
          </a:extLst>
        </xdr:cNvPr>
        <xdr:cNvSpPr txBox="1"/>
      </xdr:nvSpPr>
      <xdr:spPr>
        <a:xfrm>
          <a:off x="14738350" y="133453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61" name="フローチャート: 判断 760">
          <a:extLst>
            <a:ext uri="{FF2B5EF4-FFF2-40B4-BE49-F238E27FC236}">
              <a16:creationId xmlns:a16="http://schemas.microsoft.com/office/drawing/2014/main" id="{A36A0FFC-8DF4-42FE-91DC-546684954240}"/>
            </a:ext>
          </a:extLst>
        </xdr:cNvPr>
        <xdr:cNvSpPr/>
      </xdr:nvSpPr>
      <xdr:spPr>
        <a:xfrm>
          <a:off x="14649450" y="134875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62" name="フローチャート: 判断 761">
          <a:extLst>
            <a:ext uri="{FF2B5EF4-FFF2-40B4-BE49-F238E27FC236}">
              <a16:creationId xmlns:a16="http://schemas.microsoft.com/office/drawing/2014/main" id="{C73EFCF1-786B-43AD-A5FA-5FCEF3F87F4F}"/>
            </a:ext>
          </a:extLst>
        </xdr:cNvPr>
        <xdr:cNvSpPr/>
      </xdr:nvSpPr>
      <xdr:spPr>
        <a:xfrm>
          <a:off x="13887450" y="13456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63" name="フローチャート: 判断 762">
          <a:extLst>
            <a:ext uri="{FF2B5EF4-FFF2-40B4-BE49-F238E27FC236}">
              <a16:creationId xmlns:a16="http://schemas.microsoft.com/office/drawing/2014/main" id="{976C2838-7E78-4190-B4C8-E3150525BD9D}"/>
            </a:ext>
          </a:extLst>
        </xdr:cNvPr>
        <xdr:cNvSpPr/>
      </xdr:nvSpPr>
      <xdr:spPr>
        <a:xfrm>
          <a:off x="13093700" y="13463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764" name="フローチャート: 判断 763">
          <a:extLst>
            <a:ext uri="{FF2B5EF4-FFF2-40B4-BE49-F238E27FC236}">
              <a16:creationId xmlns:a16="http://schemas.microsoft.com/office/drawing/2014/main" id="{49E3B4B4-AB6E-47C9-8975-CA5CA8EEC94F}"/>
            </a:ext>
          </a:extLst>
        </xdr:cNvPr>
        <xdr:cNvSpPr/>
      </xdr:nvSpPr>
      <xdr:spPr>
        <a:xfrm>
          <a:off x="12299950" y="134320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65" name="フローチャート: 判断 764">
          <a:extLst>
            <a:ext uri="{FF2B5EF4-FFF2-40B4-BE49-F238E27FC236}">
              <a16:creationId xmlns:a16="http://schemas.microsoft.com/office/drawing/2014/main" id="{0FE74E97-4368-49CE-A397-3D063A656E97}"/>
            </a:ext>
          </a:extLst>
        </xdr:cNvPr>
        <xdr:cNvSpPr/>
      </xdr:nvSpPr>
      <xdr:spPr>
        <a:xfrm>
          <a:off x="11487150" y="135284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5F2F23B-AF7D-41A5-B9FA-DFF8610199C3}"/>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F973EA9F-DB7A-4C42-A3D6-EAA68DEA64A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FFE34371-1B95-4BDB-8E7F-70651C48B49B}"/>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60D0EA29-BF46-47DB-8167-4A767686B4F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C65A5303-9ED9-49BE-B501-B3E5F5FDB55F}"/>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771" name="楕円 770">
          <a:extLst>
            <a:ext uri="{FF2B5EF4-FFF2-40B4-BE49-F238E27FC236}">
              <a16:creationId xmlns:a16="http://schemas.microsoft.com/office/drawing/2014/main" id="{F72F9F9D-6519-42DC-97A4-2AB0F67BCA75}"/>
            </a:ext>
          </a:extLst>
        </xdr:cNvPr>
        <xdr:cNvSpPr/>
      </xdr:nvSpPr>
      <xdr:spPr>
        <a:xfrm>
          <a:off x="14649450" y="135088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107785</xdr:rowOff>
    </xdr:from>
    <xdr:ext cx="405111" cy="259045"/>
    <xdr:sp macro="" textlink="">
      <xdr:nvSpPr>
        <xdr:cNvPr id="772" name="【児童館】&#10;有形固定資産減価償却率該当値テキスト">
          <a:extLst>
            <a:ext uri="{FF2B5EF4-FFF2-40B4-BE49-F238E27FC236}">
              <a16:creationId xmlns:a16="http://schemas.microsoft.com/office/drawing/2014/main" id="{CBCF1847-B395-495C-A00D-8697DFF5F190}"/>
            </a:ext>
          </a:extLst>
        </xdr:cNvPr>
        <xdr:cNvSpPr txBox="1"/>
      </xdr:nvSpPr>
      <xdr:spPr>
        <a:xfrm>
          <a:off x="14738350" y="1348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86905</xdr:rowOff>
    </xdr:from>
    <xdr:to>
      <xdr:col>81</xdr:col>
      <xdr:colOff>101600</xdr:colOff>
      <xdr:row>82</xdr:row>
      <xdr:rowOff>17055</xdr:rowOff>
    </xdr:to>
    <xdr:sp macro="" textlink="">
      <xdr:nvSpPr>
        <xdr:cNvPr id="773" name="楕円 772">
          <a:extLst>
            <a:ext uri="{FF2B5EF4-FFF2-40B4-BE49-F238E27FC236}">
              <a16:creationId xmlns:a16="http://schemas.microsoft.com/office/drawing/2014/main" id="{0D1B38FF-6D44-4BA2-B1A1-46C1B4F3773F}"/>
            </a:ext>
          </a:extLst>
        </xdr:cNvPr>
        <xdr:cNvSpPr/>
      </xdr:nvSpPr>
      <xdr:spPr>
        <a:xfrm>
          <a:off x="13887450" y="13466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137705</xdr:rowOff>
    </xdr:from>
    <xdr:to>
      <xdr:col>85</xdr:col>
      <xdr:colOff>127000</xdr:colOff>
      <xdr:row>82</xdr:row>
      <xdr:rowOff>8708</xdr:rowOff>
    </xdr:to>
    <xdr:cxnSp macro="">
      <xdr:nvCxnSpPr>
        <xdr:cNvPr id="774" name="直線コネクタ 773">
          <a:extLst>
            <a:ext uri="{FF2B5EF4-FFF2-40B4-BE49-F238E27FC236}">
              <a16:creationId xmlns:a16="http://schemas.microsoft.com/office/drawing/2014/main" id="{70042D39-651E-4EDE-B03C-0D9F115BF005}"/>
            </a:ext>
          </a:extLst>
        </xdr:cNvPr>
        <xdr:cNvCxnSpPr/>
      </xdr:nvCxnSpPr>
      <xdr:spPr>
        <a:xfrm>
          <a:off x="13938250" y="13517155"/>
          <a:ext cx="762000" cy="3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47716</xdr:rowOff>
    </xdr:from>
    <xdr:to>
      <xdr:col>76</xdr:col>
      <xdr:colOff>165100</xdr:colOff>
      <xdr:row>81</xdr:row>
      <xdr:rowOff>149316</xdr:rowOff>
    </xdr:to>
    <xdr:sp macro="" textlink="">
      <xdr:nvSpPr>
        <xdr:cNvPr id="775" name="楕円 774">
          <a:extLst>
            <a:ext uri="{FF2B5EF4-FFF2-40B4-BE49-F238E27FC236}">
              <a16:creationId xmlns:a16="http://schemas.microsoft.com/office/drawing/2014/main" id="{6A25A4BF-8F92-45BF-8201-46CDEA96DDFD}"/>
            </a:ext>
          </a:extLst>
        </xdr:cNvPr>
        <xdr:cNvSpPr/>
      </xdr:nvSpPr>
      <xdr:spPr>
        <a:xfrm>
          <a:off x="13093700" y="1342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98516</xdr:rowOff>
    </xdr:from>
    <xdr:to>
      <xdr:col>81</xdr:col>
      <xdr:colOff>50800</xdr:colOff>
      <xdr:row>81</xdr:row>
      <xdr:rowOff>137705</xdr:rowOff>
    </xdr:to>
    <xdr:cxnSp macro="">
      <xdr:nvCxnSpPr>
        <xdr:cNvPr id="776" name="直線コネクタ 775">
          <a:extLst>
            <a:ext uri="{FF2B5EF4-FFF2-40B4-BE49-F238E27FC236}">
              <a16:creationId xmlns:a16="http://schemas.microsoft.com/office/drawing/2014/main" id="{D702FE1F-5A17-45E6-8DA3-4E7C5EE8E86C}"/>
            </a:ext>
          </a:extLst>
        </xdr:cNvPr>
        <xdr:cNvCxnSpPr/>
      </xdr:nvCxnSpPr>
      <xdr:spPr>
        <a:xfrm>
          <a:off x="13144500" y="13477966"/>
          <a:ext cx="79375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23223</xdr:rowOff>
    </xdr:from>
    <xdr:to>
      <xdr:col>72</xdr:col>
      <xdr:colOff>38100</xdr:colOff>
      <xdr:row>81</xdr:row>
      <xdr:rowOff>124823</xdr:rowOff>
    </xdr:to>
    <xdr:sp macro="" textlink="">
      <xdr:nvSpPr>
        <xdr:cNvPr id="777" name="楕円 776">
          <a:extLst>
            <a:ext uri="{FF2B5EF4-FFF2-40B4-BE49-F238E27FC236}">
              <a16:creationId xmlns:a16="http://schemas.microsoft.com/office/drawing/2014/main" id="{258F3878-92F2-40DD-B27D-F05A694F48ED}"/>
            </a:ext>
          </a:extLst>
        </xdr:cNvPr>
        <xdr:cNvSpPr/>
      </xdr:nvSpPr>
      <xdr:spPr>
        <a:xfrm>
          <a:off x="12299950" y="134026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74023</xdr:rowOff>
    </xdr:from>
    <xdr:to>
      <xdr:col>76</xdr:col>
      <xdr:colOff>114300</xdr:colOff>
      <xdr:row>81</xdr:row>
      <xdr:rowOff>98516</xdr:rowOff>
    </xdr:to>
    <xdr:cxnSp macro="">
      <xdr:nvCxnSpPr>
        <xdr:cNvPr id="778" name="直線コネクタ 777">
          <a:extLst>
            <a:ext uri="{FF2B5EF4-FFF2-40B4-BE49-F238E27FC236}">
              <a16:creationId xmlns:a16="http://schemas.microsoft.com/office/drawing/2014/main" id="{49578E18-1681-40FF-B6C4-8B92E62994DA}"/>
            </a:ext>
          </a:extLst>
        </xdr:cNvPr>
        <xdr:cNvCxnSpPr/>
      </xdr:nvCxnSpPr>
      <xdr:spPr>
        <a:xfrm>
          <a:off x="12344400" y="13453473"/>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147320</xdr:rowOff>
    </xdr:from>
    <xdr:to>
      <xdr:col>67</xdr:col>
      <xdr:colOff>101600</xdr:colOff>
      <xdr:row>81</xdr:row>
      <xdr:rowOff>77470</xdr:rowOff>
    </xdr:to>
    <xdr:sp macro="" textlink="">
      <xdr:nvSpPr>
        <xdr:cNvPr id="779" name="楕円 778">
          <a:extLst>
            <a:ext uri="{FF2B5EF4-FFF2-40B4-BE49-F238E27FC236}">
              <a16:creationId xmlns:a16="http://schemas.microsoft.com/office/drawing/2014/main" id="{D7FE0D80-58F9-4570-8B7E-7A2453F9A4E5}"/>
            </a:ext>
          </a:extLst>
        </xdr:cNvPr>
        <xdr:cNvSpPr/>
      </xdr:nvSpPr>
      <xdr:spPr>
        <a:xfrm>
          <a:off x="11487150" y="13361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26670</xdr:rowOff>
    </xdr:from>
    <xdr:to>
      <xdr:col>71</xdr:col>
      <xdr:colOff>177800</xdr:colOff>
      <xdr:row>81</xdr:row>
      <xdr:rowOff>74023</xdr:rowOff>
    </xdr:to>
    <xdr:cxnSp macro="">
      <xdr:nvCxnSpPr>
        <xdr:cNvPr id="780" name="直線コネクタ 779">
          <a:extLst>
            <a:ext uri="{FF2B5EF4-FFF2-40B4-BE49-F238E27FC236}">
              <a16:creationId xmlns:a16="http://schemas.microsoft.com/office/drawing/2014/main" id="{FE377997-2738-41B4-92FA-AD4E63316B7F}"/>
            </a:ext>
          </a:extLst>
        </xdr:cNvPr>
        <xdr:cNvCxnSpPr/>
      </xdr:nvCxnSpPr>
      <xdr:spPr>
        <a:xfrm>
          <a:off x="11537950" y="13406120"/>
          <a:ext cx="80645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781" name="n_1aveValue【児童館】&#10;有形固定資産減価償却率">
          <a:extLst>
            <a:ext uri="{FF2B5EF4-FFF2-40B4-BE49-F238E27FC236}">
              <a16:creationId xmlns:a16="http://schemas.microsoft.com/office/drawing/2014/main" id="{97919237-7564-44CF-AE3A-F28F1E44F7D5}"/>
            </a:ext>
          </a:extLst>
        </xdr:cNvPr>
        <xdr:cNvSpPr txBox="1"/>
      </xdr:nvSpPr>
      <xdr:spPr>
        <a:xfrm>
          <a:off x="13742044" y="13238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4915</xdr:rowOff>
    </xdr:from>
    <xdr:ext cx="405111" cy="259045"/>
    <xdr:sp macro="" textlink="">
      <xdr:nvSpPr>
        <xdr:cNvPr id="782" name="n_2aveValue【児童館】&#10;有形固定資産減価償却率">
          <a:extLst>
            <a:ext uri="{FF2B5EF4-FFF2-40B4-BE49-F238E27FC236}">
              <a16:creationId xmlns:a16="http://schemas.microsoft.com/office/drawing/2014/main" id="{4FBA31F6-70FF-429F-BCB2-7C518EDCFFDC}"/>
            </a:ext>
          </a:extLst>
        </xdr:cNvPr>
        <xdr:cNvSpPr txBox="1"/>
      </xdr:nvSpPr>
      <xdr:spPr>
        <a:xfrm>
          <a:off x="12960994" y="1354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145341</xdr:rowOff>
    </xdr:from>
    <xdr:ext cx="405111" cy="259045"/>
    <xdr:sp macro="" textlink="">
      <xdr:nvSpPr>
        <xdr:cNvPr id="783" name="n_3aveValue【児童館】&#10;有形固定資産減価償却率">
          <a:extLst>
            <a:ext uri="{FF2B5EF4-FFF2-40B4-BE49-F238E27FC236}">
              <a16:creationId xmlns:a16="http://schemas.microsoft.com/office/drawing/2014/main" id="{413D394B-E76E-4F4A-8B9B-A6F5832E77D2}"/>
            </a:ext>
          </a:extLst>
        </xdr:cNvPr>
        <xdr:cNvSpPr txBox="1"/>
      </xdr:nvSpPr>
      <xdr:spPr>
        <a:xfrm>
          <a:off x="12167244" y="1352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70229</xdr:rowOff>
    </xdr:from>
    <xdr:ext cx="405111" cy="259045"/>
    <xdr:sp macro="" textlink="">
      <xdr:nvSpPr>
        <xdr:cNvPr id="784" name="n_4aveValue【児童館】&#10;有形固定資産減価償却率">
          <a:extLst>
            <a:ext uri="{FF2B5EF4-FFF2-40B4-BE49-F238E27FC236}">
              <a16:creationId xmlns:a16="http://schemas.microsoft.com/office/drawing/2014/main" id="{AB35783E-1AF8-4712-B5CD-0954F0FCB5C8}"/>
            </a:ext>
          </a:extLst>
        </xdr:cNvPr>
        <xdr:cNvSpPr txBox="1"/>
      </xdr:nvSpPr>
      <xdr:spPr>
        <a:xfrm>
          <a:off x="11354444" y="1361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8182</xdr:rowOff>
    </xdr:from>
    <xdr:ext cx="405111" cy="259045"/>
    <xdr:sp macro="" textlink="">
      <xdr:nvSpPr>
        <xdr:cNvPr id="785" name="n_1mainValue【児童館】&#10;有形固定資産減価償却率">
          <a:extLst>
            <a:ext uri="{FF2B5EF4-FFF2-40B4-BE49-F238E27FC236}">
              <a16:creationId xmlns:a16="http://schemas.microsoft.com/office/drawing/2014/main" id="{542BD56A-C610-4929-843A-C2633029D8FD}"/>
            </a:ext>
          </a:extLst>
        </xdr:cNvPr>
        <xdr:cNvSpPr txBox="1"/>
      </xdr:nvSpPr>
      <xdr:spPr>
        <a:xfrm>
          <a:off x="13742044" y="1355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165843</xdr:rowOff>
    </xdr:from>
    <xdr:ext cx="405111" cy="259045"/>
    <xdr:sp macro="" textlink="">
      <xdr:nvSpPr>
        <xdr:cNvPr id="786" name="n_2mainValue【児童館】&#10;有形固定資産減価償却率">
          <a:extLst>
            <a:ext uri="{FF2B5EF4-FFF2-40B4-BE49-F238E27FC236}">
              <a16:creationId xmlns:a16="http://schemas.microsoft.com/office/drawing/2014/main" id="{46DB6DD7-E605-46B4-B063-8DFEFDA5786C}"/>
            </a:ext>
          </a:extLst>
        </xdr:cNvPr>
        <xdr:cNvSpPr txBox="1"/>
      </xdr:nvSpPr>
      <xdr:spPr>
        <a:xfrm>
          <a:off x="12960994" y="1321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141350</xdr:rowOff>
    </xdr:from>
    <xdr:ext cx="405111" cy="259045"/>
    <xdr:sp macro="" textlink="">
      <xdr:nvSpPr>
        <xdr:cNvPr id="787" name="n_3mainValue【児童館】&#10;有形固定資産減価償却率">
          <a:extLst>
            <a:ext uri="{FF2B5EF4-FFF2-40B4-BE49-F238E27FC236}">
              <a16:creationId xmlns:a16="http://schemas.microsoft.com/office/drawing/2014/main" id="{2D9E32A4-4F63-43B2-847A-AF57BDA70ABD}"/>
            </a:ext>
          </a:extLst>
        </xdr:cNvPr>
        <xdr:cNvSpPr txBox="1"/>
      </xdr:nvSpPr>
      <xdr:spPr>
        <a:xfrm>
          <a:off x="12167244" y="1319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93997</xdr:rowOff>
    </xdr:from>
    <xdr:ext cx="405111" cy="259045"/>
    <xdr:sp macro="" textlink="">
      <xdr:nvSpPr>
        <xdr:cNvPr id="788" name="n_4mainValue【児童館】&#10;有形固定資産減価償却率">
          <a:extLst>
            <a:ext uri="{FF2B5EF4-FFF2-40B4-BE49-F238E27FC236}">
              <a16:creationId xmlns:a16="http://schemas.microsoft.com/office/drawing/2014/main" id="{EC4D8BB0-5F76-4A3A-AC78-3185693B4F06}"/>
            </a:ext>
          </a:extLst>
        </xdr:cNvPr>
        <xdr:cNvSpPr txBox="1"/>
      </xdr:nvSpPr>
      <xdr:spPr>
        <a:xfrm>
          <a:off x="1135444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id="{242EEF69-8208-4D52-AF9A-A849A8491A8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id="{399C447F-20E7-45B5-8D5F-957A8A63031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id="{B3ED1F3F-6509-40BD-A53C-B85734DADDE4}"/>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id="{60CFB6D3-6538-4EF1-A70E-857A0BF88909}"/>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id="{648AC039-28B2-4093-B273-11359B5F4DD9}"/>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id="{70F65C59-2154-40BF-97C2-4E873EFBF97B}"/>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id="{795C1B5B-2608-41B1-8EFA-EC772624961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id="{D4CC027A-1547-46CF-94E8-0A2D98A9E85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id="{38905840-9EB6-4AB4-A4AD-4DF7080C02A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B8CC1469-C716-4DE0-9976-2A24596F088B}"/>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9" name="直線コネクタ 798">
          <a:extLst>
            <a:ext uri="{FF2B5EF4-FFF2-40B4-BE49-F238E27FC236}">
              <a16:creationId xmlns:a16="http://schemas.microsoft.com/office/drawing/2014/main" id="{C4D9C1AE-F030-45C6-A39F-6029797C9D36}"/>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0" name="テキスト ボックス 799">
          <a:extLst>
            <a:ext uri="{FF2B5EF4-FFF2-40B4-BE49-F238E27FC236}">
              <a16:creationId xmlns:a16="http://schemas.microsoft.com/office/drawing/2014/main" id="{25EF0309-F448-427D-8DC4-BD8C5EB0CB32}"/>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1" name="直線コネクタ 800">
          <a:extLst>
            <a:ext uri="{FF2B5EF4-FFF2-40B4-BE49-F238E27FC236}">
              <a16:creationId xmlns:a16="http://schemas.microsoft.com/office/drawing/2014/main" id="{B6F61BE5-8039-434C-83C4-D056B525A944}"/>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2" name="テキスト ボックス 801">
          <a:extLst>
            <a:ext uri="{FF2B5EF4-FFF2-40B4-BE49-F238E27FC236}">
              <a16:creationId xmlns:a16="http://schemas.microsoft.com/office/drawing/2014/main" id="{F8595B3C-752B-41E3-8E58-C799236F6158}"/>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3" name="直線コネクタ 802">
          <a:extLst>
            <a:ext uri="{FF2B5EF4-FFF2-40B4-BE49-F238E27FC236}">
              <a16:creationId xmlns:a16="http://schemas.microsoft.com/office/drawing/2014/main" id="{FB1A0E40-C4BF-41A2-89E6-FF97605A95A8}"/>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4" name="テキスト ボックス 803">
          <a:extLst>
            <a:ext uri="{FF2B5EF4-FFF2-40B4-BE49-F238E27FC236}">
              <a16:creationId xmlns:a16="http://schemas.microsoft.com/office/drawing/2014/main" id="{531E51B4-4D98-432E-86C3-E6AACF5A4930}"/>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5" name="直線コネクタ 804">
          <a:extLst>
            <a:ext uri="{FF2B5EF4-FFF2-40B4-BE49-F238E27FC236}">
              <a16:creationId xmlns:a16="http://schemas.microsoft.com/office/drawing/2014/main" id="{24FCD601-23CE-4A70-BD0F-2C2958F94619}"/>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6" name="テキスト ボックス 805">
          <a:extLst>
            <a:ext uri="{FF2B5EF4-FFF2-40B4-BE49-F238E27FC236}">
              <a16:creationId xmlns:a16="http://schemas.microsoft.com/office/drawing/2014/main" id="{03F09F0D-6939-4881-84B4-4FB2DAB24414}"/>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C782B47E-BACD-4763-8615-CD65B8FCF1CC}"/>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BC656AC0-768B-4664-AF5D-3D5DC4EE15E1}"/>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a:extLst>
            <a:ext uri="{FF2B5EF4-FFF2-40B4-BE49-F238E27FC236}">
              <a16:creationId xmlns:a16="http://schemas.microsoft.com/office/drawing/2014/main" id="{2AD087EA-9825-4E98-95C3-EA82BB904FAB}"/>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10" name="直線コネクタ 809">
          <a:extLst>
            <a:ext uri="{FF2B5EF4-FFF2-40B4-BE49-F238E27FC236}">
              <a16:creationId xmlns:a16="http://schemas.microsoft.com/office/drawing/2014/main" id="{D63FC065-E3FA-4959-8E70-E124DB366994}"/>
            </a:ext>
          </a:extLst>
        </xdr:cNvPr>
        <xdr:cNvCxnSpPr/>
      </xdr:nvCxnSpPr>
      <xdr:spPr>
        <a:xfrm flipV="1">
          <a:off x="19951064" y="12814300"/>
          <a:ext cx="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1" name="【児童館】&#10;一人当たり面積最小値テキスト">
          <a:extLst>
            <a:ext uri="{FF2B5EF4-FFF2-40B4-BE49-F238E27FC236}">
              <a16:creationId xmlns:a16="http://schemas.microsoft.com/office/drawing/2014/main" id="{F0CE1E6C-E51F-4387-8821-3F9A73A6F53F}"/>
            </a:ext>
          </a:extLst>
        </xdr:cNvPr>
        <xdr:cNvSpPr txBox="1"/>
      </xdr:nvSpPr>
      <xdr:spPr>
        <a:xfrm>
          <a:off x="1998980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2" name="直線コネクタ 811">
          <a:extLst>
            <a:ext uri="{FF2B5EF4-FFF2-40B4-BE49-F238E27FC236}">
              <a16:creationId xmlns:a16="http://schemas.microsoft.com/office/drawing/2014/main" id="{5399195C-AE0D-4E76-9174-0219DD1D1D6D}"/>
            </a:ext>
          </a:extLst>
        </xdr:cNvPr>
        <xdr:cNvCxnSpPr/>
      </xdr:nvCxnSpPr>
      <xdr:spPr>
        <a:xfrm>
          <a:off x="19881850" y="1420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3" name="【児童館】&#10;一人当たり面積最大値テキスト">
          <a:extLst>
            <a:ext uri="{FF2B5EF4-FFF2-40B4-BE49-F238E27FC236}">
              <a16:creationId xmlns:a16="http://schemas.microsoft.com/office/drawing/2014/main" id="{B11031A5-7E01-4B1C-B5F4-7A14F1944FFD}"/>
            </a:ext>
          </a:extLst>
        </xdr:cNvPr>
        <xdr:cNvSpPr txBox="1"/>
      </xdr:nvSpPr>
      <xdr:spPr>
        <a:xfrm>
          <a:off x="19989800" y="125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4" name="直線コネクタ 813">
          <a:extLst>
            <a:ext uri="{FF2B5EF4-FFF2-40B4-BE49-F238E27FC236}">
              <a16:creationId xmlns:a16="http://schemas.microsoft.com/office/drawing/2014/main" id="{3D7AE8C2-BAAE-4090-8B87-C03CABD3C8B3}"/>
            </a:ext>
          </a:extLst>
        </xdr:cNvPr>
        <xdr:cNvCxnSpPr/>
      </xdr:nvCxnSpPr>
      <xdr:spPr>
        <a:xfrm>
          <a:off x="198818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815" name="【児童館】&#10;一人当たり面積平均値テキスト">
          <a:extLst>
            <a:ext uri="{FF2B5EF4-FFF2-40B4-BE49-F238E27FC236}">
              <a16:creationId xmlns:a16="http://schemas.microsoft.com/office/drawing/2014/main" id="{9BB38907-1B10-4335-BB70-C53E020A544A}"/>
            </a:ext>
          </a:extLst>
        </xdr:cNvPr>
        <xdr:cNvSpPr txBox="1"/>
      </xdr:nvSpPr>
      <xdr:spPr>
        <a:xfrm>
          <a:off x="19989800" y="13732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6" name="フローチャート: 判断 815">
          <a:extLst>
            <a:ext uri="{FF2B5EF4-FFF2-40B4-BE49-F238E27FC236}">
              <a16:creationId xmlns:a16="http://schemas.microsoft.com/office/drawing/2014/main" id="{815DD5D1-0515-40B9-AD87-DDCA5C0B3094}"/>
            </a:ext>
          </a:extLst>
        </xdr:cNvPr>
        <xdr:cNvSpPr/>
      </xdr:nvSpPr>
      <xdr:spPr>
        <a:xfrm>
          <a:off x="199009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7" name="フローチャート: 判断 816">
          <a:extLst>
            <a:ext uri="{FF2B5EF4-FFF2-40B4-BE49-F238E27FC236}">
              <a16:creationId xmlns:a16="http://schemas.microsoft.com/office/drawing/2014/main" id="{76092F12-9016-4F10-9AD6-2EB56F673989}"/>
            </a:ext>
          </a:extLst>
        </xdr:cNvPr>
        <xdr:cNvSpPr/>
      </xdr:nvSpPr>
      <xdr:spPr>
        <a:xfrm>
          <a:off x="191579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8" name="フローチャート: 判断 817">
          <a:extLst>
            <a:ext uri="{FF2B5EF4-FFF2-40B4-BE49-F238E27FC236}">
              <a16:creationId xmlns:a16="http://schemas.microsoft.com/office/drawing/2014/main" id="{50BD2498-6557-4BE6-82F4-B0977B5373A9}"/>
            </a:ext>
          </a:extLst>
        </xdr:cNvPr>
        <xdr:cNvSpPr/>
      </xdr:nvSpPr>
      <xdr:spPr>
        <a:xfrm>
          <a:off x="1834515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9" name="フローチャート: 判断 818">
          <a:extLst>
            <a:ext uri="{FF2B5EF4-FFF2-40B4-BE49-F238E27FC236}">
              <a16:creationId xmlns:a16="http://schemas.microsoft.com/office/drawing/2014/main" id="{9A59DA65-CA0E-4696-BB18-6559452398DB}"/>
            </a:ext>
          </a:extLst>
        </xdr:cNvPr>
        <xdr:cNvSpPr/>
      </xdr:nvSpPr>
      <xdr:spPr>
        <a:xfrm>
          <a:off x="175514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20" name="フローチャート: 判断 819">
          <a:extLst>
            <a:ext uri="{FF2B5EF4-FFF2-40B4-BE49-F238E27FC236}">
              <a16:creationId xmlns:a16="http://schemas.microsoft.com/office/drawing/2014/main" id="{8E39980A-4274-496A-B7F3-78BE5D66A515}"/>
            </a:ext>
          </a:extLst>
        </xdr:cNvPr>
        <xdr:cNvSpPr/>
      </xdr:nvSpPr>
      <xdr:spPr>
        <a:xfrm>
          <a:off x="16757650" y="13799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299DAD0-594A-4C21-B06A-B40E3ABF5E39}"/>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1A621268-A96C-43A6-9348-1D2A1782C889}"/>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4433F556-BF3C-498A-A9E6-BAC6A92F9E69}"/>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91022CF7-1B79-45B9-81B9-7A41CEEDE7F2}"/>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8E4415DB-C545-41A7-94D9-178AA920D50E}"/>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113030</xdr:rowOff>
    </xdr:from>
    <xdr:to>
      <xdr:col>116</xdr:col>
      <xdr:colOff>114300</xdr:colOff>
      <xdr:row>80</xdr:row>
      <xdr:rowOff>43180</xdr:rowOff>
    </xdr:to>
    <xdr:sp macro="" textlink="">
      <xdr:nvSpPr>
        <xdr:cNvPr id="826" name="楕円 825">
          <a:extLst>
            <a:ext uri="{FF2B5EF4-FFF2-40B4-BE49-F238E27FC236}">
              <a16:creationId xmlns:a16="http://schemas.microsoft.com/office/drawing/2014/main" id="{FB0CED10-F144-4D9D-8A6D-057369BE3980}"/>
            </a:ext>
          </a:extLst>
        </xdr:cNvPr>
        <xdr:cNvSpPr/>
      </xdr:nvSpPr>
      <xdr:spPr>
        <a:xfrm>
          <a:off x="19900900" y="13162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135907</xdr:rowOff>
    </xdr:from>
    <xdr:ext cx="469744" cy="259045"/>
    <xdr:sp macro="" textlink="">
      <xdr:nvSpPr>
        <xdr:cNvPr id="827" name="【児童館】&#10;一人当たり面積該当値テキスト">
          <a:extLst>
            <a:ext uri="{FF2B5EF4-FFF2-40B4-BE49-F238E27FC236}">
              <a16:creationId xmlns:a16="http://schemas.microsoft.com/office/drawing/2014/main" id="{72755B6B-E87F-4194-8E32-2B194020CD8F}"/>
            </a:ext>
          </a:extLst>
        </xdr:cNvPr>
        <xdr:cNvSpPr txBox="1"/>
      </xdr:nvSpPr>
      <xdr:spPr>
        <a:xfrm>
          <a:off x="19989800" y="1302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113030</xdr:rowOff>
    </xdr:from>
    <xdr:to>
      <xdr:col>112</xdr:col>
      <xdr:colOff>38100</xdr:colOff>
      <xdr:row>80</xdr:row>
      <xdr:rowOff>43180</xdr:rowOff>
    </xdr:to>
    <xdr:sp macro="" textlink="">
      <xdr:nvSpPr>
        <xdr:cNvPr id="828" name="楕円 827">
          <a:extLst>
            <a:ext uri="{FF2B5EF4-FFF2-40B4-BE49-F238E27FC236}">
              <a16:creationId xmlns:a16="http://schemas.microsoft.com/office/drawing/2014/main" id="{88F3EC1E-A451-4AEB-AFDC-41AFC05714EE}"/>
            </a:ext>
          </a:extLst>
        </xdr:cNvPr>
        <xdr:cNvSpPr/>
      </xdr:nvSpPr>
      <xdr:spPr>
        <a:xfrm>
          <a:off x="19157950" y="13162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163830</xdr:rowOff>
    </xdr:from>
    <xdr:to>
      <xdr:col>116</xdr:col>
      <xdr:colOff>63500</xdr:colOff>
      <xdr:row>79</xdr:row>
      <xdr:rowOff>163830</xdr:rowOff>
    </xdr:to>
    <xdr:cxnSp macro="">
      <xdr:nvCxnSpPr>
        <xdr:cNvPr id="829" name="直線コネクタ 828">
          <a:extLst>
            <a:ext uri="{FF2B5EF4-FFF2-40B4-BE49-F238E27FC236}">
              <a16:creationId xmlns:a16="http://schemas.microsoft.com/office/drawing/2014/main" id="{2DB093BF-29C2-4EF9-80B5-D39F35C81626}"/>
            </a:ext>
          </a:extLst>
        </xdr:cNvPr>
        <xdr:cNvCxnSpPr/>
      </xdr:nvCxnSpPr>
      <xdr:spPr>
        <a:xfrm>
          <a:off x="19202400" y="132130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113030</xdr:rowOff>
    </xdr:from>
    <xdr:to>
      <xdr:col>107</xdr:col>
      <xdr:colOff>101600</xdr:colOff>
      <xdr:row>80</xdr:row>
      <xdr:rowOff>43180</xdr:rowOff>
    </xdr:to>
    <xdr:sp macro="" textlink="">
      <xdr:nvSpPr>
        <xdr:cNvPr id="830" name="楕円 829">
          <a:extLst>
            <a:ext uri="{FF2B5EF4-FFF2-40B4-BE49-F238E27FC236}">
              <a16:creationId xmlns:a16="http://schemas.microsoft.com/office/drawing/2014/main" id="{CB3D25EA-3C60-4ADD-B357-A35EAD2802B8}"/>
            </a:ext>
          </a:extLst>
        </xdr:cNvPr>
        <xdr:cNvSpPr/>
      </xdr:nvSpPr>
      <xdr:spPr>
        <a:xfrm>
          <a:off x="18345150" y="13162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163830</xdr:rowOff>
    </xdr:from>
    <xdr:to>
      <xdr:col>111</xdr:col>
      <xdr:colOff>177800</xdr:colOff>
      <xdr:row>79</xdr:row>
      <xdr:rowOff>163830</xdr:rowOff>
    </xdr:to>
    <xdr:cxnSp macro="">
      <xdr:nvCxnSpPr>
        <xdr:cNvPr id="831" name="直線コネクタ 830">
          <a:extLst>
            <a:ext uri="{FF2B5EF4-FFF2-40B4-BE49-F238E27FC236}">
              <a16:creationId xmlns:a16="http://schemas.microsoft.com/office/drawing/2014/main" id="{166ABFBC-CA6E-4F8F-AADB-E4A4BFB8BA0C}"/>
            </a:ext>
          </a:extLst>
        </xdr:cNvPr>
        <xdr:cNvCxnSpPr/>
      </xdr:nvCxnSpPr>
      <xdr:spPr>
        <a:xfrm>
          <a:off x="18395950" y="132130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113030</xdr:rowOff>
    </xdr:from>
    <xdr:to>
      <xdr:col>102</xdr:col>
      <xdr:colOff>165100</xdr:colOff>
      <xdr:row>80</xdr:row>
      <xdr:rowOff>43180</xdr:rowOff>
    </xdr:to>
    <xdr:sp macro="" textlink="">
      <xdr:nvSpPr>
        <xdr:cNvPr id="832" name="楕円 831">
          <a:extLst>
            <a:ext uri="{FF2B5EF4-FFF2-40B4-BE49-F238E27FC236}">
              <a16:creationId xmlns:a16="http://schemas.microsoft.com/office/drawing/2014/main" id="{E478FD40-A705-48F1-A4FC-1C7A1D0AA17C}"/>
            </a:ext>
          </a:extLst>
        </xdr:cNvPr>
        <xdr:cNvSpPr/>
      </xdr:nvSpPr>
      <xdr:spPr>
        <a:xfrm>
          <a:off x="17551400" y="13162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163830</xdr:rowOff>
    </xdr:from>
    <xdr:to>
      <xdr:col>107</xdr:col>
      <xdr:colOff>50800</xdr:colOff>
      <xdr:row>79</xdr:row>
      <xdr:rowOff>163830</xdr:rowOff>
    </xdr:to>
    <xdr:cxnSp macro="">
      <xdr:nvCxnSpPr>
        <xdr:cNvPr id="833" name="直線コネクタ 832">
          <a:extLst>
            <a:ext uri="{FF2B5EF4-FFF2-40B4-BE49-F238E27FC236}">
              <a16:creationId xmlns:a16="http://schemas.microsoft.com/office/drawing/2014/main" id="{9AD30447-0C02-4467-B968-709ADC800E6C}"/>
            </a:ext>
          </a:extLst>
        </xdr:cNvPr>
        <xdr:cNvCxnSpPr/>
      </xdr:nvCxnSpPr>
      <xdr:spPr>
        <a:xfrm>
          <a:off x="17602200" y="132130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158750</xdr:rowOff>
    </xdr:from>
    <xdr:to>
      <xdr:col>98</xdr:col>
      <xdr:colOff>38100</xdr:colOff>
      <xdr:row>80</xdr:row>
      <xdr:rowOff>88900</xdr:rowOff>
    </xdr:to>
    <xdr:sp macro="" textlink="">
      <xdr:nvSpPr>
        <xdr:cNvPr id="834" name="楕円 833">
          <a:extLst>
            <a:ext uri="{FF2B5EF4-FFF2-40B4-BE49-F238E27FC236}">
              <a16:creationId xmlns:a16="http://schemas.microsoft.com/office/drawing/2014/main" id="{E6EC2B82-540C-4516-81F7-D4EC4C2AC966}"/>
            </a:ext>
          </a:extLst>
        </xdr:cNvPr>
        <xdr:cNvSpPr/>
      </xdr:nvSpPr>
      <xdr:spPr>
        <a:xfrm>
          <a:off x="16757650" y="13208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163830</xdr:rowOff>
    </xdr:from>
    <xdr:to>
      <xdr:col>102</xdr:col>
      <xdr:colOff>114300</xdr:colOff>
      <xdr:row>80</xdr:row>
      <xdr:rowOff>38100</xdr:rowOff>
    </xdr:to>
    <xdr:cxnSp macro="">
      <xdr:nvCxnSpPr>
        <xdr:cNvPr id="835" name="直線コネクタ 834">
          <a:extLst>
            <a:ext uri="{FF2B5EF4-FFF2-40B4-BE49-F238E27FC236}">
              <a16:creationId xmlns:a16="http://schemas.microsoft.com/office/drawing/2014/main" id="{74AF0806-9664-435E-9449-5BF5BF4E76B9}"/>
            </a:ext>
          </a:extLst>
        </xdr:cNvPr>
        <xdr:cNvCxnSpPr/>
      </xdr:nvCxnSpPr>
      <xdr:spPr>
        <a:xfrm flipV="1">
          <a:off x="16802100" y="13213080"/>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836" name="n_1aveValue【児童館】&#10;一人当たり面積">
          <a:extLst>
            <a:ext uri="{FF2B5EF4-FFF2-40B4-BE49-F238E27FC236}">
              <a16:creationId xmlns:a16="http://schemas.microsoft.com/office/drawing/2014/main" id="{8260D8CF-8EA1-41C9-B303-8A7DA2AD41A7}"/>
            </a:ext>
          </a:extLst>
        </xdr:cNvPr>
        <xdr:cNvSpPr txBox="1"/>
      </xdr:nvSpPr>
      <xdr:spPr>
        <a:xfrm>
          <a:off x="189802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7" name="n_2aveValue【児童館】&#10;一人当たり面積">
          <a:extLst>
            <a:ext uri="{FF2B5EF4-FFF2-40B4-BE49-F238E27FC236}">
              <a16:creationId xmlns:a16="http://schemas.microsoft.com/office/drawing/2014/main" id="{BC441BD0-8CAB-4998-B4D8-403CDEB7831C}"/>
            </a:ext>
          </a:extLst>
        </xdr:cNvPr>
        <xdr:cNvSpPr txBox="1"/>
      </xdr:nvSpPr>
      <xdr:spPr>
        <a:xfrm>
          <a:off x="18180127"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838" name="n_3aveValue【児童館】&#10;一人当たり面積">
          <a:extLst>
            <a:ext uri="{FF2B5EF4-FFF2-40B4-BE49-F238E27FC236}">
              <a16:creationId xmlns:a16="http://schemas.microsoft.com/office/drawing/2014/main" id="{3E18C37D-AA08-4699-A0CA-7FEE9D854024}"/>
            </a:ext>
          </a:extLst>
        </xdr:cNvPr>
        <xdr:cNvSpPr txBox="1"/>
      </xdr:nvSpPr>
      <xdr:spPr>
        <a:xfrm>
          <a:off x="1738637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839" name="n_4aveValue【児童館】&#10;一人当たり面積">
          <a:extLst>
            <a:ext uri="{FF2B5EF4-FFF2-40B4-BE49-F238E27FC236}">
              <a16:creationId xmlns:a16="http://schemas.microsoft.com/office/drawing/2014/main" id="{F3006FCB-9AFC-459A-99E7-8C72AF2AF620}"/>
            </a:ext>
          </a:extLst>
        </xdr:cNvPr>
        <xdr:cNvSpPr txBox="1"/>
      </xdr:nvSpPr>
      <xdr:spPr>
        <a:xfrm>
          <a:off x="16592627"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59707</xdr:rowOff>
    </xdr:from>
    <xdr:ext cx="469744" cy="259045"/>
    <xdr:sp macro="" textlink="">
      <xdr:nvSpPr>
        <xdr:cNvPr id="840" name="n_1mainValue【児童館】&#10;一人当たり面積">
          <a:extLst>
            <a:ext uri="{FF2B5EF4-FFF2-40B4-BE49-F238E27FC236}">
              <a16:creationId xmlns:a16="http://schemas.microsoft.com/office/drawing/2014/main" id="{F6379E6F-CDF2-4576-8DFD-F77CB1084675}"/>
            </a:ext>
          </a:extLst>
        </xdr:cNvPr>
        <xdr:cNvSpPr txBox="1"/>
      </xdr:nvSpPr>
      <xdr:spPr>
        <a:xfrm>
          <a:off x="18980227" y="1294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59707</xdr:rowOff>
    </xdr:from>
    <xdr:ext cx="469744" cy="259045"/>
    <xdr:sp macro="" textlink="">
      <xdr:nvSpPr>
        <xdr:cNvPr id="841" name="n_2mainValue【児童館】&#10;一人当たり面積">
          <a:extLst>
            <a:ext uri="{FF2B5EF4-FFF2-40B4-BE49-F238E27FC236}">
              <a16:creationId xmlns:a16="http://schemas.microsoft.com/office/drawing/2014/main" id="{7154ECBD-A41F-468C-B258-284EE7065C0C}"/>
            </a:ext>
          </a:extLst>
        </xdr:cNvPr>
        <xdr:cNvSpPr txBox="1"/>
      </xdr:nvSpPr>
      <xdr:spPr>
        <a:xfrm>
          <a:off x="18180127" y="1294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59707</xdr:rowOff>
    </xdr:from>
    <xdr:ext cx="469744" cy="259045"/>
    <xdr:sp macro="" textlink="">
      <xdr:nvSpPr>
        <xdr:cNvPr id="842" name="n_3mainValue【児童館】&#10;一人当たり面積">
          <a:extLst>
            <a:ext uri="{FF2B5EF4-FFF2-40B4-BE49-F238E27FC236}">
              <a16:creationId xmlns:a16="http://schemas.microsoft.com/office/drawing/2014/main" id="{F8145EB0-1C65-42D4-B9E7-CFE0F72628A6}"/>
            </a:ext>
          </a:extLst>
        </xdr:cNvPr>
        <xdr:cNvSpPr txBox="1"/>
      </xdr:nvSpPr>
      <xdr:spPr>
        <a:xfrm>
          <a:off x="17386377" y="1294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105427</xdr:rowOff>
    </xdr:from>
    <xdr:ext cx="469744" cy="259045"/>
    <xdr:sp macro="" textlink="">
      <xdr:nvSpPr>
        <xdr:cNvPr id="843" name="n_4mainValue【児童館】&#10;一人当たり面積">
          <a:extLst>
            <a:ext uri="{FF2B5EF4-FFF2-40B4-BE49-F238E27FC236}">
              <a16:creationId xmlns:a16="http://schemas.microsoft.com/office/drawing/2014/main" id="{EB275B0D-4271-4339-AB94-679368D2C191}"/>
            </a:ext>
          </a:extLst>
        </xdr:cNvPr>
        <xdr:cNvSpPr txBox="1"/>
      </xdr:nvSpPr>
      <xdr:spPr>
        <a:xfrm>
          <a:off x="16592627" y="1298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FE8E49B9-F9A8-4BC3-8EBA-143CA588193C}"/>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77AACD65-9745-4176-AD06-CF7BC371B04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87501057-FE10-4FF5-B557-92A4BEE4DC0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F6440EA5-1650-49DE-B9B5-7DA4988E43AC}"/>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BE5BC276-4ED4-4098-A59A-230051703A1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2E8D1889-E937-48FA-B194-8C12C3767C1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06CB46DC-882C-4E40-8A5E-9A0E0036DB07}"/>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DFA9C108-E2BB-4FA1-988B-E4C8748ED491}"/>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362A6AE5-870F-431D-82F9-EC8223B6B2EF}"/>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B2F55EFC-1413-4171-9D00-1768EAA9B97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A07218AC-9B71-4498-8C54-1488B57E0642}"/>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55" name="直線コネクタ 854">
          <a:extLst>
            <a:ext uri="{FF2B5EF4-FFF2-40B4-BE49-F238E27FC236}">
              <a16:creationId xmlns:a16="http://schemas.microsoft.com/office/drawing/2014/main" id="{F333AD81-A41F-449C-B6C5-0351A2534C80}"/>
            </a:ext>
          </a:extLst>
        </xdr:cNvPr>
        <xdr:cNvCxnSpPr/>
      </xdr:nvCxnSpPr>
      <xdr:spPr>
        <a:xfrm>
          <a:off x="11207750" y="1819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56" name="テキスト ボックス 855">
          <a:extLst>
            <a:ext uri="{FF2B5EF4-FFF2-40B4-BE49-F238E27FC236}">
              <a16:creationId xmlns:a16="http://schemas.microsoft.com/office/drawing/2014/main" id="{5436E4E7-A7D5-4965-9CB5-E15AA70991D1}"/>
            </a:ext>
          </a:extLst>
        </xdr:cNvPr>
        <xdr:cNvSpPr txBox="1"/>
      </xdr:nvSpPr>
      <xdr:spPr>
        <a:xfrm>
          <a:off x="1084279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7" name="直線コネクタ 856">
          <a:extLst>
            <a:ext uri="{FF2B5EF4-FFF2-40B4-BE49-F238E27FC236}">
              <a16:creationId xmlns:a16="http://schemas.microsoft.com/office/drawing/2014/main" id="{E9B63B3E-FB59-43E9-A029-FF4A8515BD89}"/>
            </a:ext>
          </a:extLst>
        </xdr:cNvPr>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8" name="テキスト ボックス 857">
          <a:extLst>
            <a:ext uri="{FF2B5EF4-FFF2-40B4-BE49-F238E27FC236}">
              <a16:creationId xmlns:a16="http://schemas.microsoft.com/office/drawing/2014/main" id="{ABA5AD92-AD97-44C0-AA8D-A60D85B2F3A3}"/>
            </a:ext>
          </a:extLst>
        </xdr:cNvPr>
        <xdr:cNvSpPr txBox="1"/>
      </xdr:nvSpPr>
      <xdr:spPr>
        <a:xfrm>
          <a:off x="108427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9" name="直線コネクタ 858">
          <a:extLst>
            <a:ext uri="{FF2B5EF4-FFF2-40B4-BE49-F238E27FC236}">
              <a16:creationId xmlns:a16="http://schemas.microsoft.com/office/drawing/2014/main" id="{53C341E5-D9AB-4BBC-8392-78FECE9C96C6}"/>
            </a:ext>
          </a:extLst>
        </xdr:cNvPr>
        <xdr:cNvCxnSpPr/>
      </xdr:nvCxnSpPr>
      <xdr:spPr>
        <a:xfrm>
          <a:off x="11207750" y="17621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60" name="テキスト ボックス 859">
          <a:extLst>
            <a:ext uri="{FF2B5EF4-FFF2-40B4-BE49-F238E27FC236}">
              <a16:creationId xmlns:a16="http://schemas.microsoft.com/office/drawing/2014/main" id="{213D009D-7B8B-41CD-86F2-CE728019B3CA}"/>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2F19C80A-5F7B-4D8C-A9FB-7F32BCB320C7}"/>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id="{D5BC2E88-2E64-43A2-BFC1-AFC1252E49B9}"/>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63" name="直線コネクタ 862">
          <a:extLst>
            <a:ext uri="{FF2B5EF4-FFF2-40B4-BE49-F238E27FC236}">
              <a16:creationId xmlns:a16="http://schemas.microsoft.com/office/drawing/2014/main" id="{265EE47A-6701-455E-87CE-435ED22E248E}"/>
            </a:ext>
          </a:extLst>
        </xdr:cNvPr>
        <xdr:cNvCxnSpPr/>
      </xdr:nvCxnSpPr>
      <xdr:spPr>
        <a:xfrm>
          <a:off x="11207750" y="17049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64" name="テキスト ボックス 863">
          <a:extLst>
            <a:ext uri="{FF2B5EF4-FFF2-40B4-BE49-F238E27FC236}">
              <a16:creationId xmlns:a16="http://schemas.microsoft.com/office/drawing/2014/main" id="{3A3CEC98-DD53-459E-8D08-94320F689B16}"/>
            </a:ext>
          </a:extLst>
        </xdr:cNvPr>
        <xdr:cNvSpPr txBox="1"/>
      </xdr:nvSpPr>
      <xdr:spPr>
        <a:xfrm>
          <a:off x="1084279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65" name="直線コネクタ 864">
          <a:extLst>
            <a:ext uri="{FF2B5EF4-FFF2-40B4-BE49-F238E27FC236}">
              <a16:creationId xmlns:a16="http://schemas.microsoft.com/office/drawing/2014/main" id="{01CB7F4E-95A9-408B-B748-F68B6BF7D808}"/>
            </a:ext>
          </a:extLst>
        </xdr:cNvPr>
        <xdr:cNvCxnSpPr/>
      </xdr:nvCxnSpPr>
      <xdr:spPr>
        <a:xfrm>
          <a:off x="11207750" y="1676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6" name="テキスト ボックス 865">
          <a:extLst>
            <a:ext uri="{FF2B5EF4-FFF2-40B4-BE49-F238E27FC236}">
              <a16:creationId xmlns:a16="http://schemas.microsoft.com/office/drawing/2014/main" id="{92A3F111-85ED-43F3-9387-D7619BCED7B7}"/>
            </a:ext>
          </a:extLst>
        </xdr:cNvPr>
        <xdr:cNvSpPr txBox="1"/>
      </xdr:nvSpPr>
      <xdr:spPr>
        <a:xfrm>
          <a:off x="1084279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7" name="直線コネクタ 866">
          <a:extLst>
            <a:ext uri="{FF2B5EF4-FFF2-40B4-BE49-F238E27FC236}">
              <a16:creationId xmlns:a16="http://schemas.microsoft.com/office/drawing/2014/main" id="{3ABE520A-DA68-44BE-B474-E8C82B51B9B6}"/>
            </a:ext>
          </a:extLst>
        </xdr:cNvPr>
        <xdr:cNvCxnSpPr/>
      </xdr:nvCxnSpPr>
      <xdr:spPr>
        <a:xfrm>
          <a:off x="11207750" y="1647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8" name="テキスト ボックス 867">
          <a:extLst>
            <a:ext uri="{FF2B5EF4-FFF2-40B4-BE49-F238E27FC236}">
              <a16:creationId xmlns:a16="http://schemas.microsoft.com/office/drawing/2014/main" id="{A436B6CD-251E-4D0B-AA2B-514198C6E054}"/>
            </a:ext>
          </a:extLst>
        </xdr:cNvPr>
        <xdr:cNvSpPr txBox="1"/>
      </xdr:nvSpPr>
      <xdr:spPr>
        <a:xfrm>
          <a:off x="10842791" y="16336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A251FA78-BF79-4CC0-80B6-53B3C2840691}"/>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33EB7452-4D2E-456F-A42B-083CE5597134}"/>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公民館】&#10;有形固定資産減価償却率グラフ枠">
          <a:extLst>
            <a:ext uri="{FF2B5EF4-FFF2-40B4-BE49-F238E27FC236}">
              <a16:creationId xmlns:a16="http://schemas.microsoft.com/office/drawing/2014/main" id="{9FC7DCBA-EFD5-4B31-AAC1-E1735BCBAE09}"/>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872" name="直線コネクタ 871">
          <a:extLst>
            <a:ext uri="{FF2B5EF4-FFF2-40B4-BE49-F238E27FC236}">
              <a16:creationId xmlns:a16="http://schemas.microsoft.com/office/drawing/2014/main" id="{54AA3BC2-C822-44BF-B1E2-05EAF926556D}"/>
            </a:ext>
          </a:extLst>
        </xdr:cNvPr>
        <xdr:cNvCxnSpPr/>
      </xdr:nvCxnSpPr>
      <xdr:spPr>
        <a:xfrm flipV="1">
          <a:off x="14699614" y="166239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873" name="【公民館】&#10;有形固定資産減価償却率最小値テキスト">
          <a:extLst>
            <a:ext uri="{FF2B5EF4-FFF2-40B4-BE49-F238E27FC236}">
              <a16:creationId xmlns:a16="http://schemas.microsoft.com/office/drawing/2014/main" id="{1AD3AB85-F0A3-4BD7-B35E-3AEB8753EEB5}"/>
            </a:ext>
          </a:extLst>
        </xdr:cNvPr>
        <xdr:cNvSpPr txBox="1"/>
      </xdr:nvSpPr>
      <xdr:spPr>
        <a:xfrm>
          <a:off x="14738350" y="18016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874" name="直線コネクタ 873">
          <a:extLst>
            <a:ext uri="{FF2B5EF4-FFF2-40B4-BE49-F238E27FC236}">
              <a16:creationId xmlns:a16="http://schemas.microsoft.com/office/drawing/2014/main" id="{D42E076F-A5D1-4C26-BCE3-D2698A9D2AB0}"/>
            </a:ext>
          </a:extLst>
        </xdr:cNvPr>
        <xdr:cNvCxnSpPr/>
      </xdr:nvCxnSpPr>
      <xdr:spPr>
        <a:xfrm>
          <a:off x="14611350" y="180127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875" name="【公民館】&#10;有形固定資産減価償却率最大値テキスト">
          <a:extLst>
            <a:ext uri="{FF2B5EF4-FFF2-40B4-BE49-F238E27FC236}">
              <a16:creationId xmlns:a16="http://schemas.microsoft.com/office/drawing/2014/main" id="{2C60A3DD-9E8C-4A50-BF62-139FC1318FD7}"/>
            </a:ext>
          </a:extLst>
        </xdr:cNvPr>
        <xdr:cNvSpPr txBox="1"/>
      </xdr:nvSpPr>
      <xdr:spPr>
        <a:xfrm>
          <a:off x="14738350" y="163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876" name="直線コネクタ 875">
          <a:extLst>
            <a:ext uri="{FF2B5EF4-FFF2-40B4-BE49-F238E27FC236}">
              <a16:creationId xmlns:a16="http://schemas.microsoft.com/office/drawing/2014/main" id="{F141FA8E-0E4E-49E4-9DB5-E320E3381896}"/>
            </a:ext>
          </a:extLst>
        </xdr:cNvPr>
        <xdr:cNvCxnSpPr/>
      </xdr:nvCxnSpPr>
      <xdr:spPr>
        <a:xfrm>
          <a:off x="14611350" y="166239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115270</xdr:rowOff>
    </xdr:from>
    <xdr:ext cx="405111" cy="259045"/>
    <xdr:sp macro="" textlink="">
      <xdr:nvSpPr>
        <xdr:cNvPr id="877" name="【公民館】&#10;有形固定資産減価償却率平均値テキスト">
          <a:extLst>
            <a:ext uri="{FF2B5EF4-FFF2-40B4-BE49-F238E27FC236}">
              <a16:creationId xmlns:a16="http://schemas.microsoft.com/office/drawing/2014/main" id="{6334034C-413B-41D1-A586-D3D20F9DBEDB}"/>
            </a:ext>
          </a:extLst>
        </xdr:cNvPr>
        <xdr:cNvSpPr txBox="1"/>
      </xdr:nvSpPr>
      <xdr:spPr>
        <a:xfrm>
          <a:off x="14738350" y="17374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878" name="フローチャート: 判断 877">
          <a:extLst>
            <a:ext uri="{FF2B5EF4-FFF2-40B4-BE49-F238E27FC236}">
              <a16:creationId xmlns:a16="http://schemas.microsoft.com/office/drawing/2014/main" id="{2480CDFB-3797-47E4-A4F0-1C76DBB42DC9}"/>
            </a:ext>
          </a:extLst>
        </xdr:cNvPr>
        <xdr:cNvSpPr/>
      </xdr:nvSpPr>
      <xdr:spPr>
        <a:xfrm>
          <a:off x="14649450" y="1739614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879" name="フローチャート: 判断 878">
          <a:extLst>
            <a:ext uri="{FF2B5EF4-FFF2-40B4-BE49-F238E27FC236}">
              <a16:creationId xmlns:a16="http://schemas.microsoft.com/office/drawing/2014/main" id="{B7EAEE28-A3CD-4343-8816-C46C6B5E95D7}"/>
            </a:ext>
          </a:extLst>
        </xdr:cNvPr>
        <xdr:cNvSpPr/>
      </xdr:nvSpPr>
      <xdr:spPr>
        <a:xfrm>
          <a:off x="13887450" y="1735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880" name="フローチャート: 判断 879">
          <a:extLst>
            <a:ext uri="{FF2B5EF4-FFF2-40B4-BE49-F238E27FC236}">
              <a16:creationId xmlns:a16="http://schemas.microsoft.com/office/drawing/2014/main" id="{094897B6-24A6-4E8C-AA50-856B714BEDE9}"/>
            </a:ext>
          </a:extLst>
        </xdr:cNvPr>
        <xdr:cNvSpPr/>
      </xdr:nvSpPr>
      <xdr:spPr>
        <a:xfrm>
          <a:off x="13093700" y="1731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81" name="フローチャート: 判断 880">
          <a:extLst>
            <a:ext uri="{FF2B5EF4-FFF2-40B4-BE49-F238E27FC236}">
              <a16:creationId xmlns:a16="http://schemas.microsoft.com/office/drawing/2014/main" id="{29368E92-08CE-40BD-BF23-8D005ABE47B0}"/>
            </a:ext>
          </a:extLst>
        </xdr:cNvPr>
        <xdr:cNvSpPr/>
      </xdr:nvSpPr>
      <xdr:spPr>
        <a:xfrm>
          <a:off x="12299950" y="17301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882" name="フローチャート: 判断 881">
          <a:extLst>
            <a:ext uri="{FF2B5EF4-FFF2-40B4-BE49-F238E27FC236}">
              <a16:creationId xmlns:a16="http://schemas.microsoft.com/office/drawing/2014/main" id="{85AE444A-81DC-44B2-8225-F1D0055FEE5C}"/>
            </a:ext>
          </a:extLst>
        </xdr:cNvPr>
        <xdr:cNvSpPr/>
      </xdr:nvSpPr>
      <xdr:spPr>
        <a:xfrm>
          <a:off x="11487150" y="171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FC0FC87C-7857-4C5F-9BA8-840EC2A70C4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5F12D763-6DE9-49B1-8CF8-2C1CE8629AED}"/>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D25803E4-EAD7-4DFA-AD12-8E946F50471A}"/>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71730E03-FC4A-4ACF-851B-3B8C113997A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FCAB3C26-AF9B-4D7B-8CAA-8B8B1282FD9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148273</xdr:rowOff>
    </xdr:from>
    <xdr:to>
      <xdr:col>85</xdr:col>
      <xdr:colOff>177800</xdr:colOff>
      <xdr:row>101</xdr:row>
      <xdr:rowOff>78423</xdr:rowOff>
    </xdr:to>
    <xdr:sp macro="" textlink="">
      <xdr:nvSpPr>
        <xdr:cNvPr id="888" name="楕円 887">
          <a:extLst>
            <a:ext uri="{FF2B5EF4-FFF2-40B4-BE49-F238E27FC236}">
              <a16:creationId xmlns:a16="http://schemas.microsoft.com/office/drawing/2014/main" id="{F9C2B2D8-E3B0-485E-A4A7-87CD3D024050}"/>
            </a:ext>
          </a:extLst>
        </xdr:cNvPr>
        <xdr:cNvSpPr/>
      </xdr:nvSpPr>
      <xdr:spPr>
        <a:xfrm>
          <a:off x="14649450" y="1672177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171150</xdr:rowOff>
    </xdr:from>
    <xdr:ext cx="405111" cy="259045"/>
    <xdr:sp macro="" textlink="">
      <xdr:nvSpPr>
        <xdr:cNvPr id="889" name="【公民館】&#10;有形固定資産減価償却率該当値テキスト">
          <a:extLst>
            <a:ext uri="{FF2B5EF4-FFF2-40B4-BE49-F238E27FC236}">
              <a16:creationId xmlns:a16="http://schemas.microsoft.com/office/drawing/2014/main" id="{E77830C3-3558-414D-AE52-116BCC077FB7}"/>
            </a:ext>
          </a:extLst>
        </xdr:cNvPr>
        <xdr:cNvSpPr txBox="1"/>
      </xdr:nvSpPr>
      <xdr:spPr>
        <a:xfrm>
          <a:off x="14738350" y="16573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16827</xdr:rowOff>
    </xdr:from>
    <xdr:to>
      <xdr:col>81</xdr:col>
      <xdr:colOff>101600</xdr:colOff>
      <xdr:row>101</xdr:row>
      <xdr:rowOff>118427</xdr:rowOff>
    </xdr:to>
    <xdr:sp macro="" textlink="">
      <xdr:nvSpPr>
        <xdr:cNvPr id="890" name="楕円 889">
          <a:extLst>
            <a:ext uri="{FF2B5EF4-FFF2-40B4-BE49-F238E27FC236}">
              <a16:creationId xmlns:a16="http://schemas.microsoft.com/office/drawing/2014/main" id="{F29D315A-01E8-4031-9A94-DD217EE18D07}"/>
            </a:ext>
          </a:extLst>
        </xdr:cNvPr>
        <xdr:cNvSpPr/>
      </xdr:nvSpPr>
      <xdr:spPr>
        <a:xfrm>
          <a:off x="13887450" y="167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27623</xdr:rowOff>
    </xdr:from>
    <xdr:to>
      <xdr:col>85</xdr:col>
      <xdr:colOff>127000</xdr:colOff>
      <xdr:row>101</xdr:row>
      <xdr:rowOff>67627</xdr:rowOff>
    </xdr:to>
    <xdr:cxnSp macro="">
      <xdr:nvCxnSpPr>
        <xdr:cNvPr id="891" name="直線コネクタ 890">
          <a:extLst>
            <a:ext uri="{FF2B5EF4-FFF2-40B4-BE49-F238E27FC236}">
              <a16:creationId xmlns:a16="http://schemas.microsoft.com/office/drawing/2014/main" id="{B43B8983-C774-43A6-8539-55E6AA78EF7B}"/>
            </a:ext>
          </a:extLst>
        </xdr:cNvPr>
        <xdr:cNvCxnSpPr/>
      </xdr:nvCxnSpPr>
      <xdr:spPr>
        <a:xfrm flipV="1">
          <a:off x="13938250" y="16772573"/>
          <a:ext cx="7620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128270</xdr:rowOff>
    </xdr:from>
    <xdr:to>
      <xdr:col>76</xdr:col>
      <xdr:colOff>165100</xdr:colOff>
      <xdr:row>101</xdr:row>
      <xdr:rowOff>58420</xdr:rowOff>
    </xdr:to>
    <xdr:sp macro="" textlink="">
      <xdr:nvSpPr>
        <xdr:cNvPr id="892" name="楕円 891">
          <a:extLst>
            <a:ext uri="{FF2B5EF4-FFF2-40B4-BE49-F238E27FC236}">
              <a16:creationId xmlns:a16="http://schemas.microsoft.com/office/drawing/2014/main" id="{DA04666E-BDF3-4292-8D74-00528D4D9CCE}"/>
            </a:ext>
          </a:extLst>
        </xdr:cNvPr>
        <xdr:cNvSpPr/>
      </xdr:nvSpPr>
      <xdr:spPr>
        <a:xfrm>
          <a:off x="130937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7620</xdr:rowOff>
    </xdr:from>
    <xdr:to>
      <xdr:col>81</xdr:col>
      <xdr:colOff>50800</xdr:colOff>
      <xdr:row>101</xdr:row>
      <xdr:rowOff>67627</xdr:rowOff>
    </xdr:to>
    <xdr:cxnSp macro="">
      <xdr:nvCxnSpPr>
        <xdr:cNvPr id="893" name="直線コネクタ 892">
          <a:extLst>
            <a:ext uri="{FF2B5EF4-FFF2-40B4-BE49-F238E27FC236}">
              <a16:creationId xmlns:a16="http://schemas.microsoft.com/office/drawing/2014/main" id="{EB06A002-5C1F-4F1F-BC1A-49B977CD2EF4}"/>
            </a:ext>
          </a:extLst>
        </xdr:cNvPr>
        <xdr:cNvCxnSpPr/>
      </xdr:nvCxnSpPr>
      <xdr:spPr>
        <a:xfrm>
          <a:off x="13144500" y="16752570"/>
          <a:ext cx="79375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73977</xdr:rowOff>
    </xdr:from>
    <xdr:to>
      <xdr:col>72</xdr:col>
      <xdr:colOff>38100</xdr:colOff>
      <xdr:row>102</xdr:row>
      <xdr:rowOff>4127</xdr:rowOff>
    </xdr:to>
    <xdr:sp macro="" textlink="">
      <xdr:nvSpPr>
        <xdr:cNvPr id="894" name="楕円 893">
          <a:extLst>
            <a:ext uri="{FF2B5EF4-FFF2-40B4-BE49-F238E27FC236}">
              <a16:creationId xmlns:a16="http://schemas.microsoft.com/office/drawing/2014/main" id="{2C3F4CC7-6D23-435A-A902-F6E4A2C0D941}"/>
            </a:ext>
          </a:extLst>
        </xdr:cNvPr>
        <xdr:cNvSpPr/>
      </xdr:nvSpPr>
      <xdr:spPr>
        <a:xfrm>
          <a:off x="12299950" y="168189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7620</xdr:rowOff>
    </xdr:from>
    <xdr:to>
      <xdr:col>76</xdr:col>
      <xdr:colOff>114300</xdr:colOff>
      <xdr:row>101</xdr:row>
      <xdr:rowOff>124777</xdr:rowOff>
    </xdr:to>
    <xdr:cxnSp macro="">
      <xdr:nvCxnSpPr>
        <xdr:cNvPr id="895" name="直線コネクタ 894">
          <a:extLst>
            <a:ext uri="{FF2B5EF4-FFF2-40B4-BE49-F238E27FC236}">
              <a16:creationId xmlns:a16="http://schemas.microsoft.com/office/drawing/2014/main" id="{01179338-F4CD-473D-921F-018663EEEF1C}"/>
            </a:ext>
          </a:extLst>
        </xdr:cNvPr>
        <xdr:cNvCxnSpPr/>
      </xdr:nvCxnSpPr>
      <xdr:spPr>
        <a:xfrm flipV="1">
          <a:off x="12344400" y="16752570"/>
          <a:ext cx="800100" cy="1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25400</xdr:rowOff>
    </xdr:from>
    <xdr:to>
      <xdr:col>67</xdr:col>
      <xdr:colOff>101600</xdr:colOff>
      <xdr:row>101</xdr:row>
      <xdr:rowOff>127000</xdr:rowOff>
    </xdr:to>
    <xdr:sp macro="" textlink="">
      <xdr:nvSpPr>
        <xdr:cNvPr id="896" name="楕円 895">
          <a:extLst>
            <a:ext uri="{FF2B5EF4-FFF2-40B4-BE49-F238E27FC236}">
              <a16:creationId xmlns:a16="http://schemas.microsoft.com/office/drawing/2014/main" id="{D526301C-2998-4A5E-B83A-03A6F6C469C5}"/>
            </a:ext>
          </a:extLst>
        </xdr:cNvPr>
        <xdr:cNvSpPr/>
      </xdr:nvSpPr>
      <xdr:spPr>
        <a:xfrm>
          <a:off x="1148715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76200</xdr:rowOff>
    </xdr:from>
    <xdr:to>
      <xdr:col>71</xdr:col>
      <xdr:colOff>177800</xdr:colOff>
      <xdr:row>101</xdr:row>
      <xdr:rowOff>124777</xdr:rowOff>
    </xdr:to>
    <xdr:cxnSp macro="">
      <xdr:nvCxnSpPr>
        <xdr:cNvPr id="897" name="直線コネクタ 896">
          <a:extLst>
            <a:ext uri="{FF2B5EF4-FFF2-40B4-BE49-F238E27FC236}">
              <a16:creationId xmlns:a16="http://schemas.microsoft.com/office/drawing/2014/main" id="{40EB3B77-5DE5-430F-852E-1F32A068D2EB}"/>
            </a:ext>
          </a:extLst>
        </xdr:cNvPr>
        <xdr:cNvCxnSpPr/>
      </xdr:nvCxnSpPr>
      <xdr:spPr>
        <a:xfrm>
          <a:off x="11537950" y="16821150"/>
          <a:ext cx="80645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20972</xdr:rowOff>
    </xdr:from>
    <xdr:ext cx="405111" cy="259045"/>
    <xdr:sp macro="" textlink="">
      <xdr:nvSpPr>
        <xdr:cNvPr id="898" name="n_1aveValue【公民館】&#10;有形固定資産減価償却率">
          <a:extLst>
            <a:ext uri="{FF2B5EF4-FFF2-40B4-BE49-F238E27FC236}">
              <a16:creationId xmlns:a16="http://schemas.microsoft.com/office/drawing/2014/main" id="{898349D9-E053-4525-BA70-EBD44A01F74E}"/>
            </a:ext>
          </a:extLst>
        </xdr:cNvPr>
        <xdr:cNvSpPr txBox="1"/>
      </xdr:nvSpPr>
      <xdr:spPr>
        <a:xfrm>
          <a:off x="13742044" y="1745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899" name="n_2aveValue【公民館】&#10;有形固定資産減価償却率">
          <a:extLst>
            <a:ext uri="{FF2B5EF4-FFF2-40B4-BE49-F238E27FC236}">
              <a16:creationId xmlns:a16="http://schemas.microsoft.com/office/drawing/2014/main" id="{1FDAC4AC-B500-4FF9-881C-12D8E3559F0B}"/>
            </a:ext>
          </a:extLst>
        </xdr:cNvPr>
        <xdr:cNvSpPr txBox="1"/>
      </xdr:nvSpPr>
      <xdr:spPr>
        <a:xfrm>
          <a:off x="12960994" y="174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900" name="n_3aveValue【公民館】&#10;有形固定資産減価償却率">
          <a:extLst>
            <a:ext uri="{FF2B5EF4-FFF2-40B4-BE49-F238E27FC236}">
              <a16:creationId xmlns:a16="http://schemas.microsoft.com/office/drawing/2014/main" id="{7428D4F4-4EC8-44AD-9A9F-91D9F549F8D0}"/>
            </a:ext>
          </a:extLst>
        </xdr:cNvPr>
        <xdr:cNvSpPr txBox="1"/>
      </xdr:nvSpPr>
      <xdr:spPr>
        <a:xfrm>
          <a:off x="12167244" y="1739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18115</xdr:rowOff>
    </xdr:from>
    <xdr:ext cx="405111" cy="259045"/>
    <xdr:sp macro="" textlink="">
      <xdr:nvSpPr>
        <xdr:cNvPr id="901" name="n_4aveValue【公民館】&#10;有形固定資産減価償却率">
          <a:extLst>
            <a:ext uri="{FF2B5EF4-FFF2-40B4-BE49-F238E27FC236}">
              <a16:creationId xmlns:a16="http://schemas.microsoft.com/office/drawing/2014/main" id="{494ADAB4-867B-4DDA-A84F-A0ABB067CB86}"/>
            </a:ext>
          </a:extLst>
        </xdr:cNvPr>
        <xdr:cNvSpPr txBox="1"/>
      </xdr:nvSpPr>
      <xdr:spPr>
        <a:xfrm>
          <a:off x="11354444" y="17277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134954</xdr:rowOff>
    </xdr:from>
    <xdr:ext cx="405111" cy="259045"/>
    <xdr:sp macro="" textlink="">
      <xdr:nvSpPr>
        <xdr:cNvPr id="902" name="n_1mainValue【公民館】&#10;有形固定資産減価償却率">
          <a:extLst>
            <a:ext uri="{FF2B5EF4-FFF2-40B4-BE49-F238E27FC236}">
              <a16:creationId xmlns:a16="http://schemas.microsoft.com/office/drawing/2014/main" id="{B0AF9BC8-C254-46D2-8788-7A1729B4CE06}"/>
            </a:ext>
          </a:extLst>
        </xdr:cNvPr>
        <xdr:cNvSpPr txBox="1"/>
      </xdr:nvSpPr>
      <xdr:spPr>
        <a:xfrm>
          <a:off x="13742044" y="16537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74947</xdr:rowOff>
    </xdr:from>
    <xdr:ext cx="405111" cy="259045"/>
    <xdr:sp macro="" textlink="">
      <xdr:nvSpPr>
        <xdr:cNvPr id="903" name="n_2mainValue【公民館】&#10;有形固定資産減価償却率">
          <a:extLst>
            <a:ext uri="{FF2B5EF4-FFF2-40B4-BE49-F238E27FC236}">
              <a16:creationId xmlns:a16="http://schemas.microsoft.com/office/drawing/2014/main" id="{E9A616E9-DFE0-47AF-894D-043CE1808306}"/>
            </a:ext>
          </a:extLst>
        </xdr:cNvPr>
        <xdr:cNvSpPr txBox="1"/>
      </xdr:nvSpPr>
      <xdr:spPr>
        <a:xfrm>
          <a:off x="12960994" y="1647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20654</xdr:rowOff>
    </xdr:from>
    <xdr:ext cx="405111" cy="259045"/>
    <xdr:sp macro="" textlink="">
      <xdr:nvSpPr>
        <xdr:cNvPr id="904" name="n_3mainValue【公民館】&#10;有形固定資産減価償却率">
          <a:extLst>
            <a:ext uri="{FF2B5EF4-FFF2-40B4-BE49-F238E27FC236}">
              <a16:creationId xmlns:a16="http://schemas.microsoft.com/office/drawing/2014/main" id="{FBF181DC-F010-4DC1-B848-89029D1F4D07}"/>
            </a:ext>
          </a:extLst>
        </xdr:cNvPr>
        <xdr:cNvSpPr txBox="1"/>
      </xdr:nvSpPr>
      <xdr:spPr>
        <a:xfrm>
          <a:off x="12167244" y="16594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143527</xdr:rowOff>
    </xdr:from>
    <xdr:ext cx="405111" cy="259045"/>
    <xdr:sp macro="" textlink="">
      <xdr:nvSpPr>
        <xdr:cNvPr id="905" name="n_4mainValue【公民館】&#10;有形固定資産減価償却率">
          <a:extLst>
            <a:ext uri="{FF2B5EF4-FFF2-40B4-BE49-F238E27FC236}">
              <a16:creationId xmlns:a16="http://schemas.microsoft.com/office/drawing/2014/main" id="{972721D0-5C03-4B46-A43C-5EFF032D2C1B}"/>
            </a:ext>
          </a:extLst>
        </xdr:cNvPr>
        <xdr:cNvSpPr txBox="1"/>
      </xdr:nvSpPr>
      <xdr:spPr>
        <a:xfrm>
          <a:off x="11354444" y="1654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C509DEEA-D13C-41BE-9432-9E64CABB9A66}"/>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99967656-FE63-4994-BB47-DC9ACD070F4F}"/>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E21529E5-1C52-490D-A394-901F943C23C6}"/>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5F25566F-7571-4ECE-9668-5D1B4C905DA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D0F52F8A-145A-496C-9C9D-46F6CD913C45}"/>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D9DEA31E-1069-42FF-AE10-72912F06F6B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C53762BF-5351-40E6-9C3B-0189443C96E5}"/>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89769495-4EE4-42A7-ABDD-8DE47454F2E6}"/>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5DC1BD10-D8E4-4B59-B601-FF51B78BFBB8}"/>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16F55CE6-A17F-432F-A92C-A53AFBBD7E1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a:extLst>
            <a:ext uri="{FF2B5EF4-FFF2-40B4-BE49-F238E27FC236}">
              <a16:creationId xmlns:a16="http://schemas.microsoft.com/office/drawing/2014/main" id="{773BD2FE-B987-487C-949C-986F99FE1E91}"/>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7" name="テキスト ボックス 916">
          <a:extLst>
            <a:ext uri="{FF2B5EF4-FFF2-40B4-BE49-F238E27FC236}">
              <a16:creationId xmlns:a16="http://schemas.microsoft.com/office/drawing/2014/main" id="{45AA72BD-5720-46D3-BA91-E3B60587573B}"/>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a:extLst>
            <a:ext uri="{FF2B5EF4-FFF2-40B4-BE49-F238E27FC236}">
              <a16:creationId xmlns:a16="http://schemas.microsoft.com/office/drawing/2014/main" id="{90E86F95-AB68-4858-A855-F631AA6FD212}"/>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9" name="テキスト ボックス 918">
          <a:extLst>
            <a:ext uri="{FF2B5EF4-FFF2-40B4-BE49-F238E27FC236}">
              <a16:creationId xmlns:a16="http://schemas.microsoft.com/office/drawing/2014/main" id="{059752DF-0777-4F0D-B7FE-C75C855FDF6E}"/>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a:extLst>
            <a:ext uri="{FF2B5EF4-FFF2-40B4-BE49-F238E27FC236}">
              <a16:creationId xmlns:a16="http://schemas.microsoft.com/office/drawing/2014/main" id="{61535C7B-AE92-4667-AD9C-24C24289B904}"/>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1" name="テキスト ボックス 920">
          <a:extLst>
            <a:ext uri="{FF2B5EF4-FFF2-40B4-BE49-F238E27FC236}">
              <a16:creationId xmlns:a16="http://schemas.microsoft.com/office/drawing/2014/main" id="{9FD3F370-DC54-412E-845B-F8F8BE544204}"/>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a:extLst>
            <a:ext uri="{FF2B5EF4-FFF2-40B4-BE49-F238E27FC236}">
              <a16:creationId xmlns:a16="http://schemas.microsoft.com/office/drawing/2014/main" id="{A31BC6DB-072A-4C96-B5FA-230865916992}"/>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3" name="テキスト ボックス 922">
          <a:extLst>
            <a:ext uri="{FF2B5EF4-FFF2-40B4-BE49-F238E27FC236}">
              <a16:creationId xmlns:a16="http://schemas.microsoft.com/office/drawing/2014/main" id="{15BA6889-D085-4667-810F-000181855FB2}"/>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20649040-3AEC-432D-B177-FD4C6E85F0AF}"/>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E9B89E16-5672-44BB-BE8A-0A9299682A3B}"/>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id="{B17D622E-F929-480A-90DB-4EAF7C5E52BF}"/>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927" name="直線コネクタ 926">
          <a:extLst>
            <a:ext uri="{FF2B5EF4-FFF2-40B4-BE49-F238E27FC236}">
              <a16:creationId xmlns:a16="http://schemas.microsoft.com/office/drawing/2014/main" id="{447E0DE9-A9B1-4B1D-A96A-8A09636AB140}"/>
            </a:ext>
          </a:extLst>
        </xdr:cNvPr>
        <xdr:cNvCxnSpPr/>
      </xdr:nvCxnSpPr>
      <xdr:spPr>
        <a:xfrm flipV="1">
          <a:off x="19951064" y="169011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28" name="【公民館】&#10;一人当たり面積最小値テキスト">
          <a:extLst>
            <a:ext uri="{FF2B5EF4-FFF2-40B4-BE49-F238E27FC236}">
              <a16:creationId xmlns:a16="http://schemas.microsoft.com/office/drawing/2014/main" id="{B71FA85D-7852-41D7-B693-DAC6CDDCC7F5}"/>
            </a:ext>
          </a:extLst>
        </xdr:cNvPr>
        <xdr:cNvSpPr txBox="1"/>
      </xdr:nvSpPr>
      <xdr:spPr>
        <a:xfrm>
          <a:off x="19989800" y="1801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9" name="直線コネクタ 928">
          <a:extLst>
            <a:ext uri="{FF2B5EF4-FFF2-40B4-BE49-F238E27FC236}">
              <a16:creationId xmlns:a16="http://schemas.microsoft.com/office/drawing/2014/main" id="{B65113BA-9BFA-4F2F-A498-A81EC5F7E01D}"/>
            </a:ext>
          </a:extLst>
        </xdr:cNvPr>
        <xdr:cNvCxnSpPr/>
      </xdr:nvCxnSpPr>
      <xdr:spPr>
        <a:xfrm>
          <a:off x="19881850" y="18012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930" name="【公民館】&#10;一人当たり面積最大値テキスト">
          <a:extLst>
            <a:ext uri="{FF2B5EF4-FFF2-40B4-BE49-F238E27FC236}">
              <a16:creationId xmlns:a16="http://schemas.microsoft.com/office/drawing/2014/main" id="{BE2A8A56-CF0D-4BA3-AE40-6EA98015928B}"/>
            </a:ext>
          </a:extLst>
        </xdr:cNvPr>
        <xdr:cNvSpPr txBox="1"/>
      </xdr:nvSpPr>
      <xdr:spPr>
        <a:xfrm>
          <a:off x="19989800" y="1667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931" name="直線コネクタ 930">
          <a:extLst>
            <a:ext uri="{FF2B5EF4-FFF2-40B4-BE49-F238E27FC236}">
              <a16:creationId xmlns:a16="http://schemas.microsoft.com/office/drawing/2014/main" id="{97930D0D-6A75-4C62-A1D4-DB417FA93CA1}"/>
            </a:ext>
          </a:extLst>
        </xdr:cNvPr>
        <xdr:cNvCxnSpPr/>
      </xdr:nvCxnSpPr>
      <xdr:spPr>
        <a:xfrm>
          <a:off x="19881850" y="16901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932" name="【公民館】&#10;一人当たり面積平均値テキスト">
          <a:extLst>
            <a:ext uri="{FF2B5EF4-FFF2-40B4-BE49-F238E27FC236}">
              <a16:creationId xmlns:a16="http://schemas.microsoft.com/office/drawing/2014/main" id="{4CBFBC4F-3EC7-42E5-9684-DC11A115A7F8}"/>
            </a:ext>
          </a:extLst>
        </xdr:cNvPr>
        <xdr:cNvSpPr txBox="1"/>
      </xdr:nvSpPr>
      <xdr:spPr>
        <a:xfrm>
          <a:off x="19989800" y="1751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33" name="フローチャート: 判断 932">
          <a:extLst>
            <a:ext uri="{FF2B5EF4-FFF2-40B4-BE49-F238E27FC236}">
              <a16:creationId xmlns:a16="http://schemas.microsoft.com/office/drawing/2014/main" id="{26100E8F-EA6B-4C31-8FD9-7CF6526E4F56}"/>
            </a:ext>
          </a:extLst>
        </xdr:cNvPr>
        <xdr:cNvSpPr/>
      </xdr:nvSpPr>
      <xdr:spPr>
        <a:xfrm>
          <a:off x="199009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934" name="フローチャート: 判断 933">
          <a:extLst>
            <a:ext uri="{FF2B5EF4-FFF2-40B4-BE49-F238E27FC236}">
              <a16:creationId xmlns:a16="http://schemas.microsoft.com/office/drawing/2014/main" id="{846D0D18-B9CB-492A-BF3F-9CDBA88ED2C0}"/>
            </a:ext>
          </a:extLst>
        </xdr:cNvPr>
        <xdr:cNvSpPr/>
      </xdr:nvSpPr>
      <xdr:spPr>
        <a:xfrm>
          <a:off x="19157950" y="175453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5" name="フローチャート: 判断 934">
          <a:extLst>
            <a:ext uri="{FF2B5EF4-FFF2-40B4-BE49-F238E27FC236}">
              <a16:creationId xmlns:a16="http://schemas.microsoft.com/office/drawing/2014/main" id="{05BD187A-78AD-4D06-93D7-6FC1A42BA19E}"/>
            </a:ext>
          </a:extLst>
        </xdr:cNvPr>
        <xdr:cNvSpPr/>
      </xdr:nvSpPr>
      <xdr:spPr>
        <a:xfrm>
          <a:off x="1834515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36" name="フローチャート: 判断 935">
          <a:extLst>
            <a:ext uri="{FF2B5EF4-FFF2-40B4-BE49-F238E27FC236}">
              <a16:creationId xmlns:a16="http://schemas.microsoft.com/office/drawing/2014/main" id="{CF03FF57-7948-4D9F-844D-933EB113249E}"/>
            </a:ext>
          </a:extLst>
        </xdr:cNvPr>
        <xdr:cNvSpPr/>
      </xdr:nvSpPr>
      <xdr:spPr>
        <a:xfrm>
          <a:off x="1755140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37" name="フローチャート: 判断 936">
          <a:extLst>
            <a:ext uri="{FF2B5EF4-FFF2-40B4-BE49-F238E27FC236}">
              <a16:creationId xmlns:a16="http://schemas.microsoft.com/office/drawing/2014/main" id="{D6F4AB2D-6F09-4567-8123-7FC1B16E9336}"/>
            </a:ext>
          </a:extLst>
        </xdr:cNvPr>
        <xdr:cNvSpPr/>
      </xdr:nvSpPr>
      <xdr:spPr>
        <a:xfrm>
          <a:off x="16757650" y="17641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4279C75E-7CEB-4A6F-9C23-D2D5830104AF}"/>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501C103-35BD-40D0-B11D-529BC67DD4A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768A7879-5E46-4033-A9D1-36B90226EAD3}"/>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76AEA875-0385-41B2-88AF-76F6EAC7583C}"/>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BE3D72D5-A7C9-4847-BD21-D011A1E38F36}"/>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164846</xdr:rowOff>
    </xdr:from>
    <xdr:to>
      <xdr:col>116</xdr:col>
      <xdr:colOff>114300</xdr:colOff>
      <xdr:row>104</xdr:row>
      <xdr:rowOff>94996</xdr:rowOff>
    </xdr:to>
    <xdr:sp macro="" textlink="">
      <xdr:nvSpPr>
        <xdr:cNvPr id="943" name="楕円 942">
          <a:extLst>
            <a:ext uri="{FF2B5EF4-FFF2-40B4-BE49-F238E27FC236}">
              <a16:creationId xmlns:a16="http://schemas.microsoft.com/office/drawing/2014/main" id="{F4565FFB-70AF-4B97-AC5F-B999A2B103C7}"/>
            </a:ext>
          </a:extLst>
        </xdr:cNvPr>
        <xdr:cNvSpPr/>
      </xdr:nvSpPr>
      <xdr:spPr>
        <a:xfrm>
          <a:off x="19900900"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16273</xdr:rowOff>
    </xdr:from>
    <xdr:ext cx="469744" cy="259045"/>
    <xdr:sp macro="" textlink="">
      <xdr:nvSpPr>
        <xdr:cNvPr id="944" name="【公民館】&#10;一人当たり面積該当値テキスト">
          <a:extLst>
            <a:ext uri="{FF2B5EF4-FFF2-40B4-BE49-F238E27FC236}">
              <a16:creationId xmlns:a16="http://schemas.microsoft.com/office/drawing/2014/main" id="{7FDD5869-1DBC-4D15-A274-730CD12F8356}"/>
            </a:ext>
          </a:extLst>
        </xdr:cNvPr>
        <xdr:cNvSpPr txBox="1"/>
      </xdr:nvSpPr>
      <xdr:spPr>
        <a:xfrm>
          <a:off x="19989800" y="1710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7113</xdr:rowOff>
    </xdr:from>
    <xdr:to>
      <xdr:col>112</xdr:col>
      <xdr:colOff>38100</xdr:colOff>
      <xdr:row>104</xdr:row>
      <xdr:rowOff>108713</xdr:rowOff>
    </xdr:to>
    <xdr:sp macro="" textlink="">
      <xdr:nvSpPr>
        <xdr:cNvPr id="945" name="楕円 944">
          <a:extLst>
            <a:ext uri="{FF2B5EF4-FFF2-40B4-BE49-F238E27FC236}">
              <a16:creationId xmlns:a16="http://schemas.microsoft.com/office/drawing/2014/main" id="{BD0D74BE-BE12-4274-86D5-A2FE8551A383}"/>
            </a:ext>
          </a:extLst>
        </xdr:cNvPr>
        <xdr:cNvSpPr/>
      </xdr:nvSpPr>
      <xdr:spPr>
        <a:xfrm>
          <a:off x="19157950" y="172664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44196</xdr:rowOff>
    </xdr:from>
    <xdr:to>
      <xdr:col>116</xdr:col>
      <xdr:colOff>63500</xdr:colOff>
      <xdr:row>104</xdr:row>
      <xdr:rowOff>57913</xdr:rowOff>
    </xdr:to>
    <xdr:cxnSp macro="">
      <xdr:nvCxnSpPr>
        <xdr:cNvPr id="946" name="直線コネクタ 945">
          <a:extLst>
            <a:ext uri="{FF2B5EF4-FFF2-40B4-BE49-F238E27FC236}">
              <a16:creationId xmlns:a16="http://schemas.microsoft.com/office/drawing/2014/main" id="{DA012467-6F52-4F1D-9861-F21A953CD8EA}"/>
            </a:ext>
          </a:extLst>
        </xdr:cNvPr>
        <xdr:cNvCxnSpPr/>
      </xdr:nvCxnSpPr>
      <xdr:spPr>
        <a:xfrm flipV="1">
          <a:off x="19202400" y="17303496"/>
          <a:ext cx="7493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11685</xdr:rowOff>
    </xdr:from>
    <xdr:to>
      <xdr:col>107</xdr:col>
      <xdr:colOff>101600</xdr:colOff>
      <xdr:row>104</xdr:row>
      <xdr:rowOff>113285</xdr:rowOff>
    </xdr:to>
    <xdr:sp macro="" textlink="">
      <xdr:nvSpPr>
        <xdr:cNvPr id="947" name="楕円 946">
          <a:extLst>
            <a:ext uri="{FF2B5EF4-FFF2-40B4-BE49-F238E27FC236}">
              <a16:creationId xmlns:a16="http://schemas.microsoft.com/office/drawing/2014/main" id="{F88B88A4-48E4-4FA8-ABE4-F6A18ACF36B1}"/>
            </a:ext>
          </a:extLst>
        </xdr:cNvPr>
        <xdr:cNvSpPr/>
      </xdr:nvSpPr>
      <xdr:spPr>
        <a:xfrm>
          <a:off x="18345150" y="172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57913</xdr:rowOff>
    </xdr:from>
    <xdr:to>
      <xdr:col>111</xdr:col>
      <xdr:colOff>177800</xdr:colOff>
      <xdr:row>104</xdr:row>
      <xdr:rowOff>62485</xdr:rowOff>
    </xdr:to>
    <xdr:cxnSp macro="">
      <xdr:nvCxnSpPr>
        <xdr:cNvPr id="948" name="直線コネクタ 947">
          <a:extLst>
            <a:ext uri="{FF2B5EF4-FFF2-40B4-BE49-F238E27FC236}">
              <a16:creationId xmlns:a16="http://schemas.microsoft.com/office/drawing/2014/main" id="{440D8B86-E944-49DC-8E2D-7BB143838F93}"/>
            </a:ext>
          </a:extLst>
        </xdr:cNvPr>
        <xdr:cNvCxnSpPr/>
      </xdr:nvCxnSpPr>
      <xdr:spPr>
        <a:xfrm flipV="1">
          <a:off x="18395950" y="17317213"/>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11685</xdr:rowOff>
    </xdr:from>
    <xdr:to>
      <xdr:col>102</xdr:col>
      <xdr:colOff>165100</xdr:colOff>
      <xdr:row>104</xdr:row>
      <xdr:rowOff>113285</xdr:rowOff>
    </xdr:to>
    <xdr:sp macro="" textlink="">
      <xdr:nvSpPr>
        <xdr:cNvPr id="949" name="楕円 948">
          <a:extLst>
            <a:ext uri="{FF2B5EF4-FFF2-40B4-BE49-F238E27FC236}">
              <a16:creationId xmlns:a16="http://schemas.microsoft.com/office/drawing/2014/main" id="{1B8DA7B2-24E6-4063-B630-C1CA72C44C50}"/>
            </a:ext>
          </a:extLst>
        </xdr:cNvPr>
        <xdr:cNvSpPr/>
      </xdr:nvSpPr>
      <xdr:spPr>
        <a:xfrm>
          <a:off x="17551400" y="172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62485</xdr:rowOff>
    </xdr:from>
    <xdr:to>
      <xdr:col>107</xdr:col>
      <xdr:colOff>50800</xdr:colOff>
      <xdr:row>104</xdr:row>
      <xdr:rowOff>62485</xdr:rowOff>
    </xdr:to>
    <xdr:cxnSp macro="">
      <xdr:nvCxnSpPr>
        <xdr:cNvPr id="950" name="直線コネクタ 949">
          <a:extLst>
            <a:ext uri="{FF2B5EF4-FFF2-40B4-BE49-F238E27FC236}">
              <a16:creationId xmlns:a16="http://schemas.microsoft.com/office/drawing/2014/main" id="{1C6DEB8A-4933-4346-A738-C918EDEDEBC5}"/>
            </a:ext>
          </a:extLst>
        </xdr:cNvPr>
        <xdr:cNvCxnSpPr/>
      </xdr:nvCxnSpPr>
      <xdr:spPr>
        <a:xfrm>
          <a:off x="17602200" y="1732178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162561</xdr:rowOff>
    </xdr:from>
    <xdr:to>
      <xdr:col>98</xdr:col>
      <xdr:colOff>38100</xdr:colOff>
      <xdr:row>103</xdr:row>
      <xdr:rowOff>92711</xdr:rowOff>
    </xdr:to>
    <xdr:sp macro="" textlink="">
      <xdr:nvSpPr>
        <xdr:cNvPr id="951" name="楕円 950">
          <a:extLst>
            <a:ext uri="{FF2B5EF4-FFF2-40B4-BE49-F238E27FC236}">
              <a16:creationId xmlns:a16="http://schemas.microsoft.com/office/drawing/2014/main" id="{72D35ACB-58DE-4501-A99B-F5E3B2086CFA}"/>
            </a:ext>
          </a:extLst>
        </xdr:cNvPr>
        <xdr:cNvSpPr/>
      </xdr:nvSpPr>
      <xdr:spPr>
        <a:xfrm>
          <a:off x="16757650" y="17078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41911</xdr:rowOff>
    </xdr:from>
    <xdr:to>
      <xdr:col>102</xdr:col>
      <xdr:colOff>114300</xdr:colOff>
      <xdr:row>104</xdr:row>
      <xdr:rowOff>62485</xdr:rowOff>
    </xdr:to>
    <xdr:cxnSp macro="">
      <xdr:nvCxnSpPr>
        <xdr:cNvPr id="952" name="直線コネクタ 951">
          <a:extLst>
            <a:ext uri="{FF2B5EF4-FFF2-40B4-BE49-F238E27FC236}">
              <a16:creationId xmlns:a16="http://schemas.microsoft.com/office/drawing/2014/main" id="{4390644D-9D05-488B-A721-5CB07F3AD780}"/>
            </a:ext>
          </a:extLst>
        </xdr:cNvPr>
        <xdr:cNvCxnSpPr/>
      </xdr:nvCxnSpPr>
      <xdr:spPr>
        <a:xfrm>
          <a:off x="16802100" y="17129761"/>
          <a:ext cx="8001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953" name="n_1aveValue【公民館】&#10;一人当たり面積">
          <a:extLst>
            <a:ext uri="{FF2B5EF4-FFF2-40B4-BE49-F238E27FC236}">
              <a16:creationId xmlns:a16="http://schemas.microsoft.com/office/drawing/2014/main" id="{492D8D85-930C-43BD-8FB4-2476B4AE5B58}"/>
            </a:ext>
          </a:extLst>
        </xdr:cNvPr>
        <xdr:cNvSpPr txBox="1"/>
      </xdr:nvSpPr>
      <xdr:spPr>
        <a:xfrm>
          <a:off x="18980227" y="1763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954" name="n_2aveValue【公民館】&#10;一人当たり面積">
          <a:extLst>
            <a:ext uri="{FF2B5EF4-FFF2-40B4-BE49-F238E27FC236}">
              <a16:creationId xmlns:a16="http://schemas.microsoft.com/office/drawing/2014/main" id="{C2050288-6326-4660-B865-5F307F8BF31D}"/>
            </a:ext>
          </a:extLst>
        </xdr:cNvPr>
        <xdr:cNvSpPr txBox="1"/>
      </xdr:nvSpPr>
      <xdr:spPr>
        <a:xfrm>
          <a:off x="181801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55" name="n_3aveValue【公民館】&#10;一人当たり面積">
          <a:extLst>
            <a:ext uri="{FF2B5EF4-FFF2-40B4-BE49-F238E27FC236}">
              <a16:creationId xmlns:a16="http://schemas.microsoft.com/office/drawing/2014/main" id="{31466BD9-3691-435F-91E6-85364D0FA687}"/>
            </a:ext>
          </a:extLst>
        </xdr:cNvPr>
        <xdr:cNvSpPr txBox="1"/>
      </xdr:nvSpPr>
      <xdr:spPr>
        <a:xfrm>
          <a:off x="17386377" y="177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956" name="n_4aveValue【公民館】&#10;一人当たり面積">
          <a:extLst>
            <a:ext uri="{FF2B5EF4-FFF2-40B4-BE49-F238E27FC236}">
              <a16:creationId xmlns:a16="http://schemas.microsoft.com/office/drawing/2014/main" id="{D8043321-D498-4924-AF11-68744E0547A1}"/>
            </a:ext>
          </a:extLst>
        </xdr:cNvPr>
        <xdr:cNvSpPr txBox="1"/>
      </xdr:nvSpPr>
      <xdr:spPr>
        <a:xfrm>
          <a:off x="16592627" y="177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125240</xdr:rowOff>
    </xdr:from>
    <xdr:ext cx="469744" cy="259045"/>
    <xdr:sp macro="" textlink="">
      <xdr:nvSpPr>
        <xdr:cNvPr id="957" name="n_1mainValue【公民館】&#10;一人当たり面積">
          <a:extLst>
            <a:ext uri="{FF2B5EF4-FFF2-40B4-BE49-F238E27FC236}">
              <a16:creationId xmlns:a16="http://schemas.microsoft.com/office/drawing/2014/main" id="{139F351E-F6B6-40D0-9797-9CA0F39567E7}"/>
            </a:ext>
          </a:extLst>
        </xdr:cNvPr>
        <xdr:cNvSpPr txBox="1"/>
      </xdr:nvSpPr>
      <xdr:spPr>
        <a:xfrm>
          <a:off x="18980227" y="1704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129812</xdr:rowOff>
    </xdr:from>
    <xdr:ext cx="469744" cy="259045"/>
    <xdr:sp macro="" textlink="">
      <xdr:nvSpPr>
        <xdr:cNvPr id="958" name="n_2mainValue【公民館】&#10;一人当たり面積">
          <a:extLst>
            <a:ext uri="{FF2B5EF4-FFF2-40B4-BE49-F238E27FC236}">
              <a16:creationId xmlns:a16="http://schemas.microsoft.com/office/drawing/2014/main" id="{1C96D7F4-BBEC-40B7-8264-53B7AC0F941A}"/>
            </a:ext>
          </a:extLst>
        </xdr:cNvPr>
        <xdr:cNvSpPr txBox="1"/>
      </xdr:nvSpPr>
      <xdr:spPr>
        <a:xfrm>
          <a:off x="18180127" y="1704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129812</xdr:rowOff>
    </xdr:from>
    <xdr:ext cx="469744" cy="259045"/>
    <xdr:sp macro="" textlink="">
      <xdr:nvSpPr>
        <xdr:cNvPr id="959" name="n_3mainValue【公民館】&#10;一人当たり面積">
          <a:extLst>
            <a:ext uri="{FF2B5EF4-FFF2-40B4-BE49-F238E27FC236}">
              <a16:creationId xmlns:a16="http://schemas.microsoft.com/office/drawing/2014/main" id="{C5176687-D343-48B5-B28C-3F911CFB7835}"/>
            </a:ext>
          </a:extLst>
        </xdr:cNvPr>
        <xdr:cNvSpPr txBox="1"/>
      </xdr:nvSpPr>
      <xdr:spPr>
        <a:xfrm>
          <a:off x="17386377" y="1704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109238</xdr:rowOff>
    </xdr:from>
    <xdr:ext cx="469744" cy="259045"/>
    <xdr:sp macro="" textlink="">
      <xdr:nvSpPr>
        <xdr:cNvPr id="960" name="n_4mainValue【公民館】&#10;一人当たり面積">
          <a:extLst>
            <a:ext uri="{FF2B5EF4-FFF2-40B4-BE49-F238E27FC236}">
              <a16:creationId xmlns:a16="http://schemas.microsoft.com/office/drawing/2014/main" id="{9ADDB60F-34D6-47D3-A93F-9EC18C5EAF29}"/>
            </a:ext>
          </a:extLst>
        </xdr:cNvPr>
        <xdr:cNvSpPr txBox="1"/>
      </xdr:nvSpPr>
      <xdr:spPr>
        <a:xfrm>
          <a:off x="16592627" y="168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A23446AC-8B7F-4706-A6FC-74B5B72588D5}"/>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2298E9C1-B2E1-4F8A-8E0C-BAA8E4A92C7D}"/>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466B98D4-0A92-4A89-8607-1E1C0A03103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では、災害時の避難施設となる小中学校や公民館の改築や地震補強を計画的に進め、これに併せて教育環境の向上を目的に施設の長寿命化改修やエアコンの設置を積極的に実施した結果、有形固定資産減価償却率は全国平均や類似団体より低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こうした施設を中長期にわたって適正に管理するために、災害時の拠点施設や避難施設の機能を確保しながら、今後も定期的な点検・診断を通じて適切な長寿命化を図り、計画的な施設の保全に努める。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420329D-F1A4-417B-B38F-831A5F04D763}"/>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CD7438-79D7-494B-9847-6383CC505BA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84987F-2D57-4D75-BAA9-EBE6BD14A099}"/>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C65EF4-1435-4590-98D9-9B49FE73C9C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424901-24F0-48F8-B4E9-7662EC8EF9F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DDDF9B-0A9E-4783-967D-96F2C48A526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5BBF808-D227-42AE-96C7-C6AEFAD3DBC4}"/>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3D1EF6-55F1-421B-A90B-66ABE8F74C7F}"/>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16A6B2-430C-4F0B-9D93-33D0ACB87989}"/>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09F8DC-BFD7-4CCA-BBED-D49A8469DBE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112,652
110,853
754.92
64,437,212
62,906,270
1,022,889
32,875,155
85,179,518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AE6F4C-BCD8-4F80-B504-B7E699A6B485}"/>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A996D6-CC73-44A1-99D4-1AE4F7C32CA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910B35-8EB5-4FA8-BCE0-BFDB763CA3A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C04850-FF77-4E96-AE47-FFE49C42ECD8}"/>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0BFEEF1-8451-4318-9E37-0E61D5C1DF12}"/>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BE76B0D-FA5B-4870-B2FF-35C6B3B101B9}"/>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FCEACD-28A7-436F-83F5-DE18A73E13D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E1C3F1-AEA7-47AB-9FAB-771E581F493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C5BFFB2-6F92-4E47-84F5-37604E0E9432}"/>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906158-42EA-48A5-94F4-88C523AE257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41B01D-2795-4347-81EE-C148BAB5AA59}"/>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AEAB858-2A70-438D-BC00-C0E9AEFD372A}"/>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C778C95-F35B-4AC7-BAED-05F3495DE2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A53C93-B87C-4041-B145-AE7AC40EAB1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6F15D75-6F96-4F52-93EE-7806F9A9AC3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A3874F-D18B-4C50-A07D-80C03DB1231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8F583F-1ECA-47CB-A476-93029ABDCD7D}"/>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668398-CA1F-4186-9B6C-8B97BB73F6CC}"/>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E69C65D-C25C-4BC1-B0C6-B614629028A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1E15AB-261B-4C43-9DC9-C617DB71E6E6}"/>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F8B6E0-4312-4F03-AF25-8C37E96CF8D6}"/>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5D7107-370E-4A45-A79A-978A313D1F93}"/>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70C656-320A-43F9-A44B-D58A7664FE2E}"/>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485945-FDEB-422D-9D92-D98DDDD6BF8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BA91F4-050A-4533-9023-2947272CCA51}"/>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D2E43E-3AB6-463A-98ED-D94C2952B06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92D5F74-E402-4C8C-832B-5B110F8F0D3D}"/>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FB1C99-49ED-4427-A8E1-0278B1749175}"/>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8660D1-B533-470B-AE8F-23723EA86436}"/>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5030EBA-D3CB-4B6C-BBDB-77B431994D7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AFFAA57-3E78-4F26-B076-70AC0B69A32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E74B0B-1624-42DC-8D16-E81C3C602166}"/>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024DFDC-CB2B-41A5-9808-1FA28CAB164A}"/>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AA90735-1478-43B5-AD73-294FCC16D398}"/>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92A4CD5-B928-4E72-BFEF-3812160D97A8}"/>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14B49F7-1C77-4557-A014-B6AC3A014EA3}"/>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E5D9579-CBEA-4D4B-AE6E-5010871D507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74DD77A-A278-443F-85A8-7902360927F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16D049D-BEDB-4F3F-853F-DB6A50D4C0C7}"/>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2D6C850-49FB-4056-BE82-D0AD0C13A9BC}"/>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2BE6175-7D7E-4B38-BA73-CA833CA83742}"/>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1BECAB6-CB84-4DB6-82FF-DA53E0CA936F}"/>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C3F87C3-AA2F-4540-BB91-AF7502569FAC}"/>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3269869-171C-4A67-AE10-6853F7522E5F}"/>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C25AB19-EAB4-4C94-9B4F-4AFB8B26F3D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DC7A5D9-B6C1-4256-BFD7-C74938F3B6B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9954C01-B535-46B0-B640-F0B11942C2F0}"/>
            </a:ext>
          </a:extLst>
        </xdr:cNvPr>
        <xdr:cNvCxnSpPr/>
      </xdr:nvCxnSpPr>
      <xdr:spPr>
        <a:xfrm flipV="1">
          <a:off x="4177665" y="5555343"/>
          <a:ext cx="0" cy="147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272392A-1E08-49BA-9947-C79F39A2A75D}"/>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942AA7F-F59E-4139-AD67-5AB37A59CFE4}"/>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1F7C7D33-08BF-499F-9E62-6688F1FB746B}"/>
            </a:ext>
          </a:extLst>
        </xdr:cNvPr>
        <xdr:cNvSpPr txBox="1"/>
      </xdr:nvSpPr>
      <xdr:spPr>
        <a:xfrm>
          <a:off x="4216400" y="5336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FA80B3DC-54B0-4441-971B-D90FAC7369DE}"/>
            </a:ext>
          </a:extLst>
        </xdr:cNvPr>
        <xdr:cNvCxnSpPr/>
      </xdr:nvCxnSpPr>
      <xdr:spPr>
        <a:xfrm>
          <a:off x="4108450" y="55553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5874E0F4-936D-49EF-87E6-F8D6062CDA81}"/>
            </a:ext>
          </a:extLst>
        </xdr:cNvPr>
        <xdr:cNvSpPr txBox="1"/>
      </xdr:nvSpPr>
      <xdr:spPr>
        <a:xfrm>
          <a:off x="4216400" y="6096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6FA84580-18F3-445F-8F3E-103B9D4AE2BF}"/>
            </a:ext>
          </a:extLst>
        </xdr:cNvPr>
        <xdr:cNvSpPr/>
      </xdr:nvSpPr>
      <xdr:spPr>
        <a:xfrm>
          <a:off x="4127500" y="6238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1E1F6D90-F0A9-4C82-8C4F-6132936BCE4E}"/>
            </a:ext>
          </a:extLst>
        </xdr:cNvPr>
        <xdr:cNvSpPr/>
      </xdr:nvSpPr>
      <xdr:spPr>
        <a:xfrm>
          <a:off x="3384550" y="6205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692F98B4-F4C7-4F69-A898-4D818F7873C6}"/>
            </a:ext>
          </a:extLst>
        </xdr:cNvPr>
        <xdr:cNvSpPr/>
      </xdr:nvSpPr>
      <xdr:spPr>
        <a:xfrm>
          <a:off x="257175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3192A2F0-F367-45BC-9FF0-0889B1AA78E7}"/>
            </a:ext>
          </a:extLst>
        </xdr:cNvPr>
        <xdr:cNvSpPr/>
      </xdr:nvSpPr>
      <xdr:spPr>
        <a:xfrm>
          <a:off x="1778000" y="61927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B2B9383C-6397-42E2-8349-DDA0FB280B2A}"/>
            </a:ext>
          </a:extLst>
        </xdr:cNvPr>
        <xdr:cNvSpPr/>
      </xdr:nvSpPr>
      <xdr:spPr>
        <a:xfrm>
          <a:off x="984250" y="62204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DB1F22-A579-440F-8F00-07A6A61418B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B63EF35-1361-4E6C-8F42-EE1EC32AA15E}"/>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46E1489-20E9-4709-B75E-98433A175A14}"/>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6F9B2C6-FA92-4F27-B506-3F768F3937DC}"/>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3228125-7ED2-4109-9827-3E0FDFA46CF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110309</xdr:rowOff>
    </xdr:from>
    <xdr:to>
      <xdr:col>24</xdr:col>
      <xdr:colOff>114300</xdr:colOff>
      <xdr:row>39</xdr:row>
      <xdr:rowOff>40459</xdr:rowOff>
    </xdr:to>
    <xdr:sp macro="" textlink="">
      <xdr:nvSpPr>
        <xdr:cNvPr id="74" name="楕円 73">
          <a:extLst>
            <a:ext uri="{FF2B5EF4-FFF2-40B4-BE49-F238E27FC236}">
              <a16:creationId xmlns:a16="http://schemas.microsoft.com/office/drawing/2014/main" id="{083B66A2-9386-47E0-86D5-0ED0EFF050E0}"/>
            </a:ext>
          </a:extLst>
        </xdr:cNvPr>
        <xdr:cNvSpPr/>
      </xdr:nvSpPr>
      <xdr:spPr>
        <a:xfrm>
          <a:off x="4127500" y="63904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88736</xdr:rowOff>
    </xdr:from>
    <xdr:ext cx="405111" cy="259045"/>
    <xdr:sp macro="" textlink="">
      <xdr:nvSpPr>
        <xdr:cNvPr id="75" name="【図書館】&#10;有形固定資産減価償却率該当値テキスト">
          <a:extLst>
            <a:ext uri="{FF2B5EF4-FFF2-40B4-BE49-F238E27FC236}">
              <a16:creationId xmlns:a16="http://schemas.microsoft.com/office/drawing/2014/main" id="{2C6FE0B4-3F07-4B19-90AF-C27E60266915}"/>
            </a:ext>
          </a:extLst>
        </xdr:cNvPr>
        <xdr:cNvSpPr txBox="1"/>
      </xdr:nvSpPr>
      <xdr:spPr>
        <a:xfrm>
          <a:off x="4216400" y="6368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49893</xdr:rowOff>
    </xdr:from>
    <xdr:to>
      <xdr:col>20</xdr:col>
      <xdr:colOff>38100</xdr:colOff>
      <xdr:row>38</xdr:row>
      <xdr:rowOff>151493</xdr:rowOff>
    </xdr:to>
    <xdr:sp macro="" textlink="">
      <xdr:nvSpPr>
        <xdr:cNvPr id="76" name="楕円 75">
          <a:extLst>
            <a:ext uri="{FF2B5EF4-FFF2-40B4-BE49-F238E27FC236}">
              <a16:creationId xmlns:a16="http://schemas.microsoft.com/office/drawing/2014/main" id="{409FB10B-38AB-4DCC-83D5-9780E74A809C}"/>
            </a:ext>
          </a:extLst>
        </xdr:cNvPr>
        <xdr:cNvSpPr/>
      </xdr:nvSpPr>
      <xdr:spPr>
        <a:xfrm>
          <a:off x="3384550" y="63300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100693</xdr:rowOff>
    </xdr:from>
    <xdr:to>
      <xdr:col>24</xdr:col>
      <xdr:colOff>63500</xdr:colOff>
      <xdr:row>38</xdr:row>
      <xdr:rowOff>161109</xdr:rowOff>
    </xdr:to>
    <xdr:cxnSp macro="">
      <xdr:nvCxnSpPr>
        <xdr:cNvPr id="77" name="直線コネクタ 76">
          <a:extLst>
            <a:ext uri="{FF2B5EF4-FFF2-40B4-BE49-F238E27FC236}">
              <a16:creationId xmlns:a16="http://schemas.microsoft.com/office/drawing/2014/main" id="{E97B9E2B-9E0B-466D-8E80-7866ACDFB61F}"/>
            </a:ext>
          </a:extLst>
        </xdr:cNvPr>
        <xdr:cNvCxnSpPr/>
      </xdr:nvCxnSpPr>
      <xdr:spPr>
        <a:xfrm>
          <a:off x="3429000" y="6380843"/>
          <a:ext cx="7493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160927</xdr:rowOff>
    </xdr:from>
    <xdr:to>
      <xdr:col>15</xdr:col>
      <xdr:colOff>101600</xdr:colOff>
      <xdr:row>38</xdr:row>
      <xdr:rowOff>91077</xdr:rowOff>
    </xdr:to>
    <xdr:sp macro="" textlink="">
      <xdr:nvSpPr>
        <xdr:cNvPr id="78" name="楕円 77">
          <a:extLst>
            <a:ext uri="{FF2B5EF4-FFF2-40B4-BE49-F238E27FC236}">
              <a16:creationId xmlns:a16="http://schemas.microsoft.com/office/drawing/2014/main" id="{CD514BA3-E35E-4659-90C3-5A85E047DA94}"/>
            </a:ext>
          </a:extLst>
        </xdr:cNvPr>
        <xdr:cNvSpPr/>
      </xdr:nvSpPr>
      <xdr:spPr>
        <a:xfrm>
          <a:off x="2571750" y="62759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40277</xdr:rowOff>
    </xdr:from>
    <xdr:to>
      <xdr:col>19</xdr:col>
      <xdr:colOff>177800</xdr:colOff>
      <xdr:row>38</xdr:row>
      <xdr:rowOff>100693</xdr:rowOff>
    </xdr:to>
    <xdr:cxnSp macro="">
      <xdr:nvCxnSpPr>
        <xdr:cNvPr id="79" name="直線コネクタ 78">
          <a:extLst>
            <a:ext uri="{FF2B5EF4-FFF2-40B4-BE49-F238E27FC236}">
              <a16:creationId xmlns:a16="http://schemas.microsoft.com/office/drawing/2014/main" id="{73086025-82BD-42F5-9BAD-EFDC73CDA225}"/>
            </a:ext>
          </a:extLst>
        </xdr:cNvPr>
        <xdr:cNvCxnSpPr/>
      </xdr:nvCxnSpPr>
      <xdr:spPr>
        <a:xfrm>
          <a:off x="2622550" y="6320427"/>
          <a:ext cx="80645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74386</xdr:rowOff>
    </xdr:from>
    <xdr:to>
      <xdr:col>10</xdr:col>
      <xdr:colOff>165100</xdr:colOff>
      <xdr:row>38</xdr:row>
      <xdr:rowOff>4536</xdr:rowOff>
    </xdr:to>
    <xdr:sp macro="" textlink="">
      <xdr:nvSpPr>
        <xdr:cNvPr id="80" name="楕円 79">
          <a:extLst>
            <a:ext uri="{FF2B5EF4-FFF2-40B4-BE49-F238E27FC236}">
              <a16:creationId xmlns:a16="http://schemas.microsoft.com/office/drawing/2014/main" id="{BCF0A135-5D52-483B-9BD8-3008CCA43CE9}"/>
            </a:ext>
          </a:extLst>
        </xdr:cNvPr>
        <xdr:cNvSpPr/>
      </xdr:nvSpPr>
      <xdr:spPr>
        <a:xfrm>
          <a:off x="1778000" y="61894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125186</xdr:rowOff>
    </xdr:from>
    <xdr:to>
      <xdr:col>15</xdr:col>
      <xdr:colOff>50800</xdr:colOff>
      <xdr:row>38</xdr:row>
      <xdr:rowOff>40277</xdr:rowOff>
    </xdr:to>
    <xdr:cxnSp macro="">
      <xdr:nvCxnSpPr>
        <xdr:cNvPr id="81" name="直線コネクタ 80">
          <a:extLst>
            <a:ext uri="{FF2B5EF4-FFF2-40B4-BE49-F238E27FC236}">
              <a16:creationId xmlns:a16="http://schemas.microsoft.com/office/drawing/2014/main" id="{55F30FC0-A36A-40C8-9034-5FDAF482ECE4}"/>
            </a:ext>
          </a:extLst>
        </xdr:cNvPr>
        <xdr:cNvCxnSpPr/>
      </xdr:nvCxnSpPr>
      <xdr:spPr>
        <a:xfrm>
          <a:off x="1828800" y="6240236"/>
          <a:ext cx="793750" cy="8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40096</xdr:rowOff>
    </xdr:from>
    <xdr:to>
      <xdr:col>6</xdr:col>
      <xdr:colOff>38100</xdr:colOff>
      <xdr:row>37</xdr:row>
      <xdr:rowOff>141696</xdr:rowOff>
    </xdr:to>
    <xdr:sp macro="" textlink="">
      <xdr:nvSpPr>
        <xdr:cNvPr id="82" name="楕円 81">
          <a:extLst>
            <a:ext uri="{FF2B5EF4-FFF2-40B4-BE49-F238E27FC236}">
              <a16:creationId xmlns:a16="http://schemas.microsoft.com/office/drawing/2014/main" id="{BF64B3AA-5B6F-4755-B29A-F152CCA2BEEC}"/>
            </a:ext>
          </a:extLst>
        </xdr:cNvPr>
        <xdr:cNvSpPr/>
      </xdr:nvSpPr>
      <xdr:spPr>
        <a:xfrm>
          <a:off x="984250" y="61551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90896</xdr:rowOff>
    </xdr:from>
    <xdr:to>
      <xdr:col>10</xdr:col>
      <xdr:colOff>114300</xdr:colOff>
      <xdr:row>37</xdr:row>
      <xdr:rowOff>125186</xdr:rowOff>
    </xdr:to>
    <xdr:cxnSp macro="">
      <xdr:nvCxnSpPr>
        <xdr:cNvPr id="83" name="直線コネクタ 82">
          <a:extLst>
            <a:ext uri="{FF2B5EF4-FFF2-40B4-BE49-F238E27FC236}">
              <a16:creationId xmlns:a16="http://schemas.microsoft.com/office/drawing/2014/main" id="{882A0FF5-8FDA-46BC-AA63-AB4E3D035E02}"/>
            </a:ext>
          </a:extLst>
        </xdr:cNvPr>
        <xdr:cNvCxnSpPr/>
      </xdr:nvCxnSpPr>
      <xdr:spPr>
        <a:xfrm>
          <a:off x="1028700" y="6205946"/>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6DE18859-553E-4CFC-B9D4-C605FB5D0471}"/>
            </a:ext>
          </a:extLst>
        </xdr:cNvPr>
        <xdr:cNvSpPr txBox="1"/>
      </xdr:nvSpPr>
      <xdr:spPr>
        <a:xfrm>
          <a:off x="3239144" y="5987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F293C8E3-F06B-4708-A3C1-805C56813542}"/>
            </a:ext>
          </a:extLst>
        </xdr:cNvPr>
        <xdr:cNvSpPr txBox="1"/>
      </xdr:nvSpPr>
      <xdr:spPr>
        <a:xfrm>
          <a:off x="2439044" y="595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170378</xdr:rowOff>
    </xdr:from>
    <xdr:ext cx="405111" cy="259045"/>
    <xdr:sp macro="" textlink="">
      <xdr:nvSpPr>
        <xdr:cNvPr id="86" name="n_3aveValue【図書館】&#10;有形固定資産減価償却率">
          <a:extLst>
            <a:ext uri="{FF2B5EF4-FFF2-40B4-BE49-F238E27FC236}">
              <a16:creationId xmlns:a16="http://schemas.microsoft.com/office/drawing/2014/main" id="{1EDEBDAC-DAC8-4388-B952-12F541EF2746}"/>
            </a:ext>
          </a:extLst>
        </xdr:cNvPr>
        <xdr:cNvSpPr txBox="1"/>
      </xdr:nvSpPr>
      <xdr:spPr>
        <a:xfrm>
          <a:off x="1645294" y="627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FD12C609-FA45-40A1-B304-51804A2873F2}"/>
            </a:ext>
          </a:extLst>
        </xdr:cNvPr>
        <xdr:cNvSpPr txBox="1"/>
      </xdr:nvSpPr>
      <xdr:spPr>
        <a:xfrm>
          <a:off x="8515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142620</xdr:rowOff>
    </xdr:from>
    <xdr:ext cx="405111" cy="259045"/>
    <xdr:sp macro="" textlink="">
      <xdr:nvSpPr>
        <xdr:cNvPr id="88" name="n_1mainValue【図書館】&#10;有形固定資産減価償却率">
          <a:extLst>
            <a:ext uri="{FF2B5EF4-FFF2-40B4-BE49-F238E27FC236}">
              <a16:creationId xmlns:a16="http://schemas.microsoft.com/office/drawing/2014/main" id="{AD5D4179-D92B-4127-9EDC-8BCDAE6A4E4B}"/>
            </a:ext>
          </a:extLst>
        </xdr:cNvPr>
        <xdr:cNvSpPr txBox="1"/>
      </xdr:nvSpPr>
      <xdr:spPr>
        <a:xfrm>
          <a:off x="3239144" y="6422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9" name="n_2mainValue【図書館】&#10;有形固定資産減価償却率">
          <a:extLst>
            <a:ext uri="{FF2B5EF4-FFF2-40B4-BE49-F238E27FC236}">
              <a16:creationId xmlns:a16="http://schemas.microsoft.com/office/drawing/2014/main" id="{0A4380E4-2504-43AA-93BF-35A4C9EB87A7}"/>
            </a:ext>
          </a:extLst>
        </xdr:cNvPr>
        <xdr:cNvSpPr txBox="1"/>
      </xdr:nvSpPr>
      <xdr:spPr>
        <a:xfrm>
          <a:off x="2439044" y="6362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90" name="n_3mainValue【図書館】&#10;有形固定資産減価償却率">
          <a:extLst>
            <a:ext uri="{FF2B5EF4-FFF2-40B4-BE49-F238E27FC236}">
              <a16:creationId xmlns:a16="http://schemas.microsoft.com/office/drawing/2014/main" id="{5F1E0889-1082-451B-87C0-A2715552B3D4}"/>
            </a:ext>
          </a:extLst>
        </xdr:cNvPr>
        <xdr:cNvSpPr txBox="1"/>
      </xdr:nvSpPr>
      <xdr:spPr>
        <a:xfrm>
          <a:off x="1645294" y="597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158223</xdr:rowOff>
    </xdr:from>
    <xdr:ext cx="405111" cy="259045"/>
    <xdr:sp macro="" textlink="">
      <xdr:nvSpPr>
        <xdr:cNvPr id="91" name="n_4mainValue【図書館】&#10;有形固定資産減価償却率">
          <a:extLst>
            <a:ext uri="{FF2B5EF4-FFF2-40B4-BE49-F238E27FC236}">
              <a16:creationId xmlns:a16="http://schemas.microsoft.com/office/drawing/2014/main" id="{E3EFCFFE-D909-4263-9FD6-F220389E1804}"/>
            </a:ext>
          </a:extLst>
        </xdr:cNvPr>
        <xdr:cNvSpPr txBox="1"/>
      </xdr:nvSpPr>
      <xdr:spPr>
        <a:xfrm>
          <a:off x="851544" y="5943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6C9E5DC-DF3D-4401-887F-3FD29653A7B4}"/>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E31BB04-C6CA-460E-AC6E-8B5A3166E077}"/>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8243FB6-CCD1-42A9-8D70-54581AF4E78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BC3943B-0A48-47BC-A5C7-3020D0CF6EB1}"/>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BC930FB-7D1A-4926-BB1D-18E30E043F2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3D87B52-0D5C-4289-9003-A09BD7B7BB8E}"/>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30BFD47-C2DC-4B01-B335-3BFA5DD2047D}"/>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CE021B6-316D-430A-A515-AAC3FD9EF33C}"/>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F334E51-8756-4694-AC2D-7AE80B3FFBD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B784A54-CBAE-455C-9490-285707CA35A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C4ADD57-3B90-4810-B161-C55E59EEF9BC}"/>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64E83A5-A6B5-40C6-AB00-255FF8EE9681}"/>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A5ACE59-4EB3-4795-AB02-5FC782C3D223}"/>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1B1BB86-3F7D-41FF-BA46-4B6FB8D0CF8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BF7C67D-B891-4C4C-A2D3-133A433A6BDA}"/>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8B6201C-7EFC-4313-8BC6-CC6FEC9E439F}"/>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E0DF8E8-8C91-4460-B871-86A899075EE3}"/>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87E044B-5D44-4268-979B-5283D9864F5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E76E2D6-A884-4D6E-BBBE-134F7B199A64}"/>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C4C09CB7-CC37-4FBF-95C0-382BEAFBF0F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81F9B53-4F48-4F87-8854-46561BD8670B}"/>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7F3B767-3F1F-4778-9243-B534555E8B34}"/>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AF919BB-1A3B-4BE6-A5B6-4F910ED289E7}"/>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881F7D7C-0A60-4395-8314-CAC12C27B917}"/>
            </a:ext>
          </a:extLst>
        </xdr:cNvPr>
        <xdr:cNvCxnSpPr/>
      </xdr:nvCxnSpPr>
      <xdr:spPr>
        <a:xfrm flipV="1">
          <a:off x="9429115" y="5600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8BEE72D6-747B-40B5-A9FD-7839C05632B3}"/>
            </a:ext>
          </a:extLst>
        </xdr:cNvPr>
        <xdr:cNvSpPr txBox="1"/>
      </xdr:nvSpPr>
      <xdr:spPr>
        <a:xfrm>
          <a:off x="946785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DEEB7CC4-4BB3-4572-8C9D-5D667E328E3D}"/>
            </a:ext>
          </a:extLst>
        </xdr:cNvPr>
        <xdr:cNvCxnSpPr/>
      </xdr:nvCxnSpPr>
      <xdr:spPr>
        <a:xfrm>
          <a:off x="9359900" y="687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53609E84-98A7-4F21-A403-4497D8AD6C65}"/>
            </a:ext>
          </a:extLst>
        </xdr:cNvPr>
        <xdr:cNvSpPr txBox="1"/>
      </xdr:nvSpPr>
      <xdr:spPr>
        <a:xfrm>
          <a:off x="9467850" y="53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77CADB1C-0F2D-4A6B-916E-0C29FA0B1C0A}"/>
            </a:ext>
          </a:extLst>
        </xdr:cNvPr>
        <xdr:cNvCxnSpPr/>
      </xdr:nvCxnSpPr>
      <xdr:spPr>
        <a:xfrm>
          <a:off x="9359900" y="560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20" name="【図書館】&#10;一人当たり面積平均値テキスト">
          <a:extLst>
            <a:ext uri="{FF2B5EF4-FFF2-40B4-BE49-F238E27FC236}">
              <a16:creationId xmlns:a16="http://schemas.microsoft.com/office/drawing/2014/main" id="{839BE767-7B29-44B5-87E2-EBB8F6CD3D04}"/>
            </a:ext>
          </a:extLst>
        </xdr:cNvPr>
        <xdr:cNvSpPr txBox="1"/>
      </xdr:nvSpPr>
      <xdr:spPr>
        <a:xfrm>
          <a:off x="9467850" y="63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0E20479C-15DD-4EA4-B17A-76C172BE2A17}"/>
            </a:ext>
          </a:extLst>
        </xdr:cNvPr>
        <xdr:cNvSpPr/>
      </xdr:nvSpPr>
      <xdr:spPr>
        <a:xfrm>
          <a:off x="9398000" y="6369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FE55551E-0865-4160-BB08-27F7F751FA28}"/>
            </a:ext>
          </a:extLst>
        </xdr:cNvPr>
        <xdr:cNvSpPr/>
      </xdr:nvSpPr>
      <xdr:spPr>
        <a:xfrm>
          <a:off x="8636000" y="6381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0BAB1DA0-4E1E-4FE5-8777-CDAC2C9940D9}"/>
            </a:ext>
          </a:extLst>
        </xdr:cNvPr>
        <xdr:cNvSpPr/>
      </xdr:nvSpPr>
      <xdr:spPr>
        <a:xfrm>
          <a:off x="7842250" y="6381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3F52919B-044D-4A78-B0AE-E68B9D599F60}"/>
            </a:ext>
          </a:extLst>
        </xdr:cNvPr>
        <xdr:cNvSpPr/>
      </xdr:nvSpPr>
      <xdr:spPr>
        <a:xfrm>
          <a:off x="702945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0851BA96-F64B-4B04-8662-C024C49B6DB2}"/>
            </a:ext>
          </a:extLst>
        </xdr:cNvPr>
        <xdr:cNvSpPr/>
      </xdr:nvSpPr>
      <xdr:spPr>
        <a:xfrm>
          <a:off x="6235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5F7ADE-9002-46F3-B2F9-F7C934790F9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ACA8220-9438-4458-B79E-E7DD4074F538}"/>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8D7C80B-7C81-4F65-8B96-20019F424DE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20B405C-0BC6-4A05-8E80-B6897139B173}"/>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508F80A-4999-4A27-9512-AD1962D2EAB3}"/>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133350</xdr:rowOff>
    </xdr:from>
    <xdr:to>
      <xdr:col>55</xdr:col>
      <xdr:colOff>50800</xdr:colOff>
      <xdr:row>38</xdr:row>
      <xdr:rowOff>63500</xdr:rowOff>
    </xdr:to>
    <xdr:sp macro="" textlink="">
      <xdr:nvSpPr>
        <xdr:cNvPr id="131" name="楕円 130">
          <a:extLst>
            <a:ext uri="{FF2B5EF4-FFF2-40B4-BE49-F238E27FC236}">
              <a16:creationId xmlns:a16="http://schemas.microsoft.com/office/drawing/2014/main" id="{94929ABA-F7B7-4280-A037-2A4BFD45623F}"/>
            </a:ext>
          </a:extLst>
        </xdr:cNvPr>
        <xdr:cNvSpPr/>
      </xdr:nvSpPr>
      <xdr:spPr>
        <a:xfrm>
          <a:off x="9398000" y="6248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156227</xdr:rowOff>
    </xdr:from>
    <xdr:ext cx="469744" cy="259045"/>
    <xdr:sp macro="" textlink="">
      <xdr:nvSpPr>
        <xdr:cNvPr id="132" name="【図書館】&#10;一人当たり面積該当値テキスト">
          <a:extLst>
            <a:ext uri="{FF2B5EF4-FFF2-40B4-BE49-F238E27FC236}">
              <a16:creationId xmlns:a16="http://schemas.microsoft.com/office/drawing/2014/main" id="{6A7063C1-EC3B-461F-BB64-519EDEAEC829}"/>
            </a:ext>
          </a:extLst>
        </xdr:cNvPr>
        <xdr:cNvSpPr txBox="1"/>
      </xdr:nvSpPr>
      <xdr:spPr>
        <a:xfrm>
          <a:off x="9467850"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133350</xdr:rowOff>
    </xdr:from>
    <xdr:to>
      <xdr:col>50</xdr:col>
      <xdr:colOff>165100</xdr:colOff>
      <xdr:row>38</xdr:row>
      <xdr:rowOff>63500</xdr:rowOff>
    </xdr:to>
    <xdr:sp macro="" textlink="">
      <xdr:nvSpPr>
        <xdr:cNvPr id="133" name="楕円 132">
          <a:extLst>
            <a:ext uri="{FF2B5EF4-FFF2-40B4-BE49-F238E27FC236}">
              <a16:creationId xmlns:a16="http://schemas.microsoft.com/office/drawing/2014/main" id="{935A062D-F9C0-4D76-933C-14434EC5BE10}"/>
            </a:ext>
          </a:extLst>
        </xdr:cNvPr>
        <xdr:cNvSpPr/>
      </xdr:nvSpPr>
      <xdr:spPr>
        <a:xfrm>
          <a:off x="8636000" y="624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12700</xdr:rowOff>
    </xdr:from>
    <xdr:to>
      <xdr:col>55</xdr:col>
      <xdr:colOff>0</xdr:colOff>
      <xdr:row>38</xdr:row>
      <xdr:rowOff>12700</xdr:rowOff>
    </xdr:to>
    <xdr:cxnSp macro="">
      <xdr:nvCxnSpPr>
        <xdr:cNvPr id="134" name="直線コネクタ 133">
          <a:extLst>
            <a:ext uri="{FF2B5EF4-FFF2-40B4-BE49-F238E27FC236}">
              <a16:creationId xmlns:a16="http://schemas.microsoft.com/office/drawing/2014/main" id="{FB4CF80D-2D32-4EEE-A623-F7EF2AD29AEB}"/>
            </a:ext>
          </a:extLst>
        </xdr:cNvPr>
        <xdr:cNvCxnSpPr/>
      </xdr:nvCxnSpPr>
      <xdr:spPr>
        <a:xfrm>
          <a:off x="8686800" y="62928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133350</xdr:rowOff>
    </xdr:from>
    <xdr:to>
      <xdr:col>46</xdr:col>
      <xdr:colOff>38100</xdr:colOff>
      <xdr:row>38</xdr:row>
      <xdr:rowOff>63500</xdr:rowOff>
    </xdr:to>
    <xdr:sp macro="" textlink="">
      <xdr:nvSpPr>
        <xdr:cNvPr id="135" name="楕円 134">
          <a:extLst>
            <a:ext uri="{FF2B5EF4-FFF2-40B4-BE49-F238E27FC236}">
              <a16:creationId xmlns:a16="http://schemas.microsoft.com/office/drawing/2014/main" id="{C7E806B5-4D7E-4DF3-ABC7-A0A5CFB7FE34}"/>
            </a:ext>
          </a:extLst>
        </xdr:cNvPr>
        <xdr:cNvSpPr/>
      </xdr:nvSpPr>
      <xdr:spPr>
        <a:xfrm>
          <a:off x="7842250" y="6248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12700</xdr:rowOff>
    </xdr:from>
    <xdr:to>
      <xdr:col>50</xdr:col>
      <xdr:colOff>114300</xdr:colOff>
      <xdr:row>38</xdr:row>
      <xdr:rowOff>12700</xdr:rowOff>
    </xdr:to>
    <xdr:cxnSp macro="">
      <xdr:nvCxnSpPr>
        <xdr:cNvPr id="136" name="直線コネクタ 135">
          <a:extLst>
            <a:ext uri="{FF2B5EF4-FFF2-40B4-BE49-F238E27FC236}">
              <a16:creationId xmlns:a16="http://schemas.microsoft.com/office/drawing/2014/main" id="{23C228A8-E26D-47A7-85DE-CBB12A847DC1}"/>
            </a:ext>
          </a:extLst>
        </xdr:cNvPr>
        <xdr:cNvCxnSpPr/>
      </xdr:nvCxnSpPr>
      <xdr:spPr>
        <a:xfrm>
          <a:off x="7886700" y="6292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133350</xdr:rowOff>
    </xdr:from>
    <xdr:to>
      <xdr:col>41</xdr:col>
      <xdr:colOff>101600</xdr:colOff>
      <xdr:row>38</xdr:row>
      <xdr:rowOff>63500</xdr:rowOff>
    </xdr:to>
    <xdr:sp macro="" textlink="">
      <xdr:nvSpPr>
        <xdr:cNvPr id="137" name="楕円 136">
          <a:extLst>
            <a:ext uri="{FF2B5EF4-FFF2-40B4-BE49-F238E27FC236}">
              <a16:creationId xmlns:a16="http://schemas.microsoft.com/office/drawing/2014/main" id="{42B1701F-FCA7-49B9-80BB-E84B15348CAA}"/>
            </a:ext>
          </a:extLst>
        </xdr:cNvPr>
        <xdr:cNvSpPr/>
      </xdr:nvSpPr>
      <xdr:spPr>
        <a:xfrm>
          <a:off x="7029450" y="624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12700</xdr:rowOff>
    </xdr:from>
    <xdr:to>
      <xdr:col>45</xdr:col>
      <xdr:colOff>177800</xdr:colOff>
      <xdr:row>38</xdr:row>
      <xdr:rowOff>12700</xdr:rowOff>
    </xdr:to>
    <xdr:cxnSp macro="">
      <xdr:nvCxnSpPr>
        <xdr:cNvPr id="138" name="直線コネクタ 137">
          <a:extLst>
            <a:ext uri="{FF2B5EF4-FFF2-40B4-BE49-F238E27FC236}">
              <a16:creationId xmlns:a16="http://schemas.microsoft.com/office/drawing/2014/main" id="{6C444C70-D3BE-4F54-84A8-468B908B4DF6}"/>
            </a:ext>
          </a:extLst>
        </xdr:cNvPr>
        <xdr:cNvCxnSpPr/>
      </xdr:nvCxnSpPr>
      <xdr:spPr>
        <a:xfrm>
          <a:off x="7080250" y="6292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133350</xdr:rowOff>
    </xdr:from>
    <xdr:to>
      <xdr:col>36</xdr:col>
      <xdr:colOff>165100</xdr:colOff>
      <xdr:row>38</xdr:row>
      <xdr:rowOff>63500</xdr:rowOff>
    </xdr:to>
    <xdr:sp macro="" textlink="">
      <xdr:nvSpPr>
        <xdr:cNvPr id="139" name="楕円 138">
          <a:extLst>
            <a:ext uri="{FF2B5EF4-FFF2-40B4-BE49-F238E27FC236}">
              <a16:creationId xmlns:a16="http://schemas.microsoft.com/office/drawing/2014/main" id="{CDAF4FF2-2605-46B1-9387-C478E50E6489}"/>
            </a:ext>
          </a:extLst>
        </xdr:cNvPr>
        <xdr:cNvSpPr/>
      </xdr:nvSpPr>
      <xdr:spPr>
        <a:xfrm>
          <a:off x="6235700" y="624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12700</xdr:rowOff>
    </xdr:from>
    <xdr:to>
      <xdr:col>41</xdr:col>
      <xdr:colOff>50800</xdr:colOff>
      <xdr:row>38</xdr:row>
      <xdr:rowOff>12700</xdr:rowOff>
    </xdr:to>
    <xdr:cxnSp macro="">
      <xdr:nvCxnSpPr>
        <xdr:cNvPr id="140" name="直線コネクタ 139">
          <a:extLst>
            <a:ext uri="{FF2B5EF4-FFF2-40B4-BE49-F238E27FC236}">
              <a16:creationId xmlns:a16="http://schemas.microsoft.com/office/drawing/2014/main" id="{46FEC09E-9722-4A19-9909-2010A99987E7}"/>
            </a:ext>
          </a:extLst>
        </xdr:cNvPr>
        <xdr:cNvCxnSpPr/>
      </xdr:nvCxnSpPr>
      <xdr:spPr>
        <a:xfrm>
          <a:off x="6286500" y="6292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1" name="n_1aveValue【図書館】&#10;一人当たり面積">
          <a:extLst>
            <a:ext uri="{FF2B5EF4-FFF2-40B4-BE49-F238E27FC236}">
              <a16:creationId xmlns:a16="http://schemas.microsoft.com/office/drawing/2014/main" id="{406A1F47-9F3D-47DE-8BBD-3AAC2780C036}"/>
            </a:ext>
          </a:extLst>
        </xdr:cNvPr>
        <xdr:cNvSpPr txBox="1"/>
      </xdr:nvSpPr>
      <xdr:spPr>
        <a:xfrm>
          <a:off x="845827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2" name="n_2aveValue【図書館】&#10;一人当たり面積">
          <a:extLst>
            <a:ext uri="{FF2B5EF4-FFF2-40B4-BE49-F238E27FC236}">
              <a16:creationId xmlns:a16="http://schemas.microsoft.com/office/drawing/2014/main" id="{5A346186-8727-411F-B5F4-D7781FB7A5EF}"/>
            </a:ext>
          </a:extLst>
        </xdr:cNvPr>
        <xdr:cNvSpPr txBox="1"/>
      </xdr:nvSpPr>
      <xdr:spPr>
        <a:xfrm>
          <a:off x="76772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3" name="n_3aveValue【図書館】&#10;一人当たり面積">
          <a:extLst>
            <a:ext uri="{FF2B5EF4-FFF2-40B4-BE49-F238E27FC236}">
              <a16:creationId xmlns:a16="http://schemas.microsoft.com/office/drawing/2014/main" id="{005AC8F5-80DD-40FF-9F44-2A1C3F3DCEF7}"/>
            </a:ext>
          </a:extLst>
        </xdr:cNvPr>
        <xdr:cNvSpPr txBox="1"/>
      </xdr:nvSpPr>
      <xdr:spPr>
        <a:xfrm>
          <a:off x="6864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4" name="n_4aveValue【図書館】&#10;一人当たり面積">
          <a:extLst>
            <a:ext uri="{FF2B5EF4-FFF2-40B4-BE49-F238E27FC236}">
              <a16:creationId xmlns:a16="http://schemas.microsoft.com/office/drawing/2014/main" id="{B356DCDB-D50D-4041-8707-5D0FC89FD9EA}"/>
            </a:ext>
          </a:extLst>
        </xdr:cNvPr>
        <xdr:cNvSpPr txBox="1"/>
      </xdr:nvSpPr>
      <xdr:spPr>
        <a:xfrm>
          <a:off x="607067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80027</xdr:rowOff>
    </xdr:from>
    <xdr:ext cx="469744" cy="259045"/>
    <xdr:sp macro="" textlink="">
      <xdr:nvSpPr>
        <xdr:cNvPr id="145" name="n_1mainValue【図書館】&#10;一人当たり面積">
          <a:extLst>
            <a:ext uri="{FF2B5EF4-FFF2-40B4-BE49-F238E27FC236}">
              <a16:creationId xmlns:a16="http://schemas.microsoft.com/office/drawing/2014/main" id="{57182882-474D-4D11-99A0-DBE4EF380162}"/>
            </a:ext>
          </a:extLst>
        </xdr:cNvPr>
        <xdr:cNvSpPr txBox="1"/>
      </xdr:nvSpPr>
      <xdr:spPr>
        <a:xfrm>
          <a:off x="845827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80027</xdr:rowOff>
    </xdr:from>
    <xdr:ext cx="469744" cy="259045"/>
    <xdr:sp macro="" textlink="">
      <xdr:nvSpPr>
        <xdr:cNvPr id="146" name="n_2mainValue【図書館】&#10;一人当たり面積">
          <a:extLst>
            <a:ext uri="{FF2B5EF4-FFF2-40B4-BE49-F238E27FC236}">
              <a16:creationId xmlns:a16="http://schemas.microsoft.com/office/drawing/2014/main" id="{C427679F-9C1E-461D-81B1-22127E3C45FD}"/>
            </a:ext>
          </a:extLst>
        </xdr:cNvPr>
        <xdr:cNvSpPr txBox="1"/>
      </xdr:nvSpPr>
      <xdr:spPr>
        <a:xfrm>
          <a:off x="76772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80027</xdr:rowOff>
    </xdr:from>
    <xdr:ext cx="469744" cy="259045"/>
    <xdr:sp macro="" textlink="">
      <xdr:nvSpPr>
        <xdr:cNvPr id="147" name="n_3mainValue【図書館】&#10;一人当たり面積">
          <a:extLst>
            <a:ext uri="{FF2B5EF4-FFF2-40B4-BE49-F238E27FC236}">
              <a16:creationId xmlns:a16="http://schemas.microsoft.com/office/drawing/2014/main" id="{A0FBCE14-BF0B-46CD-92D4-A0869BF32C77}"/>
            </a:ext>
          </a:extLst>
        </xdr:cNvPr>
        <xdr:cNvSpPr txBox="1"/>
      </xdr:nvSpPr>
      <xdr:spPr>
        <a:xfrm>
          <a:off x="68644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80027</xdr:rowOff>
    </xdr:from>
    <xdr:ext cx="469744" cy="259045"/>
    <xdr:sp macro="" textlink="">
      <xdr:nvSpPr>
        <xdr:cNvPr id="148" name="n_4mainValue【図書館】&#10;一人当たり面積">
          <a:extLst>
            <a:ext uri="{FF2B5EF4-FFF2-40B4-BE49-F238E27FC236}">
              <a16:creationId xmlns:a16="http://schemas.microsoft.com/office/drawing/2014/main" id="{9B9BD84D-74F6-4505-A3C8-AAA4468F30AE}"/>
            </a:ext>
          </a:extLst>
        </xdr:cNvPr>
        <xdr:cNvSpPr txBox="1"/>
      </xdr:nvSpPr>
      <xdr:spPr>
        <a:xfrm>
          <a:off x="607067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A016FE3-8E63-4316-A51A-BD8C2CE4E118}"/>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6CDB7F2-498B-44E6-A3AF-45302907981C}"/>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F93B728-6FFA-4007-A580-FD83150CE27C}"/>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9DB6126-4BC9-4CE1-B721-DBFA659FA03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E7E16B8-7B8F-4F4A-9CD4-3DFDC8A451D3}"/>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2374DC2-A368-4583-B69E-970023B9A2C1}"/>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8BCE458-7B49-46DB-AC16-FE691DB21EC2}"/>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4B14E6C3-6E1F-4BF4-8FFE-8A2BCE86383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9D5FCFE-94B2-499F-AA0F-6B62EA89EC4D}"/>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21BA120-D1D6-4C08-AB8F-D6F74389DFB2}"/>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B3B0B4A-3A6B-4502-B4EB-2741B8397F12}"/>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5B72932C-C065-47F1-9426-04140250997D}"/>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EADE7F91-08E7-4146-9706-392583C53A34}"/>
            </a:ext>
          </a:extLst>
        </xdr:cNvPr>
        <xdr:cNvSpPr txBox="1"/>
      </xdr:nvSpPr>
      <xdr:spPr>
        <a:xfrm>
          <a:off x="2757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55C20474-F9DD-4323-A8EB-BA42D8246D8A}"/>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3B091380-87C4-4164-81D5-4CD259FBE755}"/>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3BD6FD61-4AC6-400C-9FAF-8920EB0F5346}"/>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9402B5C-2F89-4B94-B479-9C953B6740C9}"/>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727158ED-D9E6-40D5-9E7B-5CBBD2253065}"/>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A437810F-2C28-4AD1-9FE9-AD75209A42CA}"/>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594DF3D-9B56-408E-9899-9887E84716C2}"/>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90030B78-6D51-4BA5-89F5-193F8674D148}"/>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87D59A69-F922-4EE0-BA08-69E556C04BD4}"/>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F729347D-0DD7-4FF4-94AB-4285D2871E04}"/>
            </a:ext>
          </a:extLst>
        </xdr:cNvPr>
        <xdr:cNvCxnSpPr/>
      </xdr:nvCxnSpPr>
      <xdr:spPr>
        <a:xfrm flipV="1">
          <a:off x="4177665" y="9137142"/>
          <a:ext cx="0" cy="12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AA4BC9E0-1A84-4FFD-872B-2C6C1E797351}"/>
            </a:ext>
          </a:extLst>
        </xdr:cNvPr>
        <xdr:cNvSpPr txBox="1"/>
      </xdr:nvSpPr>
      <xdr:spPr>
        <a:xfrm>
          <a:off x="4216400" y="10378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43A21F53-DA9F-4102-86E6-5D6BE6539BFC}"/>
            </a:ext>
          </a:extLst>
        </xdr:cNvPr>
        <xdr:cNvCxnSpPr/>
      </xdr:nvCxnSpPr>
      <xdr:spPr>
        <a:xfrm>
          <a:off x="4108450" y="10375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895B1E2-D2A1-42A6-A98F-80DE9B2A01F8}"/>
            </a:ext>
          </a:extLst>
        </xdr:cNvPr>
        <xdr:cNvSpPr txBox="1"/>
      </xdr:nvSpPr>
      <xdr:spPr>
        <a:xfrm>
          <a:off x="4216400" y="891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2E09B29C-2B4F-476D-A27E-175561C5FBD4}"/>
            </a:ext>
          </a:extLst>
        </xdr:cNvPr>
        <xdr:cNvCxnSpPr/>
      </xdr:nvCxnSpPr>
      <xdr:spPr>
        <a:xfrm>
          <a:off x="4108450" y="91371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C0BC80D-3ADB-4AD8-9F60-D9991A810029}"/>
            </a:ext>
          </a:extLst>
        </xdr:cNvPr>
        <xdr:cNvSpPr txBox="1"/>
      </xdr:nvSpPr>
      <xdr:spPr>
        <a:xfrm>
          <a:off x="4216400" y="961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93BB1604-0C75-41EC-B702-BD6B33095110}"/>
            </a:ext>
          </a:extLst>
        </xdr:cNvPr>
        <xdr:cNvSpPr/>
      </xdr:nvSpPr>
      <xdr:spPr>
        <a:xfrm>
          <a:off x="4127500" y="976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1F9BBB98-17A9-4C11-A58F-CD888BDE00C7}"/>
            </a:ext>
          </a:extLst>
        </xdr:cNvPr>
        <xdr:cNvSpPr/>
      </xdr:nvSpPr>
      <xdr:spPr>
        <a:xfrm>
          <a:off x="3384550" y="97279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7FDE6365-0B10-4034-A03C-9F37FFDFD468}"/>
            </a:ext>
          </a:extLst>
        </xdr:cNvPr>
        <xdr:cNvSpPr/>
      </xdr:nvSpPr>
      <xdr:spPr>
        <a:xfrm>
          <a:off x="2571750" y="96890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B801C7B5-216C-4A6B-81E9-509B61EBDADA}"/>
            </a:ext>
          </a:extLst>
        </xdr:cNvPr>
        <xdr:cNvSpPr/>
      </xdr:nvSpPr>
      <xdr:spPr>
        <a:xfrm>
          <a:off x="1778000" y="97005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A4EA446E-9B67-4C3C-85F5-3F3149650E66}"/>
            </a:ext>
          </a:extLst>
        </xdr:cNvPr>
        <xdr:cNvSpPr/>
      </xdr:nvSpPr>
      <xdr:spPr>
        <a:xfrm>
          <a:off x="984250" y="9645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7123417-80B9-4660-B44D-CE0420421EA6}"/>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27F3C19-8F9E-48CD-8BDA-816228544614}"/>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3913ECD-E211-49DD-AF98-DDE687630DAA}"/>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561F0CF-F5E0-4BB3-BD66-5C66AD8FFA6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808D877-62A3-441D-A5A3-483FCBF07476}"/>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145796</xdr:rowOff>
    </xdr:from>
    <xdr:to>
      <xdr:col>24</xdr:col>
      <xdr:colOff>114300</xdr:colOff>
      <xdr:row>60</xdr:row>
      <xdr:rowOff>75946</xdr:rowOff>
    </xdr:to>
    <xdr:sp macro="" textlink="">
      <xdr:nvSpPr>
        <xdr:cNvPr id="187" name="楕円 186">
          <a:extLst>
            <a:ext uri="{FF2B5EF4-FFF2-40B4-BE49-F238E27FC236}">
              <a16:creationId xmlns:a16="http://schemas.microsoft.com/office/drawing/2014/main" id="{1977AFDA-9AA8-4F4C-93F6-2CB81BCCD550}"/>
            </a:ext>
          </a:extLst>
        </xdr:cNvPr>
        <xdr:cNvSpPr/>
      </xdr:nvSpPr>
      <xdr:spPr>
        <a:xfrm>
          <a:off x="4127500" y="98930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124223</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BD43430-6C8B-41BC-8CF2-226955D08DE4}"/>
            </a:ext>
          </a:extLst>
        </xdr:cNvPr>
        <xdr:cNvSpPr txBox="1"/>
      </xdr:nvSpPr>
      <xdr:spPr>
        <a:xfrm>
          <a:off x="4216400" y="987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89" name="楕円 188">
          <a:extLst>
            <a:ext uri="{FF2B5EF4-FFF2-40B4-BE49-F238E27FC236}">
              <a16:creationId xmlns:a16="http://schemas.microsoft.com/office/drawing/2014/main" id="{7AB76895-8AD7-41FC-84A0-A46DFD908973}"/>
            </a:ext>
          </a:extLst>
        </xdr:cNvPr>
        <xdr:cNvSpPr/>
      </xdr:nvSpPr>
      <xdr:spPr>
        <a:xfrm>
          <a:off x="3384550" y="9833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60</xdr:row>
      <xdr:rowOff>25146</xdr:rowOff>
    </xdr:to>
    <xdr:cxnSp macro="">
      <xdr:nvCxnSpPr>
        <xdr:cNvPr id="190" name="直線コネクタ 189">
          <a:extLst>
            <a:ext uri="{FF2B5EF4-FFF2-40B4-BE49-F238E27FC236}">
              <a16:creationId xmlns:a16="http://schemas.microsoft.com/office/drawing/2014/main" id="{8E613F03-BC13-4BB7-96CA-6E7DBC8C7451}"/>
            </a:ext>
          </a:extLst>
        </xdr:cNvPr>
        <xdr:cNvCxnSpPr/>
      </xdr:nvCxnSpPr>
      <xdr:spPr>
        <a:xfrm>
          <a:off x="3429000" y="9884410"/>
          <a:ext cx="7493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63500</xdr:rowOff>
    </xdr:from>
    <xdr:to>
      <xdr:col>15</xdr:col>
      <xdr:colOff>101600</xdr:colOff>
      <xdr:row>59</xdr:row>
      <xdr:rowOff>165100</xdr:rowOff>
    </xdr:to>
    <xdr:sp macro="" textlink="">
      <xdr:nvSpPr>
        <xdr:cNvPr id="191" name="楕円 190">
          <a:extLst>
            <a:ext uri="{FF2B5EF4-FFF2-40B4-BE49-F238E27FC236}">
              <a16:creationId xmlns:a16="http://schemas.microsoft.com/office/drawing/2014/main" id="{FE347F39-EC2B-4916-B41A-35EA28184627}"/>
            </a:ext>
          </a:extLst>
        </xdr:cNvPr>
        <xdr:cNvSpPr/>
      </xdr:nvSpPr>
      <xdr:spPr>
        <a:xfrm>
          <a:off x="257175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114300</xdr:rowOff>
    </xdr:from>
    <xdr:to>
      <xdr:col>19</xdr:col>
      <xdr:colOff>177800</xdr:colOff>
      <xdr:row>59</xdr:row>
      <xdr:rowOff>137160</xdr:rowOff>
    </xdr:to>
    <xdr:cxnSp macro="">
      <xdr:nvCxnSpPr>
        <xdr:cNvPr id="192" name="直線コネクタ 191">
          <a:extLst>
            <a:ext uri="{FF2B5EF4-FFF2-40B4-BE49-F238E27FC236}">
              <a16:creationId xmlns:a16="http://schemas.microsoft.com/office/drawing/2014/main" id="{7D0BBFE5-7055-4531-AF1D-76BCE96F5C0D}"/>
            </a:ext>
          </a:extLst>
        </xdr:cNvPr>
        <xdr:cNvCxnSpPr/>
      </xdr:nvCxnSpPr>
      <xdr:spPr>
        <a:xfrm>
          <a:off x="2622550" y="9861550"/>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81788</xdr:rowOff>
    </xdr:from>
    <xdr:to>
      <xdr:col>10</xdr:col>
      <xdr:colOff>165100</xdr:colOff>
      <xdr:row>60</xdr:row>
      <xdr:rowOff>11938</xdr:rowOff>
    </xdr:to>
    <xdr:sp macro="" textlink="">
      <xdr:nvSpPr>
        <xdr:cNvPr id="193" name="楕円 192">
          <a:extLst>
            <a:ext uri="{FF2B5EF4-FFF2-40B4-BE49-F238E27FC236}">
              <a16:creationId xmlns:a16="http://schemas.microsoft.com/office/drawing/2014/main" id="{7651A94B-9C4C-4290-81FA-BFEF3B6F19C3}"/>
            </a:ext>
          </a:extLst>
        </xdr:cNvPr>
        <xdr:cNvSpPr/>
      </xdr:nvSpPr>
      <xdr:spPr>
        <a:xfrm>
          <a:off x="1778000" y="98290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114300</xdr:rowOff>
    </xdr:from>
    <xdr:to>
      <xdr:col>15</xdr:col>
      <xdr:colOff>50800</xdr:colOff>
      <xdr:row>59</xdr:row>
      <xdr:rowOff>132588</xdr:rowOff>
    </xdr:to>
    <xdr:cxnSp macro="">
      <xdr:nvCxnSpPr>
        <xdr:cNvPr id="194" name="直線コネクタ 193">
          <a:extLst>
            <a:ext uri="{FF2B5EF4-FFF2-40B4-BE49-F238E27FC236}">
              <a16:creationId xmlns:a16="http://schemas.microsoft.com/office/drawing/2014/main" id="{CCA4D5A1-934F-4218-9479-EF694231EA8C}"/>
            </a:ext>
          </a:extLst>
        </xdr:cNvPr>
        <xdr:cNvCxnSpPr/>
      </xdr:nvCxnSpPr>
      <xdr:spPr>
        <a:xfrm flipV="1">
          <a:off x="1828800" y="9861550"/>
          <a:ext cx="7937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58928</xdr:rowOff>
    </xdr:from>
    <xdr:to>
      <xdr:col>6</xdr:col>
      <xdr:colOff>38100</xdr:colOff>
      <xdr:row>59</xdr:row>
      <xdr:rowOff>160528</xdr:rowOff>
    </xdr:to>
    <xdr:sp macro="" textlink="">
      <xdr:nvSpPr>
        <xdr:cNvPr id="195" name="楕円 194">
          <a:extLst>
            <a:ext uri="{FF2B5EF4-FFF2-40B4-BE49-F238E27FC236}">
              <a16:creationId xmlns:a16="http://schemas.microsoft.com/office/drawing/2014/main" id="{75504F5F-437F-4BC3-ABD8-FD14D3DCB703}"/>
            </a:ext>
          </a:extLst>
        </xdr:cNvPr>
        <xdr:cNvSpPr/>
      </xdr:nvSpPr>
      <xdr:spPr>
        <a:xfrm>
          <a:off x="984250" y="98061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109728</xdr:rowOff>
    </xdr:from>
    <xdr:to>
      <xdr:col>10</xdr:col>
      <xdr:colOff>114300</xdr:colOff>
      <xdr:row>59</xdr:row>
      <xdr:rowOff>132588</xdr:rowOff>
    </xdr:to>
    <xdr:cxnSp macro="">
      <xdr:nvCxnSpPr>
        <xdr:cNvPr id="196" name="直線コネクタ 195">
          <a:extLst>
            <a:ext uri="{FF2B5EF4-FFF2-40B4-BE49-F238E27FC236}">
              <a16:creationId xmlns:a16="http://schemas.microsoft.com/office/drawing/2014/main" id="{72C59798-CB85-4C1E-B540-2601D3B2C425}"/>
            </a:ext>
          </a:extLst>
        </xdr:cNvPr>
        <xdr:cNvCxnSpPr/>
      </xdr:nvCxnSpPr>
      <xdr:spPr>
        <a:xfrm>
          <a:off x="1028700" y="9856978"/>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34F7402A-AECD-4386-A325-F7FD57989390}"/>
            </a:ext>
          </a:extLst>
        </xdr:cNvPr>
        <xdr:cNvSpPr txBox="1"/>
      </xdr:nvSpPr>
      <xdr:spPr>
        <a:xfrm>
          <a:off x="3239144" y="9509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C0BDFB67-A187-435E-8835-EC38BD0B63CA}"/>
            </a:ext>
          </a:extLst>
        </xdr:cNvPr>
        <xdr:cNvSpPr txBox="1"/>
      </xdr:nvSpPr>
      <xdr:spPr>
        <a:xfrm>
          <a:off x="2439044" y="9470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B29677B3-7F07-49DF-9486-74ADF49E5E47}"/>
            </a:ext>
          </a:extLst>
        </xdr:cNvPr>
        <xdr:cNvSpPr txBox="1"/>
      </xdr:nvSpPr>
      <xdr:spPr>
        <a:xfrm>
          <a:off x="1645294" y="948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0B6662EA-DB03-4C3D-9AF2-140B4CFDC48F}"/>
            </a:ext>
          </a:extLst>
        </xdr:cNvPr>
        <xdr:cNvSpPr txBox="1"/>
      </xdr:nvSpPr>
      <xdr:spPr>
        <a:xfrm>
          <a:off x="851544"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7637</xdr:rowOff>
    </xdr:from>
    <xdr:ext cx="405111" cy="259045"/>
    <xdr:sp macro="" textlink="">
      <xdr:nvSpPr>
        <xdr:cNvPr id="201" name="n_1mainValue【体育館・プール】&#10;有形固定資産減価償却率">
          <a:extLst>
            <a:ext uri="{FF2B5EF4-FFF2-40B4-BE49-F238E27FC236}">
              <a16:creationId xmlns:a16="http://schemas.microsoft.com/office/drawing/2014/main" id="{42E3D399-5A33-4BA2-8FE8-18D12058B687}"/>
            </a:ext>
          </a:extLst>
        </xdr:cNvPr>
        <xdr:cNvSpPr txBox="1"/>
      </xdr:nvSpPr>
      <xdr:spPr>
        <a:xfrm>
          <a:off x="32391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156227</xdr:rowOff>
    </xdr:from>
    <xdr:ext cx="405111" cy="259045"/>
    <xdr:sp macro="" textlink="">
      <xdr:nvSpPr>
        <xdr:cNvPr id="202" name="n_2mainValue【体育館・プール】&#10;有形固定資産減価償却率">
          <a:extLst>
            <a:ext uri="{FF2B5EF4-FFF2-40B4-BE49-F238E27FC236}">
              <a16:creationId xmlns:a16="http://schemas.microsoft.com/office/drawing/2014/main" id="{27BC8950-C92B-4927-86BD-F6CBDE970F39}"/>
            </a:ext>
          </a:extLst>
        </xdr:cNvPr>
        <xdr:cNvSpPr txBox="1"/>
      </xdr:nvSpPr>
      <xdr:spPr>
        <a:xfrm>
          <a:off x="2439044" y="990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3065</xdr:rowOff>
    </xdr:from>
    <xdr:ext cx="405111" cy="259045"/>
    <xdr:sp macro="" textlink="">
      <xdr:nvSpPr>
        <xdr:cNvPr id="203" name="n_3mainValue【体育館・プール】&#10;有形固定資産減価償却率">
          <a:extLst>
            <a:ext uri="{FF2B5EF4-FFF2-40B4-BE49-F238E27FC236}">
              <a16:creationId xmlns:a16="http://schemas.microsoft.com/office/drawing/2014/main" id="{EC8D3280-8B94-4370-82D8-5E720D5C57BE}"/>
            </a:ext>
          </a:extLst>
        </xdr:cNvPr>
        <xdr:cNvSpPr txBox="1"/>
      </xdr:nvSpPr>
      <xdr:spPr>
        <a:xfrm>
          <a:off x="164529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151655</xdr:rowOff>
    </xdr:from>
    <xdr:ext cx="405111" cy="259045"/>
    <xdr:sp macro="" textlink="">
      <xdr:nvSpPr>
        <xdr:cNvPr id="204" name="n_4mainValue【体育館・プール】&#10;有形固定資産減価償却率">
          <a:extLst>
            <a:ext uri="{FF2B5EF4-FFF2-40B4-BE49-F238E27FC236}">
              <a16:creationId xmlns:a16="http://schemas.microsoft.com/office/drawing/2014/main" id="{A893E52C-59A2-4A44-8F9F-DF3F5EFE3003}"/>
            </a:ext>
          </a:extLst>
        </xdr:cNvPr>
        <xdr:cNvSpPr txBox="1"/>
      </xdr:nvSpPr>
      <xdr:spPr>
        <a:xfrm>
          <a:off x="851544" y="9898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13C914B-39BF-4885-AA73-7E5E8FC37A75}"/>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6DB16B4-849A-48D2-A3D2-F999B289B9D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B6AD602-EA5E-442F-A210-6867E40D888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B160A2C-718C-47C3-868F-70EEB97DBF86}"/>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CFC1E9F-9DE8-41FB-BCAE-D1054B0AB244}"/>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35779F5-4288-4058-B6BB-82D4297FD21B}"/>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900AA15-6CE1-471B-BCAE-BD542F163A7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87402C6-591A-411D-BE57-5C4218E6EF9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79EFAE2-1155-40BE-B3BB-80ABBE32932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56E0172-150C-4C13-BC0D-C076C899407F}"/>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BDF5BD7F-E834-4389-9F24-6D3870FA6407}"/>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21A03597-A4EA-4A60-B1B0-EC556B211040}"/>
            </a:ext>
          </a:extLst>
        </xdr:cNvPr>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78C99E62-3A66-40B4-A855-CA55AD50E658}"/>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9081B529-1D27-4799-A0AC-A3AECD48F94E}"/>
            </a:ext>
          </a:extLst>
        </xdr:cNvPr>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52F9A4E3-7F78-4393-8C78-5521FEFE5DD6}"/>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A2ABAFC2-4A2D-45C1-9520-84EBA0CF34C4}"/>
            </a:ext>
          </a:extLst>
        </xdr:cNvPr>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EB6542EC-8D91-497A-80FC-7570A031EB19}"/>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7FCE7D1-6220-4904-A60B-3A1E45167072}"/>
            </a:ext>
          </a:extLst>
        </xdr:cNvPr>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C10D141A-F46E-4B1C-97D5-ABC089B4D2A5}"/>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9D9007FE-9DAC-47F6-BB34-7EF69DBA1395}"/>
            </a:ext>
          </a:extLst>
        </xdr:cNvPr>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F54E88BD-94A6-435E-8461-D682B2C5BD9F}"/>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D66D1710-E3C5-4B19-8064-3DE777CF602B}"/>
            </a:ext>
          </a:extLst>
        </xdr:cNvPr>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A360864-2CAB-4BD2-B64F-47D92BB928AB}"/>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E03DE95A-C775-49C7-9ED4-2E0854B3D6C9}"/>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4B98D91B-26D3-43A3-B1FE-6237E7B50383}"/>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632993DE-9FF9-47C3-B17E-B10A5FA92B96}"/>
            </a:ext>
          </a:extLst>
        </xdr:cNvPr>
        <xdr:cNvCxnSpPr/>
      </xdr:nvCxnSpPr>
      <xdr:spPr>
        <a:xfrm flipV="1">
          <a:off x="9429115" y="9271544"/>
          <a:ext cx="0" cy="125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9DEC68D1-B7F2-46EC-9BC4-2ED0C3D53202}"/>
            </a:ext>
          </a:extLst>
        </xdr:cNvPr>
        <xdr:cNvSpPr txBox="1"/>
      </xdr:nvSpPr>
      <xdr:spPr>
        <a:xfrm>
          <a:off x="9467850"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68D029D2-7477-4952-BFD8-70D9928D667A}"/>
            </a:ext>
          </a:extLst>
        </xdr:cNvPr>
        <xdr:cNvCxnSpPr/>
      </xdr:nvCxnSpPr>
      <xdr:spPr>
        <a:xfrm>
          <a:off x="9359900" y="10526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7D5C16E8-A328-4251-A3FD-D584013F0122}"/>
            </a:ext>
          </a:extLst>
        </xdr:cNvPr>
        <xdr:cNvSpPr txBox="1"/>
      </xdr:nvSpPr>
      <xdr:spPr>
        <a:xfrm>
          <a:off x="9467850" y="905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6F832C78-4E5C-4150-B7A0-41C449BCD885}"/>
            </a:ext>
          </a:extLst>
        </xdr:cNvPr>
        <xdr:cNvCxnSpPr/>
      </xdr:nvCxnSpPr>
      <xdr:spPr>
        <a:xfrm>
          <a:off x="9359900" y="92715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46826</xdr:rowOff>
    </xdr:from>
    <xdr:ext cx="469744" cy="259045"/>
    <xdr:sp macro="" textlink="">
      <xdr:nvSpPr>
        <xdr:cNvPr id="235" name="【体育館・プール】&#10;一人当たり面積平均値テキスト">
          <a:extLst>
            <a:ext uri="{FF2B5EF4-FFF2-40B4-BE49-F238E27FC236}">
              <a16:creationId xmlns:a16="http://schemas.microsoft.com/office/drawing/2014/main" id="{DF88488E-228F-44FB-A870-58B5C8155EBB}"/>
            </a:ext>
          </a:extLst>
        </xdr:cNvPr>
        <xdr:cNvSpPr txBox="1"/>
      </xdr:nvSpPr>
      <xdr:spPr>
        <a:xfrm>
          <a:off x="9467850" y="1012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4B195EA5-2E40-48C1-8429-FADBD8D433D5}"/>
            </a:ext>
          </a:extLst>
        </xdr:cNvPr>
        <xdr:cNvSpPr/>
      </xdr:nvSpPr>
      <xdr:spPr>
        <a:xfrm>
          <a:off x="9398000" y="10145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4AE16FAB-E73F-4565-819E-F6CF9B1A9072}"/>
            </a:ext>
          </a:extLst>
        </xdr:cNvPr>
        <xdr:cNvSpPr/>
      </xdr:nvSpPr>
      <xdr:spPr>
        <a:xfrm>
          <a:off x="8636000" y="10145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B5F88843-27D3-4943-861C-11DB3761425E}"/>
            </a:ext>
          </a:extLst>
        </xdr:cNvPr>
        <xdr:cNvSpPr/>
      </xdr:nvSpPr>
      <xdr:spPr>
        <a:xfrm>
          <a:off x="7842250" y="101621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6FFD7FAF-85E0-443F-9DF9-2880FD167075}"/>
            </a:ext>
          </a:extLst>
        </xdr:cNvPr>
        <xdr:cNvSpPr/>
      </xdr:nvSpPr>
      <xdr:spPr>
        <a:xfrm>
          <a:off x="7029450" y="102046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48DE3BEA-040D-4EEF-91A4-BB78F3438B52}"/>
            </a:ext>
          </a:extLst>
        </xdr:cNvPr>
        <xdr:cNvSpPr/>
      </xdr:nvSpPr>
      <xdr:spPr>
        <a:xfrm>
          <a:off x="6235700" y="102176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3335566-F4F8-45ED-BE18-36EE802E2B5D}"/>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E771C1D-1DD5-4018-87EE-3E4A66ABA71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7F30220-A1FE-454C-8342-A4A97204C1BF}"/>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9154CD8-0FC3-4C63-8DC0-6BD23ABED275}"/>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4C29A7E-D22B-48DB-8728-FA8739FDEC0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104322</xdr:rowOff>
    </xdr:from>
    <xdr:to>
      <xdr:col>55</xdr:col>
      <xdr:colOff>50800</xdr:colOff>
      <xdr:row>58</xdr:row>
      <xdr:rowOff>34472</xdr:rowOff>
    </xdr:to>
    <xdr:sp macro="" textlink="">
      <xdr:nvSpPr>
        <xdr:cNvPr id="246" name="楕円 245">
          <a:extLst>
            <a:ext uri="{FF2B5EF4-FFF2-40B4-BE49-F238E27FC236}">
              <a16:creationId xmlns:a16="http://schemas.microsoft.com/office/drawing/2014/main" id="{7661B0A5-B886-43EC-AE9D-2CDA5034DF3C}"/>
            </a:ext>
          </a:extLst>
        </xdr:cNvPr>
        <xdr:cNvSpPr/>
      </xdr:nvSpPr>
      <xdr:spPr>
        <a:xfrm>
          <a:off x="9398000" y="95213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127199</xdr:rowOff>
    </xdr:from>
    <xdr:ext cx="469744" cy="259045"/>
    <xdr:sp macro="" textlink="">
      <xdr:nvSpPr>
        <xdr:cNvPr id="247" name="【体育館・プール】&#10;一人当たり面積該当値テキスト">
          <a:extLst>
            <a:ext uri="{FF2B5EF4-FFF2-40B4-BE49-F238E27FC236}">
              <a16:creationId xmlns:a16="http://schemas.microsoft.com/office/drawing/2014/main" id="{7230152D-9FA4-4CEE-A37C-99F6BF4E26FB}"/>
            </a:ext>
          </a:extLst>
        </xdr:cNvPr>
        <xdr:cNvSpPr txBox="1"/>
      </xdr:nvSpPr>
      <xdr:spPr>
        <a:xfrm>
          <a:off x="9467850" y="937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107587</xdr:rowOff>
    </xdr:from>
    <xdr:to>
      <xdr:col>50</xdr:col>
      <xdr:colOff>165100</xdr:colOff>
      <xdr:row>58</xdr:row>
      <xdr:rowOff>37737</xdr:rowOff>
    </xdr:to>
    <xdr:sp macro="" textlink="">
      <xdr:nvSpPr>
        <xdr:cNvPr id="248" name="楕円 247">
          <a:extLst>
            <a:ext uri="{FF2B5EF4-FFF2-40B4-BE49-F238E27FC236}">
              <a16:creationId xmlns:a16="http://schemas.microsoft.com/office/drawing/2014/main" id="{790A85C3-9E78-40C3-B4B1-33EA7CD399CF}"/>
            </a:ext>
          </a:extLst>
        </xdr:cNvPr>
        <xdr:cNvSpPr/>
      </xdr:nvSpPr>
      <xdr:spPr>
        <a:xfrm>
          <a:off x="8636000" y="95246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155122</xdr:rowOff>
    </xdr:from>
    <xdr:to>
      <xdr:col>55</xdr:col>
      <xdr:colOff>0</xdr:colOff>
      <xdr:row>57</xdr:row>
      <xdr:rowOff>158387</xdr:rowOff>
    </xdr:to>
    <xdr:cxnSp macro="">
      <xdr:nvCxnSpPr>
        <xdr:cNvPr id="249" name="直線コネクタ 248">
          <a:extLst>
            <a:ext uri="{FF2B5EF4-FFF2-40B4-BE49-F238E27FC236}">
              <a16:creationId xmlns:a16="http://schemas.microsoft.com/office/drawing/2014/main" id="{DB33D5E2-D283-4A84-A07F-051B0F8192B2}"/>
            </a:ext>
          </a:extLst>
        </xdr:cNvPr>
        <xdr:cNvCxnSpPr/>
      </xdr:nvCxnSpPr>
      <xdr:spPr>
        <a:xfrm flipV="1">
          <a:off x="8686800" y="9572172"/>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107587</xdr:rowOff>
    </xdr:from>
    <xdr:to>
      <xdr:col>46</xdr:col>
      <xdr:colOff>38100</xdr:colOff>
      <xdr:row>58</xdr:row>
      <xdr:rowOff>37737</xdr:rowOff>
    </xdr:to>
    <xdr:sp macro="" textlink="">
      <xdr:nvSpPr>
        <xdr:cNvPr id="250" name="楕円 249">
          <a:extLst>
            <a:ext uri="{FF2B5EF4-FFF2-40B4-BE49-F238E27FC236}">
              <a16:creationId xmlns:a16="http://schemas.microsoft.com/office/drawing/2014/main" id="{C8A036FC-4069-40C3-AA53-DB8BDEE9CD19}"/>
            </a:ext>
          </a:extLst>
        </xdr:cNvPr>
        <xdr:cNvSpPr/>
      </xdr:nvSpPr>
      <xdr:spPr>
        <a:xfrm>
          <a:off x="7842250" y="95246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158387</xdr:rowOff>
    </xdr:from>
    <xdr:to>
      <xdr:col>50</xdr:col>
      <xdr:colOff>114300</xdr:colOff>
      <xdr:row>57</xdr:row>
      <xdr:rowOff>158387</xdr:rowOff>
    </xdr:to>
    <xdr:cxnSp macro="">
      <xdr:nvCxnSpPr>
        <xdr:cNvPr id="251" name="直線コネクタ 250">
          <a:extLst>
            <a:ext uri="{FF2B5EF4-FFF2-40B4-BE49-F238E27FC236}">
              <a16:creationId xmlns:a16="http://schemas.microsoft.com/office/drawing/2014/main" id="{FB2C56BA-A7DF-47B2-9F93-BC5228D2A1F7}"/>
            </a:ext>
          </a:extLst>
        </xdr:cNvPr>
        <xdr:cNvCxnSpPr/>
      </xdr:nvCxnSpPr>
      <xdr:spPr>
        <a:xfrm>
          <a:off x="7886700" y="957543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110853</xdr:rowOff>
    </xdr:from>
    <xdr:to>
      <xdr:col>41</xdr:col>
      <xdr:colOff>101600</xdr:colOff>
      <xdr:row>58</xdr:row>
      <xdr:rowOff>41003</xdr:rowOff>
    </xdr:to>
    <xdr:sp macro="" textlink="">
      <xdr:nvSpPr>
        <xdr:cNvPr id="252" name="楕円 251">
          <a:extLst>
            <a:ext uri="{FF2B5EF4-FFF2-40B4-BE49-F238E27FC236}">
              <a16:creationId xmlns:a16="http://schemas.microsoft.com/office/drawing/2014/main" id="{24852F4B-83AF-4143-A0A4-CB1D4816F5E2}"/>
            </a:ext>
          </a:extLst>
        </xdr:cNvPr>
        <xdr:cNvSpPr/>
      </xdr:nvSpPr>
      <xdr:spPr>
        <a:xfrm>
          <a:off x="7029450" y="95279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158387</xdr:rowOff>
    </xdr:from>
    <xdr:to>
      <xdr:col>45</xdr:col>
      <xdr:colOff>177800</xdr:colOff>
      <xdr:row>57</xdr:row>
      <xdr:rowOff>161653</xdr:rowOff>
    </xdr:to>
    <xdr:cxnSp macro="">
      <xdr:nvCxnSpPr>
        <xdr:cNvPr id="253" name="直線コネクタ 252">
          <a:extLst>
            <a:ext uri="{FF2B5EF4-FFF2-40B4-BE49-F238E27FC236}">
              <a16:creationId xmlns:a16="http://schemas.microsoft.com/office/drawing/2014/main" id="{015C3D7D-8E9A-4A0C-A3AA-F7D6B67B93B2}"/>
            </a:ext>
          </a:extLst>
        </xdr:cNvPr>
        <xdr:cNvCxnSpPr/>
      </xdr:nvCxnSpPr>
      <xdr:spPr>
        <a:xfrm flipV="1">
          <a:off x="7080250" y="9575437"/>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114119</xdr:rowOff>
    </xdr:from>
    <xdr:to>
      <xdr:col>36</xdr:col>
      <xdr:colOff>165100</xdr:colOff>
      <xdr:row>58</xdr:row>
      <xdr:rowOff>44269</xdr:rowOff>
    </xdr:to>
    <xdr:sp macro="" textlink="">
      <xdr:nvSpPr>
        <xdr:cNvPr id="254" name="楕円 253">
          <a:extLst>
            <a:ext uri="{FF2B5EF4-FFF2-40B4-BE49-F238E27FC236}">
              <a16:creationId xmlns:a16="http://schemas.microsoft.com/office/drawing/2014/main" id="{06A84927-EC6B-4067-AF6B-020C93EF6A6E}"/>
            </a:ext>
          </a:extLst>
        </xdr:cNvPr>
        <xdr:cNvSpPr/>
      </xdr:nvSpPr>
      <xdr:spPr>
        <a:xfrm>
          <a:off x="6235700" y="95311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161653</xdr:rowOff>
    </xdr:from>
    <xdr:to>
      <xdr:col>41</xdr:col>
      <xdr:colOff>50800</xdr:colOff>
      <xdr:row>57</xdr:row>
      <xdr:rowOff>164919</xdr:rowOff>
    </xdr:to>
    <xdr:cxnSp macro="">
      <xdr:nvCxnSpPr>
        <xdr:cNvPr id="255" name="直線コネクタ 254">
          <a:extLst>
            <a:ext uri="{FF2B5EF4-FFF2-40B4-BE49-F238E27FC236}">
              <a16:creationId xmlns:a16="http://schemas.microsoft.com/office/drawing/2014/main" id="{AEECBB37-4517-42CB-B192-F2D946699F8C}"/>
            </a:ext>
          </a:extLst>
        </xdr:cNvPr>
        <xdr:cNvCxnSpPr/>
      </xdr:nvCxnSpPr>
      <xdr:spPr>
        <a:xfrm flipV="1">
          <a:off x="6286500" y="9578703"/>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161126</xdr:rowOff>
    </xdr:from>
    <xdr:ext cx="469744" cy="259045"/>
    <xdr:sp macro="" textlink="">
      <xdr:nvSpPr>
        <xdr:cNvPr id="256" name="n_1aveValue【体育館・プール】&#10;一人当たり面積">
          <a:extLst>
            <a:ext uri="{FF2B5EF4-FFF2-40B4-BE49-F238E27FC236}">
              <a16:creationId xmlns:a16="http://schemas.microsoft.com/office/drawing/2014/main" id="{60F4F181-198F-4119-9024-B706BCE2A212}"/>
            </a:ext>
          </a:extLst>
        </xdr:cNvPr>
        <xdr:cNvSpPr txBox="1"/>
      </xdr:nvSpPr>
      <xdr:spPr>
        <a:xfrm>
          <a:off x="8458277" y="1023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6004</xdr:rowOff>
    </xdr:from>
    <xdr:ext cx="469744" cy="259045"/>
    <xdr:sp macro="" textlink="">
      <xdr:nvSpPr>
        <xdr:cNvPr id="257" name="n_2aveValue【体育館・プール】&#10;一人当たり面積">
          <a:extLst>
            <a:ext uri="{FF2B5EF4-FFF2-40B4-BE49-F238E27FC236}">
              <a16:creationId xmlns:a16="http://schemas.microsoft.com/office/drawing/2014/main" id="{16FB7A0D-BB46-447C-93D8-07BA02E12E4B}"/>
            </a:ext>
          </a:extLst>
        </xdr:cNvPr>
        <xdr:cNvSpPr txBox="1"/>
      </xdr:nvSpPr>
      <xdr:spPr>
        <a:xfrm>
          <a:off x="7677227" y="1024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48458</xdr:rowOff>
    </xdr:from>
    <xdr:ext cx="469744" cy="259045"/>
    <xdr:sp macro="" textlink="">
      <xdr:nvSpPr>
        <xdr:cNvPr id="258" name="n_3aveValue【体育館・プール】&#10;一人当たり面積">
          <a:extLst>
            <a:ext uri="{FF2B5EF4-FFF2-40B4-BE49-F238E27FC236}">
              <a16:creationId xmlns:a16="http://schemas.microsoft.com/office/drawing/2014/main" id="{2308A19F-795A-4FFF-B690-4312AEDCC28A}"/>
            </a:ext>
          </a:extLst>
        </xdr:cNvPr>
        <xdr:cNvSpPr txBox="1"/>
      </xdr:nvSpPr>
      <xdr:spPr>
        <a:xfrm>
          <a:off x="6864427" y="1029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61521</xdr:rowOff>
    </xdr:from>
    <xdr:ext cx="469744" cy="259045"/>
    <xdr:sp macro="" textlink="">
      <xdr:nvSpPr>
        <xdr:cNvPr id="259" name="n_4aveValue【体育館・プール】&#10;一人当たり面積">
          <a:extLst>
            <a:ext uri="{FF2B5EF4-FFF2-40B4-BE49-F238E27FC236}">
              <a16:creationId xmlns:a16="http://schemas.microsoft.com/office/drawing/2014/main" id="{8FA001EF-DCDD-4FC6-92DF-723810926B6F}"/>
            </a:ext>
          </a:extLst>
        </xdr:cNvPr>
        <xdr:cNvSpPr txBox="1"/>
      </xdr:nvSpPr>
      <xdr:spPr>
        <a:xfrm>
          <a:off x="6070677" y="1030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54264</xdr:rowOff>
    </xdr:from>
    <xdr:ext cx="469744" cy="259045"/>
    <xdr:sp macro="" textlink="">
      <xdr:nvSpPr>
        <xdr:cNvPr id="260" name="n_1mainValue【体育館・プール】&#10;一人当たり面積">
          <a:extLst>
            <a:ext uri="{FF2B5EF4-FFF2-40B4-BE49-F238E27FC236}">
              <a16:creationId xmlns:a16="http://schemas.microsoft.com/office/drawing/2014/main" id="{C3BD3BB1-A235-49CE-84FB-22AF7BD08893}"/>
            </a:ext>
          </a:extLst>
        </xdr:cNvPr>
        <xdr:cNvSpPr txBox="1"/>
      </xdr:nvSpPr>
      <xdr:spPr>
        <a:xfrm>
          <a:off x="8458277" y="930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54264</xdr:rowOff>
    </xdr:from>
    <xdr:ext cx="469744" cy="259045"/>
    <xdr:sp macro="" textlink="">
      <xdr:nvSpPr>
        <xdr:cNvPr id="261" name="n_2mainValue【体育館・プール】&#10;一人当たり面積">
          <a:extLst>
            <a:ext uri="{FF2B5EF4-FFF2-40B4-BE49-F238E27FC236}">
              <a16:creationId xmlns:a16="http://schemas.microsoft.com/office/drawing/2014/main" id="{ED72C71F-C592-4BAC-948E-BB5AB59BCACA}"/>
            </a:ext>
          </a:extLst>
        </xdr:cNvPr>
        <xdr:cNvSpPr txBox="1"/>
      </xdr:nvSpPr>
      <xdr:spPr>
        <a:xfrm>
          <a:off x="7677227" y="930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57530</xdr:rowOff>
    </xdr:from>
    <xdr:ext cx="469744" cy="259045"/>
    <xdr:sp macro="" textlink="">
      <xdr:nvSpPr>
        <xdr:cNvPr id="262" name="n_3mainValue【体育館・プール】&#10;一人当たり面積">
          <a:extLst>
            <a:ext uri="{FF2B5EF4-FFF2-40B4-BE49-F238E27FC236}">
              <a16:creationId xmlns:a16="http://schemas.microsoft.com/office/drawing/2014/main" id="{C1346453-910F-437A-880E-9A388D4AE445}"/>
            </a:ext>
          </a:extLst>
        </xdr:cNvPr>
        <xdr:cNvSpPr txBox="1"/>
      </xdr:nvSpPr>
      <xdr:spPr>
        <a:xfrm>
          <a:off x="6864427" y="930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60796</xdr:rowOff>
    </xdr:from>
    <xdr:ext cx="469744" cy="259045"/>
    <xdr:sp macro="" textlink="">
      <xdr:nvSpPr>
        <xdr:cNvPr id="263" name="n_4mainValue【体育館・プール】&#10;一人当たり面積">
          <a:extLst>
            <a:ext uri="{FF2B5EF4-FFF2-40B4-BE49-F238E27FC236}">
              <a16:creationId xmlns:a16="http://schemas.microsoft.com/office/drawing/2014/main" id="{6101FAB3-CEC7-4E06-B86C-D5EC9C681E83}"/>
            </a:ext>
          </a:extLst>
        </xdr:cNvPr>
        <xdr:cNvSpPr txBox="1"/>
      </xdr:nvSpPr>
      <xdr:spPr>
        <a:xfrm>
          <a:off x="6070677" y="93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339B82C-7F18-4B50-BCD3-383E9A35BBD3}"/>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4F586F7-7C47-4C14-8F16-15F07382F4F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46E59D7-D0DE-4170-9696-FBDCE032273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7919EB2-0FF1-404A-8CD6-14AD97F831E6}"/>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02F6645-82E2-43A6-8927-883D1A6AE45F}"/>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7F31055-99E0-4D12-92B7-A5B7B96F1B9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0179F2E-3F4D-48CC-99A0-4C94F62A89CE}"/>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A36AF47-1FAE-4BC3-B5C0-B7C2C8AC661E}"/>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130A7D5-B17F-472D-A917-F6087569B67C}"/>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0944280-3E58-43BF-9EB7-E249359F52F6}"/>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81DB6A4-0C5D-44F3-A685-FE7CA3D9AC65}"/>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36997140-7FF3-4E0C-834F-81E97F41D154}"/>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114ACC10-7245-4D55-8CAD-E87A2BE779DC}"/>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23E44B32-11A0-4CEE-8953-A33D6F4362C5}"/>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75CD2012-350E-4C2C-90E4-592024563EA9}"/>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2DB6381B-E66C-43A9-929A-3E51966CC10F}"/>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A2432143-E418-46DF-8A6C-15B287725546}"/>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627A752-0E09-48D2-A37C-27E650149D83}"/>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80C93DA3-5356-4169-8BAD-5905DB7744D3}"/>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4AB35E9-45E7-4048-83D5-8D6D786429C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50250CD5-DC0D-4ED6-BDC2-34B9AE478473}"/>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BE9A604C-FE58-4B74-AB9A-1D9C944EF48C}"/>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F24DBB7F-E966-47A3-8CE2-8D9C324A9E7B}"/>
            </a:ext>
          </a:extLst>
        </xdr:cNvPr>
        <xdr:cNvCxnSpPr/>
      </xdr:nvCxnSpPr>
      <xdr:spPr>
        <a:xfrm flipV="1">
          <a:off x="4177665" y="12823444"/>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75F8D650-A7F1-4A61-B1BC-FA772423918C}"/>
            </a:ext>
          </a:extLst>
        </xdr:cNvPr>
        <xdr:cNvSpPr txBox="1"/>
      </xdr:nvSpPr>
      <xdr:spPr>
        <a:xfrm>
          <a:off x="4216400" y="13994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FD4B87F1-E28F-4E5E-BF16-874D08F02A91}"/>
            </a:ext>
          </a:extLst>
        </xdr:cNvPr>
        <xdr:cNvCxnSpPr/>
      </xdr:nvCxnSpPr>
      <xdr:spPr>
        <a:xfrm>
          <a:off x="4108450" y="13990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B7C01368-6FA4-4D9A-A430-C7F790B3DA6A}"/>
            </a:ext>
          </a:extLst>
        </xdr:cNvPr>
        <xdr:cNvSpPr txBox="1"/>
      </xdr:nvSpPr>
      <xdr:spPr>
        <a:xfrm>
          <a:off x="4216400" y="12605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1664C298-7BCC-4E95-8209-97400F2FDC4A}"/>
            </a:ext>
          </a:extLst>
        </xdr:cNvPr>
        <xdr:cNvCxnSpPr/>
      </xdr:nvCxnSpPr>
      <xdr:spPr>
        <a:xfrm>
          <a:off x="4108450" y="128234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109745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BF4BAC08-D0AD-48F0-A4D9-E0110C888285}"/>
            </a:ext>
          </a:extLst>
        </xdr:cNvPr>
        <xdr:cNvSpPr txBox="1"/>
      </xdr:nvSpPr>
      <xdr:spPr>
        <a:xfrm>
          <a:off x="4216400" y="13324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139A8B13-E2B6-480A-8255-E772453B23C8}"/>
            </a:ext>
          </a:extLst>
        </xdr:cNvPr>
        <xdr:cNvSpPr/>
      </xdr:nvSpPr>
      <xdr:spPr>
        <a:xfrm>
          <a:off x="4127500" y="13345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6D69F6A3-22E9-453E-BB27-58B6762CB870}"/>
            </a:ext>
          </a:extLst>
        </xdr:cNvPr>
        <xdr:cNvSpPr/>
      </xdr:nvSpPr>
      <xdr:spPr>
        <a:xfrm>
          <a:off x="3384550" y="132976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F1769848-3823-48ED-940C-A6E9B4AC5870}"/>
            </a:ext>
          </a:extLst>
        </xdr:cNvPr>
        <xdr:cNvSpPr/>
      </xdr:nvSpPr>
      <xdr:spPr>
        <a:xfrm>
          <a:off x="2571750" y="13286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F294F045-348C-41DA-9E7D-C162E0E5570E}"/>
            </a:ext>
          </a:extLst>
        </xdr:cNvPr>
        <xdr:cNvSpPr/>
      </xdr:nvSpPr>
      <xdr:spPr>
        <a:xfrm>
          <a:off x="1778000" y="1326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36B96071-85FA-4F60-A352-2F13581594B5}"/>
            </a:ext>
          </a:extLst>
        </xdr:cNvPr>
        <xdr:cNvSpPr/>
      </xdr:nvSpPr>
      <xdr:spPr>
        <a:xfrm>
          <a:off x="984250" y="13213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1CE5632-1F72-498D-A4F5-EC04475D4C45}"/>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416183E-77C5-4C6F-8555-145D2F1E1631}"/>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8092F9E-D23D-4B6F-8D4A-8325AF3B2DBB}"/>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03E841E-7AD9-4AA7-8522-1612947471A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908ECAC-0920-405C-BC22-8B5C2C34BA73}"/>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133604</xdr:rowOff>
    </xdr:from>
    <xdr:to>
      <xdr:col>24</xdr:col>
      <xdr:colOff>114300</xdr:colOff>
      <xdr:row>80</xdr:row>
      <xdr:rowOff>63754</xdr:rowOff>
    </xdr:to>
    <xdr:sp macro="" textlink="">
      <xdr:nvSpPr>
        <xdr:cNvPr id="302" name="楕円 301">
          <a:extLst>
            <a:ext uri="{FF2B5EF4-FFF2-40B4-BE49-F238E27FC236}">
              <a16:creationId xmlns:a16="http://schemas.microsoft.com/office/drawing/2014/main" id="{B0925061-F9B2-478A-AD5A-38AC4C39C72E}"/>
            </a:ext>
          </a:extLst>
        </xdr:cNvPr>
        <xdr:cNvSpPr/>
      </xdr:nvSpPr>
      <xdr:spPr>
        <a:xfrm>
          <a:off x="4127500" y="13182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156481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85786291-263B-41BF-A7E0-A674BFBC8BDE}"/>
            </a:ext>
          </a:extLst>
        </xdr:cNvPr>
        <xdr:cNvSpPr txBox="1"/>
      </xdr:nvSpPr>
      <xdr:spPr>
        <a:xfrm>
          <a:off x="4216400" y="13040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81026</xdr:rowOff>
    </xdr:from>
    <xdr:to>
      <xdr:col>20</xdr:col>
      <xdr:colOff>38100</xdr:colOff>
      <xdr:row>80</xdr:row>
      <xdr:rowOff>11176</xdr:rowOff>
    </xdr:to>
    <xdr:sp macro="" textlink="">
      <xdr:nvSpPr>
        <xdr:cNvPr id="304" name="楕円 303">
          <a:extLst>
            <a:ext uri="{FF2B5EF4-FFF2-40B4-BE49-F238E27FC236}">
              <a16:creationId xmlns:a16="http://schemas.microsoft.com/office/drawing/2014/main" id="{26678B46-A5FB-4763-9495-1412FB3116F1}"/>
            </a:ext>
          </a:extLst>
        </xdr:cNvPr>
        <xdr:cNvSpPr/>
      </xdr:nvSpPr>
      <xdr:spPr>
        <a:xfrm>
          <a:off x="3384550" y="13130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131826</xdr:rowOff>
    </xdr:from>
    <xdr:to>
      <xdr:col>24</xdr:col>
      <xdr:colOff>63500</xdr:colOff>
      <xdr:row>80</xdr:row>
      <xdr:rowOff>12954</xdr:rowOff>
    </xdr:to>
    <xdr:cxnSp macro="">
      <xdr:nvCxnSpPr>
        <xdr:cNvPr id="305" name="直線コネクタ 304">
          <a:extLst>
            <a:ext uri="{FF2B5EF4-FFF2-40B4-BE49-F238E27FC236}">
              <a16:creationId xmlns:a16="http://schemas.microsoft.com/office/drawing/2014/main" id="{C8E6F7B0-D979-44BA-B35F-D435E5C5E0B5}"/>
            </a:ext>
          </a:extLst>
        </xdr:cNvPr>
        <xdr:cNvCxnSpPr/>
      </xdr:nvCxnSpPr>
      <xdr:spPr>
        <a:xfrm>
          <a:off x="3429000" y="13181076"/>
          <a:ext cx="7493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26163</xdr:rowOff>
    </xdr:from>
    <xdr:to>
      <xdr:col>15</xdr:col>
      <xdr:colOff>101600</xdr:colOff>
      <xdr:row>79</xdr:row>
      <xdr:rowOff>127763</xdr:rowOff>
    </xdr:to>
    <xdr:sp macro="" textlink="">
      <xdr:nvSpPr>
        <xdr:cNvPr id="306" name="楕円 305">
          <a:extLst>
            <a:ext uri="{FF2B5EF4-FFF2-40B4-BE49-F238E27FC236}">
              <a16:creationId xmlns:a16="http://schemas.microsoft.com/office/drawing/2014/main" id="{1EC1C497-05ED-4E9F-8A02-F6520C6ACEEA}"/>
            </a:ext>
          </a:extLst>
        </xdr:cNvPr>
        <xdr:cNvSpPr/>
      </xdr:nvSpPr>
      <xdr:spPr>
        <a:xfrm>
          <a:off x="2571750" y="130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76963</xdr:rowOff>
    </xdr:from>
    <xdr:to>
      <xdr:col>19</xdr:col>
      <xdr:colOff>177800</xdr:colOff>
      <xdr:row>79</xdr:row>
      <xdr:rowOff>131826</xdr:rowOff>
    </xdr:to>
    <xdr:cxnSp macro="">
      <xdr:nvCxnSpPr>
        <xdr:cNvPr id="307" name="直線コネクタ 306">
          <a:extLst>
            <a:ext uri="{FF2B5EF4-FFF2-40B4-BE49-F238E27FC236}">
              <a16:creationId xmlns:a16="http://schemas.microsoft.com/office/drawing/2014/main" id="{66FC68C2-8B32-474D-A2CD-C5A14920E578}"/>
            </a:ext>
          </a:extLst>
        </xdr:cNvPr>
        <xdr:cNvCxnSpPr/>
      </xdr:nvCxnSpPr>
      <xdr:spPr>
        <a:xfrm>
          <a:off x="2622550" y="13126213"/>
          <a:ext cx="80645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145035</xdr:rowOff>
    </xdr:from>
    <xdr:to>
      <xdr:col>10</xdr:col>
      <xdr:colOff>165100</xdr:colOff>
      <xdr:row>79</xdr:row>
      <xdr:rowOff>75185</xdr:rowOff>
    </xdr:to>
    <xdr:sp macro="" textlink="">
      <xdr:nvSpPr>
        <xdr:cNvPr id="308" name="楕円 307">
          <a:extLst>
            <a:ext uri="{FF2B5EF4-FFF2-40B4-BE49-F238E27FC236}">
              <a16:creationId xmlns:a16="http://schemas.microsoft.com/office/drawing/2014/main" id="{BFA5E423-DA19-4B49-A319-8326C1E29A95}"/>
            </a:ext>
          </a:extLst>
        </xdr:cNvPr>
        <xdr:cNvSpPr/>
      </xdr:nvSpPr>
      <xdr:spPr>
        <a:xfrm>
          <a:off x="1778000" y="13029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24385</xdr:rowOff>
    </xdr:from>
    <xdr:to>
      <xdr:col>15</xdr:col>
      <xdr:colOff>50800</xdr:colOff>
      <xdr:row>79</xdr:row>
      <xdr:rowOff>76963</xdr:rowOff>
    </xdr:to>
    <xdr:cxnSp macro="">
      <xdr:nvCxnSpPr>
        <xdr:cNvPr id="309" name="直線コネクタ 308">
          <a:extLst>
            <a:ext uri="{FF2B5EF4-FFF2-40B4-BE49-F238E27FC236}">
              <a16:creationId xmlns:a16="http://schemas.microsoft.com/office/drawing/2014/main" id="{C79E7684-05DE-4DCA-9CCC-40A52E4C6293}"/>
            </a:ext>
          </a:extLst>
        </xdr:cNvPr>
        <xdr:cNvCxnSpPr/>
      </xdr:nvCxnSpPr>
      <xdr:spPr>
        <a:xfrm>
          <a:off x="1828800" y="13073635"/>
          <a:ext cx="7937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90170</xdr:rowOff>
    </xdr:from>
    <xdr:to>
      <xdr:col>6</xdr:col>
      <xdr:colOff>38100</xdr:colOff>
      <xdr:row>79</xdr:row>
      <xdr:rowOff>20320</xdr:rowOff>
    </xdr:to>
    <xdr:sp macro="" textlink="">
      <xdr:nvSpPr>
        <xdr:cNvPr id="310" name="楕円 309">
          <a:extLst>
            <a:ext uri="{FF2B5EF4-FFF2-40B4-BE49-F238E27FC236}">
              <a16:creationId xmlns:a16="http://schemas.microsoft.com/office/drawing/2014/main" id="{61D57863-DE46-4496-B679-8D54FA1BFD1F}"/>
            </a:ext>
          </a:extLst>
        </xdr:cNvPr>
        <xdr:cNvSpPr/>
      </xdr:nvSpPr>
      <xdr:spPr>
        <a:xfrm>
          <a:off x="984250" y="129743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140970</xdr:rowOff>
    </xdr:from>
    <xdr:to>
      <xdr:col>10</xdr:col>
      <xdr:colOff>114300</xdr:colOff>
      <xdr:row>79</xdr:row>
      <xdr:rowOff>24385</xdr:rowOff>
    </xdr:to>
    <xdr:cxnSp macro="">
      <xdr:nvCxnSpPr>
        <xdr:cNvPr id="311" name="直線コネクタ 310">
          <a:extLst>
            <a:ext uri="{FF2B5EF4-FFF2-40B4-BE49-F238E27FC236}">
              <a16:creationId xmlns:a16="http://schemas.microsoft.com/office/drawing/2014/main" id="{DCDF31CD-4124-4785-B4C5-A7C1E3B59B36}"/>
            </a:ext>
          </a:extLst>
        </xdr:cNvPr>
        <xdr:cNvCxnSpPr/>
      </xdr:nvCxnSpPr>
      <xdr:spPr>
        <a:xfrm>
          <a:off x="1028700" y="13025120"/>
          <a:ext cx="800100" cy="4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4590</xdr:rowOff>
    </xdr:from>
    <xdr:ext cx="405111" cy="259045"/>
    <xdr:sp macro="" textlink="">
      <xdr:nvSpPr>
        <xdr:cNvPr id="312" name="n_1aveValue【福祉施設】&#10;有形固定資産減価償却率">
          <a:extLst>
            <a:ext uri="{FF2B5EF4-FFF2-40B4-BE49-F238E27FC236}">
              <a16:creationId xmlns:a16="http://schemas.microsoft.com/office/drawing/2014/main" id="{38914E7A-FE0D-4874-AC0D-1189D7CD5F96}"/>
            </a:ext>
          </a:extLst>
        </xdr:cNvPr>
        <xdr:cNvSpPr txBox="1"/>
      </xdr:nvSpPr>
      <xdr:spPr>
        <a:xfrm>
          <a:off x="3239144" y="1338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164609</xdr:rowOff>
    </xdr:from>
    <xdr:ext cx="405111" cy="259045"/>
    <xdr:sp macro="" textlink="">
      <xdr:nvSpPr>
        <xdr:cNvPr id="313" name="n_2aveValue【福祉施設】&#10;有形固定資産減価償却率">
          <a:extLst>
            <a:ext uri="{FF2B5EF4-FFF2-40B4-BE49-F238E27FC236}">
              <a16:creationId xmlns:a16="http://schemas.microsoft.com/office/drawing/2014/main" id="{38892A93-C7DB-418B-B5D0-94EAA1D1C781}"/>
            </a:ext>
          </a:extLst>
        </xdr:cNvPr>
        <xdr:cNvSpPr txBox="1"/>
      </xdr:nvSpPr>
      <xdr:spPr>
        <a:xfrm>
          <a:off x="2439044" y="1337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14" name="n_3aveValue【福祉施設】&#10;有形固定資産減価償却率">
          <a:extLst>
            <a:ext uri="{FF2B5EF4-FFF2-40B4-BE49-F238E27FC236}">
              <a16:creationId xmlns:a16="http://schemas.microsoft.com/office/drawing/2014/main" id="{BEDC6EBE-2831-4063-946D-64B809CC2765}"/>
            </a:ext>
          </a:extLst>
        </xdr:cNvPr>
        <xdr:cNvSpPr txBox="1"/>
      </xdr:nvSpPr>
      <xdr:spPr>
        <a:xfrm>
          <a:off x="1645294" y="13358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5" name="n_4aveValue【福祉施設】&#10;有形固定資産減価償却率">
          <a:extLst>
            <a:ext uri="{FF2B5EF4-FFF2-40B4-BE49-F238E27FC236}">
              <a16:creationId xmlns:a16="http://schemas.microsoft.com/office/drawing/2014/main" id="{DEA5EF41-5A87-431B-91CE-9A5DA9256AD3}"/>
            </a:ext>
          </a:extLst>
        </xdr:cNvPr>
        <xdr:cNvSpPr txBox="1"/>
      </xdr:nvSpPr>
      <xdr:spPr>
        <a:xfrm>
          <a:off x="851544" y="1330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27703</xdr:rowOff>
    </xdr:from>
    <xdr:ext cx="405111" cy="259045"/>
    <xdr:sp macro="" textlink="">
      <xdr:nvSpPr>
        <xdr:cNvPr id="316" name="n_1mainValue【福祉施設】&#10;有形固定資産減価償却率">
          <a:extLst>
            <a:ext uri="{FF2B5EF4-FFF2-40B4-BE49-F238E27FC236}">
              <a16:creationId xmlns:a16="http://schemas.microsoft.com/office/drawing/2014/main" id="{D755AC59-2ED4-4A99-B87D-519B7362A389}"/>
            </a:ext>
          </a:extLst>
        </xdr:cNvPr>
        <xdr:cNvSpPr txBox="1"/>
      </xdr:nvSpPr>
      <xdr:spPr>
        <a:xfrm>
          <a:off x="3239144" y="1291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144290</xdr:rowOff>
    </xdr:from>
    <xdr:ext cx="405111" cy="259045"/>
    <xdr:sp macro="" textlink="">
      <xdr:nvSpPr>
        <xdr:cNvPr id="317" name="n_2mainValue【福祉施設】&#10;有形固定資産減価償却率">
          <a:extLst>
            <a:ext uri="{FF2B5EF4-FFF2-40B4-BE49-F238E27FC236}">
              <a16:creationId xmlns:a16="http://schemas.microsoft.com/office/drawing/2014/main" id="{D309B0FD-2CA4-48D5-B5D1-9C653DE5A10B}"/>
            </a:ext>
          </a:extLst>
        </xdr:cNvPr>
        <xdr:cNvSpPr txBox="1"/>
      </xdr:nvSpPr>
      <xdr:spPr>
        <a:xfrm>
          <a:off x="2439044" y="1286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91712</xdr:rowOff>
    </xdr:from>
    <xdr:ext cx="405111" cy="259045"/>
    <xdr:sp macro="" textlink="">
      <xdr:nvSpPr>
        <xdr:cNvPr id="318" name="n_3mainValue【福祉施設】&#10;有形固定資産減価償却率">
          <a:extLst>
            <a:ext uri="{FF2B5EF4-FFF2-40B4-BE49-F238E27FC236}">
              <a16:creationId xmlns:a16="http://schemas.microsoft.com/office/drawing/2014/main" id="{3B14293B-7B4B-4382-9321-D1FC39462CBA}"/>
            </a:ext>
          </a:extLst>
        </xdr:cNvPr>
        <xdr:cNvSpPr txBox="1"/>
      </xdr:nvSpPr>
      <xdr:spPr>
        <a:xfrm>
          <a:off x="1645294" y="128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36847</xdr:rowOff>
    </xdr:from>
    <xdr:ext cx="405111" cy="259045"/>
    <xdr:sp macro="" textlink="">
      <xdr:nvSpPr>
        <xdr:cNvPr id="319" name="n_4mainValue【福祉施設】&#10;有形固定資産減価償却率">
          <a:extLst>
            <a:ext uri="{FF2B5EF4-FFF2-40B4-BE49-F238E27FC236}">
              <a16:creationId xmlns:a16="http://schemas.microsoft.com/office/drawing/2014/main" id="{1AC1CF0B-B28B-4BBE-AE03-4424647DA968}"/>
            </a:ext>
          </a:extLst>
        </xdr:cNvPr>
        <xdr:cNvSpPr txBox="1"/>
      </xdr:nvSpPr>
      <xdr:spPr>
        <a:xfrm>
          <a:off x="851544" y="1275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1727B2E-9FE3-4D19-BF5D-4D3BFAF154DD}"/>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C7AF3DA2-06C3-4824-B49B-10D68E64C81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9BDAF22-614E-4FCC-85C4-6BAA78DE5167}"/>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1B8215E-A563-4209-847C-6017BF5FA19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7FCCC79-F13B-4B05-8436-9D73EB763ABC}"/>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8D16D5C-21D8-4DE1-A931-FF7A7ACC5F18}"/>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984ECE5A-FABF-4FF1-906E-9E8495039C5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C369FF8-4B5E-4F96-B545-B9AA15F99C0C}"/>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F615E8F-D47B-493A-B98A-2B4F68E69851}"/>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CC78DF1-F1EE-467B-88BB-57CB4665665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D8533A32-0E71-40E6-80C4-01797BD25F0A}"/>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14348E73-C382-43BB-A2A7-177B6CB20818}"/>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7762B068-6FE3-4615-B897-62A2D34F2F9E}"/>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C41A2CE0-8958-4EB4-8B9D-26DC088B9AC0}"/>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7BE216C-45B2-432A-B34C-759B07BB3340}"/>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CFA3A423-69C4-4DB6-BBB1-A63C9EEBF761}"/>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93C22A38-72B0-47B5-9C35-681A424E090F}"/>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FF551227-F28E-484D-A434-DA3CA226D326}"/>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45EB99A-A38F-4059-AD5A-0E9A7B1ADA89}"/>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183435AF-D9D6-4B53-9461-718D3AC11B1C}"/>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D8DE124-5282-46C4-A479-0F7D6E89E23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58490F0E-2CAC-4667-B7B8-32EC810818D7}"/>
            </a:ext>
          </a:extLst>
        </xdr:cNvPr>
        <xdr:cNvCxnSpPr/>
      </xdr:nvCxnSpPr>
      <xdr:spPr>
        <a:xfrm flipV="1">
          <a:off x="9429115" y="12846304"/>
          <a:ext cx="0" cy="1339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336A5933-0DF2-4DA2-ACE4-2D6F16B38AD5}"/>
            </a:ext>
          </a:extLst>
        </xdr:cNvPr>
        <xdr:cNvSpPr txBox="1"/>
      </xdr:nvSpPr>
      <xdr:spPr>
        <a:xfrm>
          <a:off x="9467850"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F509C17F-CABA-47EE-A9D8-46E80255F49B}"/>
            </a:ext>
          </a:extLst>
        </xdr:cNvPr>
        <xdr:cNvCxnSpPr/>
      </xdr:nvCxnSpPr>
      <xdr:spPr>
        <a:xfrm>
          <a:off x="9359900" y="14185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7FD916F2-8C88-402A-BBFD-2164CFE95B23}"/>
            </a:ext>
          </a:extLst>
        </xdr:cNvPr>
        <xdr:cNvSpPr txBox="1"/>
      </xdr:nvSpPr>
      <xdr:spPr>
        <a:xfrm>
          <a:off x="9467850" y="1262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08E9C1AF-6458-4C31-9D09-3EAC3F45E6B6}"/>
            </a:ext>
          </a:extLst>
        </xdr:cNvPr>
        <xdr:cNvCxnSpPr/>
      </xdr:nvCxnSpPr>
      <xdr:spPr>
        <a:xfrm>
          <a:off x="9359900" y="128463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a:extLst>
            <a:ext uri="{FF2B5EF4-FFF2-40B4-BE49-F238E27FC236}">
              <a16:creationId xmlns:a16="http://schemas.microsoft.com/office/drawing/2014/main" id="{F9089491-4BA7-4EE6-A43D-467F7CD1A868}"/>
            </a:ext>
          </a:extLst>
        </xdr:cNvPr>
        <xdr:cNvSpPr txBox="1"/>
      </xdr:nvSpPr>
      <xdr:spPr>
        <a:xfrm>
          <a:off x="9467850" y="13398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C5E7B8F7-415E-45A8-B770-22B779A6F1D8}"/>
            </a:ext>
          </a:extLst>
        </xdr:cNvPr>
        <xdr:cNvSpPr/>
      </xdr:nvSpPr>
      <xdr:spPr>
        <a:xfrm>
          <a:off x="9398000" y="135473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0C21674E-F0BE-4E01-8C5B-D7CB8E6BCC7A}"/>
            </a:ext>
          </a:extLst>
        </xdr:cNvPr>
        <xdr:cNvSpPr/>
      </xdr:nvSpPr>
      <xdr:spPr>
        <a:xfrm>
          <a:off x="863600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90AF0A38-7D00-4289-8663-1E3C4AEA36C7}"/>
            </a:ext>
          </a:extLst>
        </xdr:cNvPr>
        <xdr:cNvSpPr/>
      </xdr:nvSpPr>
      <xdr:spPr>
        <a:xfrm>
          <a:off x="7842250" y="13538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268DB1C5-7BF4-4651-8784-E978E1CB3BA8}"/>
            </a:ext>
          </a:extLst>
        </xdr:cNvPr>
        <xdr:cNvSpPr/>
      </xdr:nvSpPr>
      <xdr:spPr>
        <a:xfrm>
          <a:off x="7029450" y="134833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FB7D918A-996D-4574-AA83-13B652E27065}"/>
            </a:ext>
          </a:extLst>
        </xdr:cNvPr>
        <xdr:cNvSpPr/>
      </xdr:nvSpPr>
      <xdr:spPr>
        <a:xfrm>
          <a:off x="6235700" y="1355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E45E50C-197A-4FC8-9F95-35DFE39FFCE8}"/>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B765E50-543E-41B2-B2B1-BC78DB8D0ECB}"/>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F46CA43-C43E-4A1E-8201-15C8E0E9B60C}"/>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DD64541-F32C-46FF-B9EA-220339CF48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EC4BC48-8D57-4C74-8B01-AE7C6E47A54B}"/>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23876</xdr:rowOff>
    </xdr:from>
    <xdr:to>
      <xdr:col>55</xdr:col>
      <xdr:colOff>50800</xdr:colOff>
      <xdr:row>82</xdr:row>
      <xdr:rowOff>125476</xdr:rowOff>
    </xdr:to>
    <xdr:sp macro="" textlink="">
      <xdr:nvSpPr>
        <xdr:cNvPr id="357" name="楕円 356">
          <a:extLst>
            <a:ext uri="{FF2B5EF4-FFF2-40B4-BE49-F238E27FC236}">
              <a16:creationId xmlns:a16="http://schemas.microsoft.com/office/drawing/2014/main" id="{7080BA5D-5770-4AF9-BE28-A092DABF56CC}"/>
            </a:ext>
          </a:extLst>
        </xdr:cNvPr>
        <xdr:cNvSpPr/>
      </xdr:nvSpPr>
      <xdr:spPr>
        <a:xfrm>
          <a:off x="9398000" y="135684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2303</xdr:rowOff>
    </xdr:from>
    <xdr:ext cx="469744" cy="259045"/>
    <xdr:sp macro="" textlink="">
      <xdr:nvSpPr>
        <xdr:cNvPr id="358" name="【福祉施設】&#10;一人当たり面積該当値テキスト">
          <a:extLst>
            <a:ext uri="{FF2B5EF4-FFF2-40B4-BE49-F238E27FC236}">
              <a16:creationId xmlns:a16="http://schemas.microsoft.com/office/drawing/2014/main" id="{25B47C12-DD40-43B8-82E4-FDD15F8AF609}"/>
            </a:ext>
          </a:extLst>
        </xdr:cNvPr>
        <xdr:cNvSpPr txBox="1"/>
      </xdr:nvSpPr>
      <xdr:spPr>
        <a:xfrm>
          <a:off x="9467850" y="1354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23876</xdr:rowOff>
    </xdr:from>
    <xdr:to>
      <xdr:col>50</xdr:col>
      <xdr:colOff>165100</xdr:colOff>
      <xdr:row>82</xdr:row>
      <xdr:rowOff>125476</xdr:rowOff>
    </xdr:to>
    <xdr:sp macro="" textlink="">
      <xdr:nvSpPr>
        <xdr:cNvPr id="359" name="楕円 358">
          <a:extLst>
            <a:ext uri="{FF2B5EF4-FFF2-40B4-BE49-F238E27FC236}">
              <a16:creationId xmlns:a16="http://schemas.microsoft.com/office/drawing/2014/main" id="{0E242383-EEF0-4E24-875D-4CF5EC1463E9}"/>
            </a:ext>
          </a:extLst>
        </xdr:cNvPr>
        <xdr:cNvSpPr/>
      </xdr:nvSpPr>
      <xdr:spPr>
        <a:xfrm>
          <a:off x="8636000" y="135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74676</xdr:rowOff>
    </xdr:from>
    <xdr:to>
      <xdr:col>55</xdr:col>
      <xdr:colOff>0</xdr:colOff>
      <xdr:row>82</xdr:row>
      <xdr:rowOff>74676</xdr:rowOff>
    </xdr:to>
    <xdr:cxnSp macro="">
      <xdr:nvCxnSpPr>
        <xdr:cNvPr id="360" name="直線コネクタ 359">
          <a:extLst>
            <a:ext uri="{FF2B5EF4-FFF2-40B4-BE49-F238E27FC236}">
              <a16:creationId xmlns:a16="http://schemas.microsoft.com/office/drawing/2014/main" id="{266F16CF-A33F-4768-9EFF-FAF1EA92E32D}"/>
            </a:ext>
          </a:extLst>
        </xdr:cNvPr>
        <xdr:cNvCxnSpPr/>
      </xdr:nvCxnSpPr>
      <xdr:spPr>
        <a:xfrm>
          <a:off x="8686800" y="1361922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23876</xdr:rowOff>
    </xdr:from>
    <xdr:to>
      <xdr:col>46</xdr:col>
      <xdr:colOff>38100</xdr:colOff>
      <xdr:row>82</xdr:row>
      <xdr:rowOff>125476</xdr:rowOff>
    </xdr:to>
    <xdr:sp macro="" textlink="">
      <xdr:nvSpPr>
        <xdr:cNvPr id="361" name="楕円 360">
          <a:extLst>
            <a:ext uri="{FF2B5EF4-FFF2-40B4-BE49-F238E27FC236}">
              <a16:creationId xmlns:a16="http://schemas.microsoft.com/office/drawing/2014/main" id="{552E4103-A546-4BC8-941D-8B3A3693D9EA}"/>
            </a:ext>
          </a:extLst>
        </xdr:cNvPr>
        <xdr:cNvSpPr/>
      </xdr:nvSpPr>
      <xdr:spPr>
        <a:xfrm>
          <a:off x="7842250" y="135684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74676</xdr:rowOff>
    </xdr:from>
    <xdr:to>
      <xdr:col>50</xdr:col>
      <xdr:colOff>114300</xdr:colOff>
      <xdr:row>82</xdr:row>
      <xdr:rowOff>74676</xdr:rowOff>
    </xdr:to>
    <xdr:cxnSp macro="">
      <xdr:nvCxnSpPr>
        <xdr:cNvPr id="362" name="直線コネクタ 361">
          <a:extLst>
            <a:ext uri="{FF2B5EF4-FFF2-40B4-BE49-F238E27FC236}">
              <a16:creationId xmlns:a16="http://schemas.microsoft.com/office/drawing/2014/main" id="{C5305347-04A1-4552-B198-2055FCD63983}"/>
            </a:ext>
          </a:extLst>
        </xdr:cNvPr>
        <xdr:cNvCxnSpPr/>
      </xdr:nvCxnSpPr>
      <xdr:spPr>
        <a:xfrm>
          <a:off x="7886700" y="1361922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23876</xdr:rowOff>
    </xdr:from>
    <xdr:to>
      <xdr:col>41</xdr:col>
      <xdr:colOff>101600</xdr:colOff>
      <xdr:row>82</xdr:row>
      <xdr:rowOff>125476</xdr:rowOff>
    </xdr:to>
    <xdr:sp macro="" textlink="">
      <xdr:nvSpPr>
        <xdr:cNvPr id="363" name="楕円 362">
          <a:extLst>
            <a:ext uri="{FF2B5EF4-FFF2-40B4-BE49-F238E27FC236}">
              <a16:creationId xmlns:a16="http://schemas.microsoft.com/office/drawing/2014/main" id="{5D894590-8200-4E6C-B674-FB9A9D627905}"/>
            </a:ext>
          </a:extLst>
        </xdr:cNvPr>
        <xdr:cNvSpPr/>
      </xdr:nvSpPr>
      <xdr:spPr>
        <a:xfrm>
          <a:off x="7029450" y="135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74676</xdr:rowOff>
    </xdr:from>
    <xdr:to>
      <xdr:col>45</xdr:col>
      <xdr:colOff>177800</xdr:colOff>
      <xdr:row>82</xdr:row>
      <xdr:rowOff>74676</xdr:rowOff>
    </xdr:to>
    <xdr:cxnSp macro="">
      <xdr:nvCxnSpPr>
        <xdr:cNvPr id="364" name="直線コネクタ 363">
          <a:extLst>
            <a:ext uri="{FF2B5EF4-FFF2-40B4-BE49-F238E27FC236}">
              <a16:creationId xmlns:a16="http://schemas.microsoft.com/office/drawing/2014/main" id="{9CF7B5F1-4A80-445C-A4FD-B0526140CA37}"/>
            </a:ext>
          </a:extLst>
        </xdr:cNvPr>
        <xdr:cNvCxnSpPr/>
      </xdr:nvCxnSpPr>
      <xdr:spPr>
        <a:xfrm>
          <a:off x="7080250" y="1361922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23876</xdr:rowOff>
    </xdr:from>
    <xdr:to>
      <xdr:col>36</xdr:col>
      <xdr:colOff>165100</xdr:colOff>
      <xdr:row>82</xdr:row>
      <xdr:rowOff>125476</xdr:rowOff>
    </xdr:to>
    <xdr:sp macro="" textlink="">
      <xdr:nvSpPr>
        <xdr:cNvPr id="365" name="楕円 364">
          <a:extLst>
            <a:ext uri="{FF2B5EF4-FFF2-40B4-BE49-F238E27FC236}">
              <a16:creationId xmlns:a16="http://schemas.microsoft.com/office/drawing/2014/main" id="{F737B447-C9AC-4A58-80B8-B823EC3BE761}"/>
            </a:ext>
          </a:extLst>
        </xdr:cNvPr>
        <xdr:cNvSpPr/>
      </xdr:nvSpPr>
      <xdr:spPr>
        <a:xfrm>
          <a:off x="6235700" y="135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74676</xdr:rowOff>
    </xdr:from>
    <xdr:to>
      <xdr:col>41</xdr:col>
      <xdr:colOff>50800</xdr:colOff>
      <xdr:row>82</xdr:row>
      <xdr:rowOff>74676</xdr:rowOff>
    </xdr:to>
    <xdr:cxnSp macro="">
      <xdr:nvCxnSpPr>
        <xdr:cNvPr id="366" name="直線コネクタ 365">
          <a:extLst>
            <a:ext uri="{FF2B5EF4-FFF2-40B4-BE49-F238E27FC236}">
              <a16:creationId xmlns:a16="http://schemas.microsoft.com/office/drawing/2014/main" id="{FCD8F955-2ED6-4158-B672-D904039CC93F}"/>
            </a:ext>
          </a:extLst>
        </xdr:cNvPr>
        <xdr:cNvCxnSpPr/>
      </xdr:nvCxnSpPr>
      <xdr:spPr>
        <a:xfrm>
          <a:off x="6286500" y="1361922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a:extLst>
            <a:ext uri="{FF2B5EF4-FFF2-40B4-BE49-F238E27FC236}">
              <a16:creationId xmlns:a16="http://schemas.microsoft.com/office/drawing/2014/main" id="{4D4C6C86-5B5A-47F6-BC01-F8E37F338AEA}"/>
            </a:ext>
          </a:extLst>
        </xdr:cNvPr>
        <xdr:cNvSpPr txBox="1"/>
      </xdr:nvSpPr>
      <xdr:spPr>
        <a:xfrm>
          <a:off x="845827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a:extLst>
            <a:ext uri="{FF2B5EF4-FFF2-40B4-BE49-F238E27FC236}">
              <a16:creationId xmlns:a16="http://schemas.microsoft.com/office/drawing/2014/main" id="{D8EC1A6E-691B-46B8-8FE5-B69E34E93FBA}"/>
            </a:ext>
          </a:extLst>
        </xdr:cNvPr>
        <xdr:cNvSpPr txBox="1"/>
      </xdr:nvSpPr>
      <xdr:spPr>
        <a:xfrm>
          <a:off x="7677227"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macro="" textlink="">
      <xdr:nvSpPr>
        <xdr:cNvPr id="369" name="n_3aveValue【福祉施設】&#10;一人当たり面積">
          <a:extLst>
            <a:ext uri="{FF2B5EF4-FFF2-40B4-BE49-F238E27FC236}">
              <a16:creationId xmlns:a16="http://schemas.microsoft.com/office/drawing/2014/main" id="{B3DEC3B3-1DFA-47F3-B40A-FCB637EA969F}"/>
            </a:ext>
          </a:extLst>
        </xdr:cNvPr>
        <xdr:cNvSpPr txBox="1"/>
      </xdr:nvSpPr>
      <xdr:spPr>
        <a:xfrm>
          <a:off x="6864427" y="1326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70" name="n_4aveValue【福祉施設】&#10;一人当たり面積">
          <a:extLst>
            <a:ext uri="{FF2B5EF4-FFF2-40B4-BE49-F238E27FC236}">
              <a16:creationId xmlns:a16="http://schemas.microsoft.com/office/drawing/2014/main" id="{0AAD7C0F-ABD7-4B0C-B98B-20104E22499C}"/>
            </a:ext>
          </a:extLst>
        </xdr:cNvPr>
        <xdr:cNvSpPr txBox="1"/>
      </xdr:nvSpPr>
      <xdr:spPr>
        <a:xfrm>
          <a:off x="6070677" y="13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116603</xdr:rowOff>
    </xdr:from>
    <xdr:ext cx="469744" cy="259045"/>
    <xdr:sp macro="" textlink="">
      <xdr:nvSpPr>
        <xdr:cNvPr id="371" name="n_1mainValue【福祉施設】&#10;一人当たり面積">
          <a:extLst>
            <a:ext uri="{FF2B5EF4-FFF2-40B4-BE49-F238E27FC236}">
              <a16:creationId xmlns:a16="http://schemas.microsoft.com/office/drawing/2014/main" id="{56645A89-A069-428A-A016-A9664B808BE4}"/>
            </a:ext>
          </a:extLst>
        </xdr:cNvPr>
        <xdr:cNvSpPr txBox="1"/>
      </xdr:nvSpPr>
      <xdr:spPr>
        <a:xfrm>
          <a:off x="8458277" y="1366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116603</xdr:rowOff>
    </xdr:from>
    <xdr:ext cx="469744" cy="259045"/>
    <xdr:sp macro="" textlink="">
      <xdr:nvSpPr>
        <xdr:cNvPr id="372" name="n_2mainValue【福祉施設】&#10;一人当たり面積">
          <a:extLst>
            <a:ext uri="{FF2B5EF4-FFF2-40B4-BE49-F238E27FC236}">
              <a16:creationId xmlns:a16="http://schemas.microsoft.com/office/drawing/2014/main" id="{12025526-ED3F-4FE9-B94C-655EFA97A6E2}"/>
            </a:ext>
          </a:extLst>
        </xdr:cNvPr>
        <xdr:cNvSpPr txBox="1"/>
      </xdr:nvSpPr>
      <xdr:spPr>
        <a:xfrm>
          <a:off x="7677227" y="1366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116603</xdr:rowOff>
    </xdr:from>
    <xdr:ext cx="469744" cy="259045"/>
    <xdr:sp macro="" textlink="">
      <xdr:nvSpPr>
        <xdr:cNvPr id="373" name="n_3mainValue【福祉施設】&#10;一人当たり面積">
          <a:extLst>
            <a:ext uri="{FF2B5EF4-FFF2-40B4-BE49-F238E27FC236}">
              <a16:creationId xmlns:a16="http://schemas.microsoft.com/office/drawing/2014/main" id="{7944D8DB-AAD2-4B7F-95A7-497725674DC3}"/>
            </a:ext>
          </a:extLst>
        </xdr:cNvPr>
        <xdr:cNvSpPr txBox="1"/>
      </xdr:nvSpPr>
      <xdr:spPr>
        <a:xfrm>
          <a:off x="6864427" y="1366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116603</xdr:rowOff>
    </xdr:from>
    <xdr:ext cx="469744" cy="259045"/>
    <xdr:sp macro="" textlink="">
      <xdr:nvSpPr>
        <xdr:cNvPr id="374" name="n_4mainValue【福祉施設】&#10;一人当たり面積">
          <a:extLst>
            <a:ext uri="{FF2B5EF4-FFF2-40B4-BE49-F238E27FC236}">
              <a16:creationId xmlns:a16="http://schemas.microsoft.com/office/drawing/2014/main" id="{F9EC9525-CB97-4FC7-A27A-8BCDEDC7D0D5}"/>
            </a:ext>
          </a:extLst>
        </xdr:cNvPr>
        <xdr:cNvSpPr txBox="1"/>
      </xdr:nvSpPr>
      <xdr:spPr>
        <a:xfrm>
          <a:off x="6070677" y="1366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71417CB-610C-449D-919B-AD874C895E8C}"/>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203BA12-F85E-460E-BB79-820068236099}"/>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82BB05B-13E2-4B30-89DB-E0D052C10BE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7ECA9DD-2063-40C6-B4DF-7315681B15C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5339A25-5567-4F9B-8A45-1BF63E3DCC6B}"/>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94379AB-B19F-4907-BD58-4040DC3D67AE}"/>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E35328D-5F81-451C-98E8-411F350B52A2}"/>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46FCB7F7-3C1A-417D-8DD7-425CEEDD4295}"/>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F9D5E7E3-1F30-4AE2-986A-9F667B35141B}"/>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E901D32B-6338-4C50-9D30-E094D9D7BD0B}"/>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37E4203-DE80-488B-A0FE-D3F399BBFC49}"/>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B26882ED-FCB3-45D3-AE83-9D213B8D4111}"/>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373F26FA-16CC-4444-A0C4-C7416C131BD4}"/>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8EC32674-1BBD-4F59-9858-FAF5170BAA57}"/>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2CDD3753-AE7F-4E4B-BEE1-4DC3B7409984}"/>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F1065717-E378-4F4F-A86E-26F577F9D56B}"/>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5A276E4F-DF28-4A8A-ADE5-E96ADA3A3F73}"/>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59F10B3-1869-47C5-B7BF-1BF4D1CF54F9}"/>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58695539-7F45-4967-8DF1-F65F87D3CD7B}"/>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B96F1154-1761-42D2-8599-EE668AAF4A33}"/>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FBBB8A6F-601A-44B2-AB23-C190824A7A56}"/>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D9C8787-027D-4869-9148-0E07EEE8FE63}"/>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98D32595-A563-47B9-8219-87EF4A9D6A50}"/>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4DB14533-BFD7-4DBD-9035-7B321802A3BF}"/>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320FEF24-E7BA-4C54-9E75-1B4B3EF13735}"/>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62A39C98-E223-4D83-9449-5A076688B406}"/>
            </a:ext>
          </a:extLst>
        </xdr:cNvPr>
        <xdr:cNvCxnSpPr/>
      </xdr:nvCxnSpPr>
      <xdr:spPr>
        <a:xfrm flipV="1">
          <a:off x="4177665" y="167150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2CC69763-1A04-4285-A4B6-7475C72137B7}"/>
            </a:ext>
          </a:extLst>
        </xdr:cNvPr>
        <xdr:cNvSpPr txBox="1"/>
      </xdr:nvSpPr>
      <xdr:spPr>
        <a:xfrm>
          <a:off x="4216400" y="18118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8853E9B6-D40C-493B-9F84-6BEDAF9F29DE}"/>
            </a:ext>
          </a:extLst>
        </xdr:cNvPr>
        <xdr:cNvCxnSpPr/>
      </xdr:nvCxnSpPr>
      <xdr:spPr>
        <a:xfrm>
          <a:off x="4108450" y="181143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8C18147A-FA5E-46BA-AA96-813D681B1249}"/>
            </a:ext>
          </a:extLst>
        </xdr:cNvPr>
        <xdr:cNvSpPr txBox="1"/>
      </xdr:nvSpPr>
      <xdr:spPr>
        <a:xfrm>
          <a:off x="4216400" y="1649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A8B574DC-F349-4AD9-878B-91292C251019}"/>
            </a:ext>
          </a:extLst>
        </xdr:cNvPr>
        <xdr:cNvCxnSpPr/>
      </xdr:nvCxnSpPr>
      <xdr:spPr>
        <a:xfrm>
          <a:off x="4108450" y="16715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124658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CC67C18F-FD01-44CA-B5C6-D0AA992952CE}"/>
            </a:ext>
          </a:extLst>
        </xdr:cNvPr>
        <xdr:cNvSpPr txBox="1"/>
      </xdr:nvSpPr>
      <xdr:spPr>
        <a:xfrm>
          <a:off x="4216400" y="173839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51F56DE6-033C-4EE9-B945-603E490C4A4B}"/>
            </a:ext>
          </a:extLst>
        </xdr:cNvPr>
        <xdr:cNvSpPr/>
      </xdr:nvSpPr>
      <xdr:spPr>
        <a:xfrm>
          <a:off x="4127500" y="1740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55BACA47-3510-4A48-82EC-4BD15728CCBC}"/>
            </a:ext>
          </a:extLst>
        </xdr:cNvPr>
        <xdr:cNvSpPr/>
      </xdr:nvSpPr>
      <xdr:spPr>
        <a:xfrm>
          <a:off x="3384550" y="173728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F913F4E7-7FDC-4112-B72B-7A2E0891D531}"/>
            </a:ext>
          </a:extLst>
        </xdr:cNvPr>
        <xdr:cNvSpPr/>
      </xdr:nvSpPr>
      <xdr:spPr>
        <a:xfrm>
          <a:off x="2571750" y="173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74A3E912-827C-4B2F-9B76-99CFC2A1A960}"/>
            </a:ext>
          </a:extLst>
        </xdr:cNvPr>
        <xdr:cNvSpPr/>
      </xdr:nvSpPr>
      <xdr:spPr>
        <a:xfrm>
          <a:off x="1778000" y="1731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E4E6230C-DEF9-4EBD-9CB0-57B8A24F3C66}"/>
            </a:ext>
          </a:extLst>
        </xdr:cNvPr>
        <xdr:cNvSpPr/>
      </xdr:nvSpPr>
      <xdr:spPr>
        <a:xfrm>
          <a:off x="984250" y="172667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BD5C066-ADD0-4215-B5EB-3B4128553522}"/>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5841A05-F7AD-4EA2-B3FD-6CB0C89387E3}"/>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C6C1BB2-670D-4775-BFF9-3486AA9A7D0C}"/>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A7090CA-D954-4251-BECC-BA844A80ABE2}"/>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E446B5C-D2F5-43A0-B665-657657087992}"/>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16" name="楕円 415">
          <a:extLst>
            <a:ext uri="{FF2B5EF4-FFF2-40B4-BE49-F238E27FC236}">
              <a16:creationId xmlns:a16="http://schemas.microsoft.com/office/drawing/2014/main" id="{076CB216-D690-4DCE-A61E-CE955D914515}"/>
            </a:ext>
          </a:extLst>
        </xdr:cNvPr>
        <xdr:cNvSpPr/>
      </xdr:nvSpPr>
      <xdr:spPr>
        <a:xfrm>
          <a:off x="4127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116857</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D2B358A6-F8CC-4A75-B86E-541167D9C73F}"/>
            </a:ext>
          </a:extLst>
        </xdr:cNvPr>
        <xdr:cNvSpPr txBox="1"/>
      </xdr:nvSpPr>
      <xdr:spPr>
        <a:xfrm>
          <a:off x="4216400" y="1703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51526</xdr:rowOff>
    </xdr:from>
    <xdr:to>
      <xdr:col>20</xdr:col>
      <xdr:colOff>38100</xdr:colOff>
      <xdr:row>103</xdr:row>
      <xdr:rowOff>153126</xdr:rowOff>
    </xdr:to>
    <xdr:sp macro="" textlink="">
      <xdr:nvSpPr>
        <xdr:cNvPr id="418" name="楕円 417">
          <a:extLst>
            <a:ext uri="{FF2B5EF4-FFF2-40B4-BE49-F238E27FC236}">
              <a16:creationId xmlns:a16="http://schemas.microsoft.com/office/drawing/2014/main" id="{F0B2C5D4-22FC-461A-967B-98ED530803F1}"/>
            </a:ext>
          </a:extLst>
        </xdr:cNvPr>
        <xdr:cNvSpPr/>
      </xdr:nvSpPr>
      <xdr:spPr>
        <a:xfrm>
          <a:off x="3384550" y="171393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102326</xdr:rowOff>
    </xdr:from>
    <xdr:to>
      <xdr:col>24</xdr:col>
      <xdr:colOff>63500</xdr:colOff>
      <xdr:row>103</xdr:row>
      <xdr:rowOff>144780</xdr:rowOff>
    </xdr:to>
    <xdr:cxnSp macro="">
      <xdr:nvCxnSpPr>
        <xdr:cNvPr id="419" name="直線コネクタ 418">
          <a:extLst>
            <a:ext uri="{FF2B5EF4-FFF2-40B4-BE49-F238E27FC236}">
              <a16:creationId xmlns:a16="http://schemas.microsoft.com/office/drawing/2014/main" id="{629C1C80-2491-4D7F-AC20-77CAA068733C}"/>
            </a:ext>
          </a:extLst>
        </xdr:cNvPr>
        <xdr:cNvCxnSpPr/>
      </xdr:nvCxnSpPr>
      <xdr:spPr>
        <a:xfrm>
          <a:off x="3429000" y="17190176"/>
          <a:ext cx="7493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9071</xdr:rowOff>
    </xdr:from>
    <xdr:to>
      <xdr:col>15</xdr:col>
      <xdr:colOff>101600</xdr:colOff>
      <xdr:row>103</xdr:row>
      <xdr:rowOff>110671</xdr:rowOff>
    </xdr:to>
    <xdr:sp macro="" textlink="">
      <xdr:nvSpPr>
        <xdr:cNvPr id="420" name="楕円 419">
          <a:extLst>
            <a:ext uri="{FF2B5EF4-FFF2-40B4-BE49-F238E27FC236}">
              <a16:creationId xmlns:a16="http://schemas.microsoft.com/office/drawing/2014/main" id="{57F975A2-18EB-4922-9CA9-4EC827A1D5AA}"/>
            </a:ext>
          </a:extLst>
        </xdr:cNvPr>
        <xdr:cNvSpPr/>
      </xdr:nvSpPr>
      <xdr:spPr>
        <a:xfrm>
          <a:off x="2571750" y="170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59871</xdr:rowOff>
    </xdr:from>
    <xdr:to>
      <xdr:col>19</xdr:col>
      <xdr:colOff>177800</xdr:colOff>
      <xdr:row>103</xdr:row>
      <xdr:rowOff>102326</xdr:rowOff>
    </xdr:to>
    <xdr:cxnSp macro="">
      <xdr:nvCxnSpPr>
        <xdr:cNvPr id="421" name="直線コネクタ 420">
          <a:extLst>
            <a:ext uri="{FF2B5EF4-FFF2-40B4-BE49-F238E27FC236}">
              <a16:creationId xmlns:a16="http://schemas.microsoft.com/office/drawing/2014/main" id="{3713A4E2-D174-43BC-98D6-8463A1DC453C}"/>
            </a:ext>
          </a:extLst>
        </xdr:cNvPr>
        <xdr:cNvCxnSpPr/>
      </xdr:nvCxnSpPr>
      <xdr:spPr>
        <a:xfrm>
          <a:off x="2622550" y="17147721"/>
          <a:ext cx="80645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156029</xdr:rowOff>
    </xdr:from>
    <xdr:to>
      <xdr:col>10</xdr:col>
      <xdr:colOff>165100</xdr:colOff>
      <xdr:row>103</xdr:row>
      <xdr:rowOff>86179</xdr:rowOff>
    </xdr:to>
    <xdr:sp macro="" textlink="">
      <xdr:nvSpPr>
        <xdr:cNvPr id="422" name="楕円 421">
          <a:extLst>
            <a:ext uri="{FF2B5EF4-FFF2-40B4-BE49-F238E27FC236}">
              <a16:creationId xmlns:a16="http://schemas.microsoft.com/office/drawing/2014/main" id="{1C9817EC-6761-47F0-B792-FF9711B91C65}"/>
            </a:ext>
          </a:extLst>
        </xdr:cNvPr>
        <xdr:cNvSpPr/>
      </xdr:nvSpPr>
      <xdr:spPr>
        <a:xfrm>
          <a:off x="17780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35379</xdr:rowOff>
    </xdr:from>
    <xdr:to>
      <xdr:col>15</xdr:col>
      <xdr:colOff>50800</xdr:colOff>
      <xdr:row>103</xdr:row>
      <xdr:rowOff>59871</xdr:rowOff>
    </xdr:to>
    <xdr:cxnSp macro="">
      <xdr:nvCxnSpPr>
        <xdr:cNvPr id="423" name="直線コネクタ 422">
          <a:extLst>
            <a:ext uri="{FF2B5EF4-FFF2-40B4-BE49-F238E27FC236}">
              <a16:creationId xmlns:a16="http://schemas.microsoft.com/office/drawing/2014/main" id="{39B5CCF4-8B0D-463F-A314-2F8CCD9DCAF1}"/>
            </a:ext>
          </a:extLst>
        </xdr:cNvPr>
        <xdr:cNvCxnSpPr/>
      </xdr:nvCxnSpPr>
      <xdr:spPr>
        <a:xfrm>
          <a:off x="1828800" y="17123229"/>
          <a:ext cx="79375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159294</xdr:rowOff>
    </xdr:from>
    <xdr:to>
      <xdr:col>6</xdr:col>
      <xdr:colOff>38100</xdr:colOff>
      <xdr:row>103</xdr:row>
      <xdr:rowOff>89444</xdr:rowOff>
    </xdr:to>
    <xdr:sp macro="" textlink="">
      <xdr:nvSpPr>
        <xdr:cNvPr id="424" name="楕円 423">
          <a:extLst>
            <a:ext uri="{FF2B5EF4-FFF2-40B4-BE49-F238E27FC236}">
              <a16:creationId xmlns:a16="http://schemas.microsoft.com/office/drawing/2014/main" id="{47DFE86F-E389-486A-9A01-3695781F763B}"/>
            </a:ext>
          </a:extLst>
        </xdr:cNvPr>
        <xdr:cNvSpPr/>
      </xdr:nvSpPr>
      <xdr:spPr>
        <a:xfrm>
          <a:off x="984250" y="170756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35379</xdr:rowOff>
    </xdr:from>
    <xdr:to>
      <xdr:col>10</xdr:col>
      <xdr:colOff>114300</xdr:colOff>
      <xdr:row>103</xdr:row>
      <xdr:rowOff>38644</xdr:rowOff>
    </xdr:to>
    <xdr:cxnSp macro="">
      <xdr:nvCxnSpPr>
        <xdr:cNvPr id="425" name="直線コネクタ 424">
          <a:extLst>
            <a:ext uri="{FF2B5EF4-FFF2-40B4-BE49-F238E27FC236}">
              <a16:creationId xmlns:a16="http://schemas.microsoft.com/office/drawing/2014/main" id="{AC7C63B5-0EAA-4DD6-A1EE-B4A61E1048DD}"/>
            </a:ext>
          </a:extLst>
        </xdr:cNvPr>
        <xdr:cNvCxnSpPr/>
      </xdr:nvCxnSpPr>
      <xdr:spPr>
        <a:xfrm flipV="1">
          <a:off x="1028700" y="17123229"/>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426" name="n_1aveValue【市民会館】&#10;有形固定資産減価償却率">
          <a:extLst>
            <a:ext uri="{FF2B5EF4-FFF2-40B4-BE49-F238E27FC236}">
              <a16:creationId xmlns:a16="http://schemas.microsoft.com/office/drawing/2014/main" id="{06C5F557-DAE1-4722-83F0-DC4E5D548F17}"/>
            </a:ext>
          </a:extLst>
        </xdr:cNvPr>
        <xdr:cNvSpPr txBox="1"/>
      </xdr:nvSpPr>
      <xdr:spPr>
        <a:xfrm>
          <a:off x="3239144" y="1746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427" name="n_2aveValue【市民会館】&#10;有形固定資産減価償却率">
          <a:extLst>
            <a:ext uri="{FF2B5EF4-FFF2-40B4-BE49-F238E27FC236}">
              <a16:creationId xmlns:a16="http://schemas.microsoft.com/office/drawing/2014/main" id="{7566A3FB-691C-4C28-AF7C-0E5567114145}"/>
            </a:ext>
          </a:extLst>
        </xdr:cNvPr>
        <xdr:cNvSpPr txBox="1"/>
      </xdr:nvSpPr>
      <xdr:spPr>
        <a:xfrm>
          <a:off x="2439044" y="1743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28" name="n_3aveValue【市民会館】&#10;有形固定資産減価償却率">
          <a:extLst>
            <a:ext uri="{FF2B5EF4-FFF2-40B4-BE49-F238E27FC236}">
              <a16:creationId xmlns:a16="http://schemas.microsoft.com/office/drawing/2014/main" id="{9161AD02-4F5C-454F-8CFC-C8A7F026BF94}"/>
            </a:ext>
          </a:extLst>
        </xdr:cNvPr>
        <xdr:cNvSpPr txBox="1"/>
      </xdr:nvSpPr>
      <xdr:spPr>
        <a:xfrm>
          <a:off x="1645294" y="17410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100165</xdr:rowOff>
    </xdr:from>
    <xdr:ext cx="405111" cy="259045"/>
    <xdr:sp macro="" textlink="">
      <xdr:nvSpPr>
        <xdr:cNvPr id="429" name="n_4aveValue【市民会館】&#10;有形固定資産減価償却率">
          <a:extLst>
            <a:ext uri="{FF2B5EF4-FFF2-40B4-BE49-F238E27FC236}">
              <a16:creationId xmlns:a16="http://schemas.microsoft.com/office/drawing/2014/main" id="{E60AA67B-E0FE-4512-8B48-3961EF7E23E7}"/>
            </a:ext>
          </a:extLst>
        </xdr:cNvPr>
        <xdr:cNvSpPr txBox="1"/>
      </xdr:nvSpPr>
      <xdr:spPr>
        <a:xfrm>
          <a:off x="851544" y="1735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169653</xdr:rowOff>
    </xdr:from>
    <xdr:ext cx="405111" cy="259045"/>
    <xdr:sp macro="" textlink="">
      <xdr:nvSpPr>
        <xdr:cNvPr id="430" name="n_1mainValue【市民会館】&#10;有形固定資産減価償却率">
          <a:extLst>
            <a:ext uri="{FF2B5EF4-FFF2-40B4-BE49-F238E27FC236}">
              <a16:creationId xmlns:a16="http://schemas.microsoft.com/office/drawing/2014/main" id="{AABDCD9F-D0D1-430E-A953-ED92540C67BF}"/>
            </a:ext>
          </a:extLst>
        </xdr:cNvPr>
        <xdr:cNvSpPr txBox="1"/>
      </xdr:nvSpPr>
      <xdr:spPr>
        <a:xfrm>
          <a:off x="3239144" y="1691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127198</xdr:rowOff>
    </xdr:from>
    <xdr:ext cx="405111" cy="259045"/>
    <xdr:sp macro="" textlink="">
      <xdr:nvSpPr>
        <xdr:cNvPr id="431" name="n_2mainValue【市民会館】&#10;有形固定資産減価償却率">
          <a:extLst>
            <a:ext uri="{FF2B5EF4-FFF2-40B4-BE49-F238E27FC236}">
              <a16:creationId xmlns:a16="http://schemas.microsoft.com/office/drawing/2014/main" id="{EC6FD0E1-2C81-4A3D-845C-DDF70129526F}"/>
            </a:ext>
          </a:extLst>
        </xdr:cNvPr>
        <xdr:cNvSpPr txBox="1"/>
      </xdr:nvSpPr>
      <xdr:spPr>
        <a:xfrm>
          <a:off x="2439044" y="1687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102706</xdr:rowOff>
    </xdr:from>
    <xdr:ext cx="405111" cy="259045"/>
    <xdr:sp macro="" textlink="">
      <xdr:nvSpPr>
        <xdr:cNvPr id="432" name="n_3mainValue【市民会館】&#10;有形固定資産減価償却率">
          <a:extLst>
            <a:ext uri="{FF2B5EF4-FFF2-40B4-BE49-F238E27FC236}">
              <a16:creationId xmlns:a16="http://schemas.microsoft.com/office/drawing/2014/main" id="{CF16C0D3-6FEE-499A-98BD-A4450BF46D98}"/>
            </a:ext>
          </a:extLst>
        </xdr:cNvPr>
        <xdr:cNvSpPr txBox="1"/>
      </xdr:nvSpPr>
      <xdr:spPr>
        <a:xfrm>
          <a:off x="1645294" y="1684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105971</xdr:rowOff>
    </xdr:from>
    <xdr:ext cx="405111" cy="259045"/>
    <xdr:sp macro="" textlink="">
      <xdr:nvSpPr>
        <xdr:cNvPr id="433" name="n_4mainValue【市民会館】&#10;有形固定資産減価償却率">
          <a:extLst>
            <a:ext uri="{FF2B5EF4-FFF2-40B4-BE49-F238E27FC236}">
              <a16:creationId xmlns:a16="http://schemas.microsoft.com/office/drawing/2014/main" id="{8F423FBD-52C1-4BBE-AD4B-C7517CC59877}"/>
            </a:ext>
          </a:extLst>
        </xdr:cNvPr>
        <xdr:cNvSpPr txBox="1"/>
      </xdr:nvSpPr>
      <xdr:spPr>
        <a:xfrm>
          <a:off x="851544" y="1685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53A6306B-4CFB-4965-9DB2-C9944CAE4DCF}"/>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FC508107-8D28-4FAA-9140-178C465921AF}"/>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1EAFA100-ED6D-4EA8-9A94-C5B6F1C12AD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5529189-A0BB-47CB-9977-44EAC2141E8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7D861DF-96E7-445E-8CB7-A59DF237BD95}"/>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9C840601-D803-43A4-99D2-B16FB6801FD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479126BD-C050-41C2-A6B6-3000D8CCF1A4}"/>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427675CE-13CE-43F9-B422-A94833F06E3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D8B7006B-A364-411B-BD13-7C5BA870F609}"/>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5CC52F54-11B8-4678-87B3-64937A9FC99B}"/>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C59D0E0E-A0D9-45CB-8746-0491BA4ACD33}"/>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53B2AD49-A5BB-4070-9931-E5ED7ABB9D47}"/>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929C9F69-FAC3-4BF3-9D0C-6ACC6CBC0D4C}"/>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BE24E7C5-9BE5-4D45-B9E4-F6DB78A5F8D9}"/>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F0F8425E-775F-4AFC-A1DA-6A8BF9ADEB0D}"/>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74CD567A-AFD8-438F-8278-209D6D84A096}"/>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118C89BB-BCF4-457D-8520-9ACF9D95E243}"/>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C90D66D2-D240-4AC3-9A9E-2E3AA4D77AFB}"/>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9C029052-4F39-450C-B7E0-D5FE398BE55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DAF968AE-0FDA-4C2D-B4F8-CDAFDCA9C2F1}"/>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7E295C40-28C2-4BE4-9244-72055A56A1FA}"/>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C6A27A68-013B-4A6C-8CC6-F253BCC698FC}"/>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C3BFC95E-EEEB-4158-9F4D-E0BF1420C62F}"/>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6F86A435-1C2D-4F66-A2AD-012BB2382ACE}"/>
            </a:ext>
          </a:extLst>
        </xdr:cNvPr>
        <xdr:cNvCxnSpPr/>
      </xdr:nvCxnSpPr>
      <xdr:spPr>
        <a:xfrm flipV="1">
          <a:off x="9429115" y="167792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DEB7FBBB-9A9D-4679-929C-0216957DC2C7}"/>
            </a:ext>
          </a:extLst>
        </xdr:cNvPr>
        <xdr:cNvSpPr txBox="1"/>
      </xdr:nvSpPr>
      <xdr:spPr>
        <a:xfrm>
          <a:off x="9467850"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6EF42760-520C-43E1-A029-8FA297019BFE}"/>
            </a:ext>
          </a:extLst>
        </xdr:cNvPr>
        <xdr:cNvCxnSpPr/>
      </xdr:nvCxnSpPr>
      <xdr:spPr>
        <a:xfrm>
          <a:off x="9359900" y="18044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AC2A5AF8-23D0-4C99-A046-27485A86FA32}"/>
            </a:ext>
          </a:extLst>
        </xdr:cNvPr>
        <xdr:cNvSpPr txBox="1"/>
      </xdr:nvSpPr>
      <xdr:spPr>
        <a:xfrm>
          <a:off x="9467850" y="1655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F885C824-D9CF-4A2E-A3E5-DADA63754286}"/>
            </a:ext>
          </a:extLst>
        </xdr:cNvPr>
        <xdr:cNvCxnSpPr/>
      </xdr:nvCxnSpPr>
      <xdr:spPr>
        <a:xfrm>
          <a:off x="9359900" y="16779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148607</xdr:rowOff>
    </xdr:from>
    <xdr:ext cx="469744" cy="259045"/>
    <xdr:sp macro="" textlink="">
      <xdr:nvSpPr>
        <xdr:cNvPr id="462" name="【市民会館】&#10;一人当たり面積平均値テキスト">
          <a:extLst>
            <a:ext uri="{FF2B5EF4-FFF2-40B4-BE49-F238E27FC236}">
              <a16:creationId xmlns:a16="http://schemas.microsoft.com/office/drawing/2014/main" id="{C547E433-374E-4136-B0FB-B84E7D891723}"/>
            </a:ext>
          </a:extLst>
        </xdr:cNvPr>
        <xdr:cNvSpPr txBox="1"/>
      </xdr:nvSpPr>
      <xdr:spPr>
        <a:xfrm>
          <a:off x="9467850" y="17579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86BC1215-6F36-433F-8A04-1875D12FB3A0}"/>
            </a:ext>
          </a:extLst>
        </xdr:cNvPr>
        <xdr:cNvSpPr/>
      </xdr:nvSpPr>
      <xdr:spPr>
        <a:xfrm>
          <a:off x="9398000" y="17600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CC3B17C5-7B13-46CB-A681-2F41D3D4C578}"/>
            </a:ext>
          </a:extLst>
        </xdr:cNvPr>
        <xdr:cNvSpPr/>
      </xdr:nvSpPr>
      <xdr:spPr>
        <a:xfrm>
          <a:off x="86360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225B5531-E4D4-49C2-A6D0-6BE15A8BAB5D}"/>
            </a:ext>
          </a:extLst>
        </xdr:cNvPr>
        <xdr:cNvSpPr/>
      </xdr:nvSpPr>
      <xdr:spPr>
        <a:xfrm>
          <a:off x="7842250" y="17597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1320F9DC-1330-4B53-AF32-9CA7917DD42E}"/>
            </a:ext>
          </a:extLst>
        </xdr:cNvPr>
        <xdr:cNvSpPr/>
      </xdr:nvSpPr>
      <xdr:spPr>
        <a:xfrm>
          <a:off x="7029450" y="1757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366587A0-B169-40BA-905B-7979E9420503}"/>
            </a:ext>
          </a:extLst>
        </xdr:cNvPr>
        <xdr:cNvSpPr/>
      </xdr:nvSpPr>
      <xdr:spPr>
        <a:xfrm>
          <a:off x="6235700" y="175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D1C52F0-E9D4-4066-B7F3-29E3A3E596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76AE7C4-89D6-4C67-8094-B2B2FDF9C996}"/>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3AC3889-C969-46D6-9812-E2C82A41A2F6}"/>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4F065A4-9AB0-425C-BA06-9A5C68D1B3E5}"/>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E27B1C6-744B-4D94-9101-BA3B4D197614}"/>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147320</xdr:rowOff>
    </xdr:from>
    <xdr:to>
      <xdr:col>55</xdr:col>
      <xdr:colOff>50800</xdr:colOff>
      <xdr:row>105</xdr:row>
      <xdr:rowOff>77470</xdr:rowOff>
    </xdr:to>
    <xdr:sp macro="" textlink="">
      <xdr:nvSpPr>
        <xdr:cNvPr id="473" name="楕円 472">
          <a:extLst>
            <a:ext uri="{FF2B5EF4-FFF2-40B4-BE49-F238E27FC236}">
              <a16:creationId xmlns:a16="http://schemas.microsoft.com/office/drawing/2014/main" id="{80817A47-E325-4351-A78D-6C7371BF3807}"/>
            </a:ext>
          </a:extLst>
        </xdr:cNvPr>
        <xdr:cNvSpPr/>
      </xdr:nvSpPr>
      <xdr:spPr>
        <a:xfrm>
          <a:off x="9398000" y="17406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170197</xdr:rowOff>
    </xdr:from>
    <xdr:ext cx="469744" cy="259045"/>
    <xdr:sp macro="" textlink="">
      <xdr:nvSpPr>
        <xdr:cNvPr id="474" name="【市民会館】&#10;一人当たり面積該当値テキスト">
          <a:extLst>
            <a:ext uri="{FF2B5EF4-FFF2-40B4-BE49-F238E27FC236}">
              <a16:creationId xmlns:a16="http://schemas.microsoft.com/office/drawing/2014/main" id="{479B4851-56B6-4439-AAC1-6A9C27896310}"/>
            </a:ext>
          </a:extLst>
        </xdr:cNvPr>
        <xdr:cNvSpPr txBox="1"/>
      </xdr:nvSpPr>
      <xdr:spPr>
        <a:xfrm>
          <a:off x="9467850"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151130</xdr:rowOff>
    </xdr:from>
    <xdr:to>
      <xdr:col>50</xdr:col>
      <xdr:colOff>165100</xdr:colOff>
      <xdr:row>105</xdr:row>
      <xdr:rowOff>81280</xdr:rowOff>
    </xdr:to>
    <xdr:sp macro="" textlink="">
      <xdr:nvSpPr>
        <xdr:cNvPr id="475" name="楕円 474">
          <a:extLst>
            <a:ext uri="{FF2B5EF4-FFF2-40B4-BE49-F238E27FC236}">
              <a16:creationId xmlns:a16="http://schemas.microsoft.com/office/drawing/2014/main" id="{4F174570-7201-4B41-860D-C55396A44A03}"/>
            </a:ext>
          </a:extLst>
        </xdr:cNvPr>
        <xdr:cNvSpPr/>
      </xdr:nvSpPr>
      <xdr:spPr>
        <a:xfrm>
          <a:off x="86360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26670</xdr:rowOff>
    </xdr:from>
    <xdr:to>
      <xdr:col>55</xdr:col>
      <xdr:colOff>0</xdr:colOff>
      <xdr:row>105</xdr:row>
      <xdr:rowOff>30480</xdr:rowOff>
    </xdr:to>
    <xdr:cxnSp macro="">
      <xdr:nvCxnSpPr>
        <xdr:cNvPr id="476" name="直線コネクタ 475">
          <a:extLst>
            <a:ext uri="{FF2B5EF4-FFF2-40B4-BE49-F238E27FC236}">
              <a16:creationId xmlns:a16="http://schemas.microsoft.com/office/drawing/2014/main" id="{A6FF9EF4-EFC3-48F4-BA7E-97FE96500CFA}"/>
            </a:ext>
          </a:extLst>
        </xdr:cNvPr>
        <xdr:cNvCxnSpPr/>
      </xdr:nvCxnSpPr>
      <xdr:spPr>
        <a:xfrm flipV="1">
          <a:off x="8686800" y="1745742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477" name="楕円 476">
          <a:extLst>
            <a:ext uri="{FF2B5EF4-FFF2-40B4-BE49-F238E27FC236}">
              <a16:creationId xmlns:a16="http://schemas.microsoft.com/office/drawing/2014/main" id="{FD5676BD-919B-479B-8AC7-70D60FD3A5F1}"/>
            </a:ext>
          </a:extLst>
        </xdr:cNvPr>
        <xdr:cNvSpPr/>
      </xdr:nvSpPr>
      <xdr:spPr>
        <a:xfrm>
          <a:off x="7842250" y="17410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30480</xdr:rowOff>
    </xdr:from>
    <xdr:to>
      <xdr:col>50</xdr:col>
      <xdr:colOff>114300</xdr:colOff>
      <xdr:row>105</xdr:row>
      <xdr:rowOff>30480</xdr:rowOff>
    </xdr:to>
    <xdr:cxnSp macro="">
      <xdr:nvCxnSpPr>
        <xdr:cNvPr id="478" name="直線コネクタ 477">
          <a:extLst>
            <a:ext uri="{FF2B5EF4-FFF2-40B4-BE49-F238E27FC236}">
              <a16:creationId xmlns:a16="http://schemas.microsoft.com/office/drawing/2014/main" id="{7C26399E-227A-4720-BFC3-3CA578B6EF18}"/>
            </a:ext>
          </a:extLst>
        </xdr:cNvPr>
        <xdr:cNvCxnSpPr/>
      </xdr:nvCxnSpPr>
      <xdr:spPr>
        <a:xfrm>
          <a:off x="7886700" y="174612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154939</xdr:rowOff>
    </xdr:from>
    <xdr:to>
      <xdr:col>41</xdr:col>
      <xdr:colOff>101600</xdr:colOff>
      <xdr:row>105</xdr:row>
      <xdr:rowOff>85089</xdr:rowOff>
    </xdr:to>
    <xdr:sp macro="" textlink="">
      <xdr:nvSpPr>
        <xdr:cNvPr id="479" name="楕円 478">
          <a:extLst>
            <a:ext uri="{FF2B5EF4-FFF2-40B4-BE49-F238E27FC236}">
              <a16:creationId xmlns:a16="http://schemas.microsoft.com/office/drawing/2014/main" id="{8F344AA7-A3C8-4572-AC83-617493CC5D58}"/>
            </a:ext>
          </a:extLst>
        </xdr:cNvPr>
        <xdr:cNvSpPr/>
      </xdr:nvSpPr>
      <xdr:spPr>
        <a:xfrm>
          <a:off x="702945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30480</xdr:rowOff>
    </xdr:from>
    <xdr:to>
      <xdr:col>45</xdr:col>
      <xdr:colOff>177800</xdr:colOff>
      <xdr:row>105</xdr:row>
      <xdr:rowOff>34289</xdr:rowOff>
    </xdr:to>
    <xdr:cxnSp macro="">
      <xdr:nvCxnSpPr>
        <xdr:cNvPr id="480" name="直線コネクタ 479">
          <a:extLst>
            <a:ext uri="{FF2B5EF4-FFF2-40B4-BE49-F238E27FC236}">
              <a16:creationId xmlns:a16="http://schemas.microsoft.com/office/drawing/2014/main" id="{3DF5B6E4-2FC9-4DCF-871F-0005EEDCF7D5}"/>
            </a:ext>
          </a:extLst>
        </xdr:cNvPr>
        <xdr:cNvCxnSpPr/>
      </xdr:nvCxnSpPr>
      <xdr:spPr>
        <a:xfrm flipV="1">
          <a:off x="7080250" y="17461230"/>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154939</xdr:rowOff>
    </xdr:from>
    <xdr:to>
      <xdr:col>36</xdr:col>
      <xdr:colOff>165100</xdr:colOff>
      <xdr:row>105</xdr:row>
      <xdr:rowOff>85089</xdr:rowOff>
    </xdr:to>
    <xdr:sp macro="" textlink="">
      <xdr:nvSpPr>
        <xdr:cNvPr id="481" name="楕円 480">
          <a:extLst>
            <a:ext uri="{FF2B5EF4-FFF2-40B4-BE49-F238E27FC236}">
              <a16:creationId xmlns:a16="http://schemas.microsoft.com/office/drawing/2014/main" id="{E7EB5951-D56B-41F6-9E76-20B09F7CEA24}"/>
            </a:ext>
          </a:extLst>
        </xdr:cNvPr>
        <xdr:cNvSpPr/>
      </xdr:nvSpPr>
      <xdr:spPr>
        <a:xfrm>
          <a:off x="62357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34289</xdr:rowOff>
    </xdr:from>
    <xdr:to>
      <xdr:col>41</xdr:col>
      <xdr:colOff>50800</xdr:colOff>
      <xdr:row>105</xdr:row>
      <xdr:rowOff>34289</xdr:rowOff>
    </xdr:to>
    <xdr:cxnSp macro="">
      <xdr:nvCxnSpPr>
        <xdr:cNvPr id="482" name="直線コネクタ 481">
          <a:extLst>
            <a:ext uri="{FF2B5EF4-FFF2-40B4-BE49-F238E27FC236}">
              <a16:creationId xmlns:a16="http://schemas.microsoft.com/office/drawing/2014/main" id="{36948D03-7DD5-4151-9E1A-2490792BFFD8}"/>
            </a:ext>
          </a:extLst>
        </xdr:cNvPr>
        <xdr:cNvCxnSpPr/>
      </xdr:nvCxnSpPr>
      <xdr:spPr>
        <a:xfrm>
          <a:off x="6286500" y="174650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83838</xdr:rowOff>
    </xdr:from>
    <xdr:ext cx="469744" cy="259045"/>
    <xdr:sp macro="" textlink="">
      <xdr:nvSpPr>
        <xdr:cNvPr id="483" name="n_1aveValue【市民会館】&#10;一人当たり面積">
          <a:extLst>
            <a:ext uri="{FF2B5EF4-FFF2-40B4-BE49-F238E27FC236}">
              <a16:creationId xmlns:a16="http://schemas.microsoft.com/office/drawing/2014/main" id="{CC7D6D11-8CC2-46DC-8A31-5E271A6FB2E1}"/>
            </a:ext>
          </a:extLst>
        </xdr:cNvPr>
        <xdr:cNvSpPr txBox="1"/>
      </xdr:nvSpPr>
      <xdr:spPr>
        <a:xfrm>
          <a:off x="845827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84" name="n_2aveValue【市民会館】&#10;一人当たり面積">
          <a:extLst>
            <a:ext uri="{FF2B5EF4-FFF2-40B4-BE49-F238E27FC236}">
              <a16:creationId xmlns:a16="http://schemas.microsoft.com/office/drawing/2014/main" id="{A17755F6-A643-414E-8076-92D06D2E8AEF}"/>
            </a:ext>
          </a:extLst>
        </xdr:cNvPr>
        <xdr:cNvSpPr txBox="1"/>
      </xdr:nvSpPr>
      <xdr:spPr>
        <a:xfrm>
          <a:off x="7677227"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5" name="n_3aveValue【市民会館】&#10;一人当たり面積">
          <a:extLst>
            <a:ext uri="{FF2B5EF4-FFF2-40B4-BE49-F238E27FC236}">
              <a16:creationId xmlns:a16="http://schemas.microsoft.com/office/drawing/2014/main" id="{13B15C09-397C-49EF-89AD-BFBD6423A901}"/>
            </a:ext>
          </a:extLst>
        </xdr:cNvPr>
        <xdr:cNvSpPr txBox="1"/>
      </xdr:nvSpPr>
      <xdr:spPr>
        <a:xfrm>
          <a:off x="686442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486" name="n_4aveValue【市民会館】&#10;一人当たり面積">
          <a:extLst>
            <a:ext uri="{FF2B5EF4-FFF2-40B4-BE49-F238E27FC236}">
              <a16:creationId xmlns:a16="http://schemas.microsoft.com/office/drawing/2014/main" id="{15B5B2FE-AA9E-490B-93BD-459AD5BEC030}"/>
            </a:ext>
          </a:extLst>
        </xdr:cNvPr>
        <xdr:cNvSpPr txBox="1"/>
      </xdr:nvSpPr>
      <xdr:spPr>
        <a:xfrm>
          <a:off x="607067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97807</xdr:rowOff>
    </xdr:from>
    <xdr:ext cx="469744" cy="259045"/>
    <xdr:sp macro="" textlink="">
      <xdr:nvSpPr>
        <xdr:cNvPr id="487" name="n_1mainValue【市民会館】&#10;一人当たり面積">
          <a:extLst>
            <a:ext uri="{FF2B5EF4-FFF2-40B4-BE49-F238E27FC236}">
              <a16:creationId xmlns:a16="http://schemas.microsoft.com/office/drawing/2014/main" id="{96BE7976-36BB-4BC9-BD6D-6BD0382C9A29}"/>
            </a:ext>
          </a:extLst>
        </xdr:cNvPr>
        <xdr:cNvSpPr txBox="1"/>
      </xdr:nvSpPr>
      <xdr:spPr>
        <a:xfrm>
          <a:off x="8458277"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97807</xdr:rowOff>
    </xdr:from>
    <xdr:ext cx="469744" cy="259045"/>
    <xdr:sp macro="" textlink="">
      <xdr:nvSpPr>
        <xdr:cNvPr id="488" name="n_2mainValue【市民会館】&#10;一人当たり面積">
          <a:extLst>
            <a:ext uri="{FF2B5EF4-FFF2-40B4-BE49-F238E27FC236}">
              <a16:creationId xmlns:a16="http://schemas.microsoft.com/office/drawing/2014/main" id="{5342736E-E08A-449E-B279-081CF22C460C}"/>
            </a:ext>
          </a:extLst>
        </xdr:cNvPr>
        <xdr:cNvSpPr txBox="1"/>
      </xdr:nvSpPr>
      <xdr:spPr>
        <a:xfrm>
          <a:off x="7677227"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101616</xdr:rowOff>
    </xdr:from>
    <xdr:ext cx="469744" cy="259045"/>
    <xdr:sp macro="" textlink="">
      <xdr:nvSpPr>
        <xdr:cNvPr id="489" name="n_3mainValue【市民会館】&#10;一人当たり面積">
          <a:extLst>
            <a:ext uri="{FF2B5EF4-FFF2-40B4-BE49-F238E27FC236}">
              <a16:creationId xmlns:a16="http://schemas.microsoft.com/office/drawing/2014/main" id="{D82B6BC3-F327-414E-8572-A3711856277B}"/>
            </a:ext>
          </a:extLst>
        </xdr:cNvPr>
        <xdr:cNvSpPr txBox="1"/>
      </xdr:nvSpPr>
      <xdr:spPr>
        <a:xfrm>
          <a:off x="686442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101616</xdr:rowOff>
    </xdr:from>
    <xdr:ext cx="469744" cy="259045"/>
    <xdr:sp macro="" textlink="">
      <xdr:nvSpPr>
        <xdr:cNvPr id="490" name="n_4mainValue【市民会館】&#10;一人当たり面積">
          <a:extLst>
            <a:ext uri="{FF2B5EF4-FFF2-40B4-BE49-F238E27FC236}">
              <a16:creationId xmlns:a16="http://schemas.microsoft.com/office/drawing/2014/main" id="{4B3F044E-C757-4789-A793-18F86D202435}"/>
            </a:ext>
          </a:extLst>
        </xdr:cNvPr>
        <xdr:cNvSpPr txBox="1"/>
      </xdr:nvSpPr>
      <xdr:spPr>
        <a:xfrm>
          <a:off x="607067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33A4F0BB-2520-40B4-B184-D61444577868}"/>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783577A5-15B8-45D0-876E-CDB5ED5E65AE}"/>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C41C95B-4E44-47D6-826A-EFE4B12530F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B0E76C-49FF-437A-8326-4486F0192A04}"/>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BF318DA3-AF13-434D-8087-F99CAFE22F0C}"/>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EEC41537-5BB1-42B0-815B-E2242D897227}"/>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98B2E2A4-C337-4F11-ABC8-BD2DB680C71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E104FD0B-27B0-47CF-B5B7-9C17DEF55175}"/>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98671C8D-2893-4BA4-BB2E-363BB7DA28E3}"/>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985752AB-E87B-4E1C-926C-FCF6BA9C048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99F572A3-9836-49B0-8DA6-508E97B0F53F}"/>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79C3D1DD-AFCF-4F19-91AB-EFF2DA8581ED}"/>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88D06B8B-D0C1-425A-B0C2-0F5EF0877744}"/>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97BD2830-60AE-46DE-92B2-43022A5FC19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67EFAF9C-BB39-45C1-AB0E-BA7A84EF5AFA}"/>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7885C38B-95EE-418C-9328-75F393C600D6}"/>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E35528BB-A156-4F5F-BFD2-F4B5D195CED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470C4D38-D43A-4E47-9AA6-965090310D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BBA58208-B929-4EE0-81B6-78FBCEB2D527}"/>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DF0D258C-B937-4FDF-8C72-013B86503E8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9E3F4B4C-C312-4471-A7BF-3A530C664F5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FF635776-0008-42E3-8817-4CB7C4C5C4C7}"/>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C16289D7-54B7-4850-A78E-DB653E18ED7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37963CB-931C-4E68-8EEC-5440A4756FB1}"/>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1C84E6AC-E6ED-4123-8A23-55FA39DECAE7}"/>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800522DD-4859-48B2-82D5-ADD82D52781B}"/>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a:extLst>
            <a:ext uri="{FF2B5EF4-FFF2-40B4-BE49-F238E27FC236}">
              <a16:creationId xmlns:a16="http://schemas.microsoft.com/office/drawing/2014/main" id="{DCCDB43F-D9F7-47BE-894A-C3A23088F973}"/>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CE3A6B4A-9DE6-4EE3-B424-B8A79814645B}"/>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a:extLst>
            <a:ext uri="{FF2B5EF4-FFF2-40B4-BE49-F238E27FC236}">
              <a16:creationId xmlns:a16="http://schemas.microsoft.com/office/drawing/2014/main" id="{C52B95EC-3BDF-4C10-A06A-C12ACDE01118}"/>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80D63F60-29C5-40CF-A4D8-FA181DAA5931}"/>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5C2E91FC-98A2-4A3A-9680-4136ED514ABF}"/>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F9FD616D-211B-4FAC-A7C8-B9661EF82DA3}"/>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99B2359D-937B-46A6-A391-397BB5F88498}"/>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85487EF5-0712-4D21-86F3-712430CA13B5}"/>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0F664AB5-16C2-40BC-977C-DDA7653D47F4}"/>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D33D9B54-0A2C-4914-99D3-E2EBCE160C27}"/>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6A6AE554-AE1B-468C-B3D1-262F88395E68}"/>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9E11A667-49BA-4D46-AD5D-DC741E425745}"/>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6A7761D8-116B-4E90-8D7D-9D2A5BF43E0B}"/>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A46A5C6C-00F9-4ABD-9E23-EC791B02AF33}"/>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531" name="直線コネクタ 530">
          <a:extLst>
            <a:ext uri="{FF2B5EF4-FFF2-40B4-BE49-F238E27FC236}">
              <a16:creationId xmlns:a16="http://schemas.microsoft.com/office/drawing/2014/main" id="{214A9CF7-70BE-4344-9074-1D096C7D3B2D}"/>
            </a:ext>
          </a:extLst>
        </xdr:cNvPr>
        <xdr:cNvCxnSpPr/>
      </xdr:nvCxnSpPr>
      <xdr:spPr>
        <a:xfrm flipV="1">
          <a:off x="14699614" y="939292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532" name="【保健センター・保健所】&#10;有形固定資産減価償却率最小値テキスト">
          <a:extLst>
            <a:ext uri="{FF2B5EF4-FFF2-40B4-BE49-F238E27FC236}">
              <a16:creationId xmlns:a16="http://schemas.microsoft.com/office/drawing/2014/main" id="{69DBBC67-6043-4173-B46D-1AD328C5CD40}"/>
            </a:ext>
          </a:extLst>
        </xdr:cNvPr>
        <xdr:cNvSpPr txBox="1"/>
      </xdr:nvSpPr>
      <xdr:spPr>
        <a:xfrm>
          <a:off x="1473835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533" name="直線コネクタ 532">
          <a:extLst>
            <a:ext uri="{FF2B5EF4-FFF2-40B4-BE49-F238E27FC236}">
              <a16:creationId xmlns:a16="http://schemas.microsoft.com/office/drawing/2014/main" id="{1ACA38FD-29AC-42FF-88D1-7B019AC26C7F}"/>
            </a:ext>
          </a:extLst>
        </xdr:cNvPr>
        <xdr:cNvCxnSpPr/>
      </xdr:nvCxnSpPr>
      <xdr:spPr>
        <a:xfrm>
          <a:off x="14611350" y="10668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34" name="【保健センター・保健所】&#10;有形固定資産減価償却率最大値テキスト">
          <a:extLst>
            <a:ext uri="{FF2B5EF4-FFF2-40B4-BE49-F238E27FC236}">
              <a16:creationId xmlns:a16="http://schemas.microsoft.com/office/drawing/2014/main" id="{B0835841-B9AA-4284-8E0F-915104337240}"/>
            </a:ext>
          </a:extLst>
        </xdr:cNvPr>
        <xdr:cNvSpPr txBox="1"/>
      </xdr:nvSpPr>
      <xdr:spPr>
        <a:xfrm>
          <a:off x="14738350" y="917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35" name="直線コネクタ 534">
          <a:extLst>
            <a:ext uri="{FF2B5EF4-FFF2-40B4-BE49-F238E27FC236}">
              <a16:creationId xmlns:a16="http://schemas.microsoft.com/office/drawing/2014/main" id="{F0F31910-FFF4-4EAD-B50D-5BAD2C8EE6E8}"/>
            </a:ext>
          </a:extLst>
        </xdr:cNvPr>
        <xdr:cNvCxnSpPr/>
      </xdr:nvCxnSpPr>
      <xdr:spPr>
        <a:xfrm>
          <a:off x="14611350" y="9392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0B134DCF-6FAF-4554-8386-1A9F4895498D}"/>
            </a:ext>
          </a:extLst>
        </xdr:cNvPr>
        <xdr:cNvSpPr txBox="1"/>
      </xdr:nvSpPr>
      <xdr:spPr>
        <a:xfrm>
          <a:off x="14738350" y="971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7" name="フローチャート: 判断 536">
          <a:extLst>
            <a:ext uri="{FF2B5EF4-FFF2-40B4-BE49-F238E27FC236}">
              <a16:creationId xmlns:a16="http://schemas.microsoft.com/office/drawing/2014/main" id="{49E4CFD9-2426-4859-82AC-DF294D49398B}"/>
            </a:ext>
          </a:extLst>
        </xdr:cNvPr>
        <xdr:cNvSpPr/>
      </xdr:nvSpPr>
      <xdr:spPr>
        <a:xfrm>
          <a:off x="14649450" y="9740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538" name="フローチャート: 判断 537">
          <a:extLst>
            <a:ext uri="{FF2B5EF4-FFF2-40B4-BE49-F238E27FC236}">
              <a16:creationId xmlns:a16="http://schemas.microsoft.com/office/drawing/2014/main" id="{E297EA32-EDE5-45DC-A58E-57DEF154940E}"/>
            </a:ext>
          </a:extLst>
        </xdr:cNvPr>
        <xdr:cNvSpPr/>
      </xdr:nvSpPr>
      <xdr:spPr>
        <a:xfrm>
          <a:off x="13887450" y="9676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539" name="フローチャート: 判断 538">
          <a:extLst>
            <a:ext uri="{FF2B5EF4-FFF2-40B4-BE49-F238E27FC236}">
              <a16:creationId xmlns:a16="http://schemas.microsoft.com/office/drawing/2014/main" id="{6A8C74EC-C51A-4D4F-B1AE-8B9B87A0084E}"/>
            </a:ext>
          </a:extLst>
        </xdr:cNvPr>
        <xdr:cNvSpPr/>
      </xdr:nvSpPr>
      <xdr:spPr>
        <a:xfrm>
          <a:off x="13093700" y="964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540" name="フローチャート: 判断 539">
          <a:extLst>
            <a:ext uri="{FF2B5EF4-FFF2-40B4-BE49-F238E27FC236}">
              <a16:creationId xmlns:a16="http://schemas.microsoft.com/office/drawing/2014/main" id="{8314012D-065F-44E1-82B6-F5190103CD67}"/>
            </a:ext>
          </a:extLst>
        </xdr:cNvPr>
        <xdr:cNvSpPr/>
      </xdr:nvSpPr>
      <xdr:spPr>
        <a:xfrm>
          <a:off x="12299950" y="9641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541" name="フローチャート: 判断 540">
          <a:extLst>
            <a:ext uri="{FF2B5EF4-FFF2-40B4-BE49-F238E27FC236}">
              <a16:creationId xmlns:a16="http://schemas.microsoft.com/office/drawing/2014/main" id="{D85AABBE-07F4-4536-B2DD-0BD148C5AD91}"/>
            </a:ext>
          </a:extLst>
        </xdr:cNvPr>
        <xdr:cNvSpPr/>
      </xdr:nvSpPr>
      <xdr:spPr>
        <a:xfrm>
          <a:off x="11487150" y="95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34DCFDA-D473-401A-BD43-9A1AA8DA7E49}"/>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91BDB38-8FE3-4D0A-AF1B-2E878F8FCC8A}"/>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D7DA43C-8EF0-4429-B2ED-90CBA166BC5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05C24A7-6AA6-41A8-8159-8F45DF600698}"/>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A1AA8AA-303D-421A-B7E7-F49C60857DAB}"/>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547" name="楕円 546">
          <a:extLst>
            <a:ext uri="{FF2B5EF4-FFF2-40B4-BE49-F238E27FC236}">
              <a16:creationId xmlns:a16="http://schemas.microsoft.com/office/drawing/2014/main" id="{11882E54-B24C-4E1F-B55D-3E07E7355C47}"/>
            </a:ext>
          </a:extLst>
        </xdr:cNvPr>
        <xdr:cNvSpPr/>
      </xdr:nvSpPr>
      <xdr:spPr>
        <a:xfrm>
          <a:off x="14649450" y="9657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846E3134-9CDC-4848-A745-8FF71A90ADC3}"/>
            </a:ext>
          </a:extLst>
        </xdr:cNvPr>
        <xdr:cNvSpPr txBox="1"/>
      </xdr:nvSpPr>
      <xdr:spPr>
        <a:xfrm>
          <a:off x="14738350" y="951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549" name="楕円 548">
          <a:extLst>
            <a:ext uri="{FF2B5EF4-FFF2-40B4-BE49-F238E27FC236}">
              <a16:creationId xmlns:a16="http://schemas.microsoft.com/office/drawing/2014/main" id="{767B6F5A-ECE7-42A6-9A4D-D71721E7BFDD}"/>
            </a:ext>
          </a:extLst>
        </xdr:cNvPr>
        <xdr:cNvSpPr/>
      </xdr:nvSpPr>
      <xdr:spPr>
        <a:xfrm>
          <a:off x="1388745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125730</xdr:rowOff>
    </xdr:to>
    <xdr:cxnSp macro="">
      <xdr:nvCxnSpPr>
        <xdr:cNvPr id="550" name="直線コネクタ 549">
          <a:extLst>
            <a:ext uri="{FF2B5EF4-FFF2-40B4-BE49-F238E27FC236}">
              <a16:creationId xmlns:a16="http://schemas.microsoft.com/office/drawing/2014/main" id="{BA2157CD-9881-4DD4-AE2D-C21061405B21}"/>
            </a:ext>
          </a:extLst>
        </xdr:cNvPr>
        <xdr:cNvCxnSpPr/>
      </xdr:nvCxnSpPr>
      <xdr:spPr>
        <a:xfrm>
          <a:off x="13938250" y="9696450"/>
          <a:ext cx="762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101600</xdr:rowOff>
    </xdr:from>
    <xdr:to>
      <xdr:col>76</xdr:col>
      <xdr:colOff>165100</xdr:colOff>
      <xdr:row>59</xdr:row>
      <xdr:rowOff>31750</xdr:rowOff>
    </xdr:to>
    <xdr:sp macro="" textlink="">
      <xdr:nvSpPr>
        <xdr:cNvPr id="551" name="楕円 550">
          <a:extLst>
            <a:ext uri="{FF2B5EF4-FFF2-40B4-BE49-F238E27FC236}">
              <a16:creationId xmlns:a16="http://schemas.microsoft.com/office/drawing/2014/main" id="{9CF9A7FC-DEC7-41E7-A9AC-1F3FD1E9A937}"/>
            </a:ext>
          </a:extLst>
        </xdr:cNvPr>
        <xdr:cNvSpPr/>
      </xdr:nvSpPr>
      <xdr:spPr>
        <a:xfrm>
          <a:off x="13093700" y="9683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152400</xdr:rowOff>
    </xdr:to>
    <xdr:cxnSp macro="">
      <xdr:nvCxnSpPr>
        <xdr:cNvPr id="552" name="直線コネクタ 551">
          <a:extLst>
            <a:ext uri="{FF2B5EF4-FFF2-40B4-BE49-F238E27FC236}">
              <a16:creationId xmlns:a16="http://schemas.microsoft.com/office/drawing/2014/main" id="{EEBE2076-888D-4937-893F-37C518226A08}"/>
            </a:ext>
          </a:extLst>
        </xdr:cNvPr>
        <xdr:cNvCxnSpPr/>
      </xdr:nvCxnSpPr>
      <xdr:spPr>
        <a:xfrm flipV="1">
          <a:off x="13144500" y="969645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25400</xdr:rowOff>
    </xdr:from>
    <xdr:to>
      <xdr:col>72</xdr:col>
      <xdr:colOff>38100</xdr:colOff>
      <xdr:row>58</xdr:row>
      <xdr:rowOff>127000</xdr:rowOff>
    </xdr:to>
    <xdr:sp macro="" textlink="">
      <xdr:nvSpPr>
        <xdr:cNvPr id="553" name="楕円 552">
          <a:extLst>
            <a:ext uri="{FF2B5EF4-FFF2-40B4-BE49-F238E27FC236}">
              <a16:creationId xmlns:a16="http://schemas.microsoft.com/office/drawing/2014/main" id="{F3264815-D53F-4D6A-9C7E-117BFF968C6B}"/>
            </a:ext>
          </a:extLst>
        </xdr:cNvPr>
        <xdr:cNvSpPr/>
      </xdr:nvSpPr>
      <xdr:spPr>
        <a:xfrm>
          <a:off x="12299950" y="9607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76200</xdr:rowOff>
    </xdr:from>
    <xdr:to>
      <xdr:col>76</xdr:col>
      <xdr:colOff>114300</xdr:colOff>
      <xdr:row>58</xdr:row>
      <xdr:rowOff>152400</xdr:rowOff>
    </xdr:to>
    <xdr:cxnSp macro="">
      <xdr:nvCxnSpPr>
        <xdr:cNvPr id="554" name="直線コネクタ 553">
          <a:extLst>
            <a:ext uri="{FF2B5EF4-FFF2-40B4-BE49-F238E27FC236}">
              <a16:creationId xmlns:a16="http://schemas.microsoft.com/office/drawing/2014/main" id="{68D6D89F-98C1-4B0D-8AA4-D52748B02CDD}"/>
            </a:ext>
          </a:extLst>
        </xdr:cNvPr>
        <xdr:cNvCxnSpPr/>
      </xdr:nvCxnSpPr>
      <xdr:spPr>
        <a:xfrm>
          <a:off x="12344400" y="9658350"/>
          <a:ext cx="8001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116840</xdr:rowOff>
    </xdr:from>
    <xdr:to>
      <xdr:col>67</xdr:col>
      <xdr:colOff>101600</xdr:colOff>
      <xdr:row>58</xdr:row>
      <xdr:rowOff>46990</xdr:rowOff>
    </xdr:to>
    <xdr:sp macro="" textlink="">
      <xdr:nvSpPr>
        <xdr:cNvPr id="555" name="楕円 554">
          <a:extLst>
            <a:ext uri="{FF2B5EF4-FFF2-40B4-BE49-F238E27FC236}">
              <a16:creationId xmlns:a16="http://schemas.microsoft.com/office/drawing/2014/main" id="{47320D3B-819E-44D0-B5E5-53BB39790106}"/>
            </a:ext>
          </a:extLst>
        </xdr:cNvPr>
        <xdr:cNvSpPr/>
      </xdr:nvSpPr>
      <xdr:spPr>
        <a:xfrm>
          <a:off x="11487150" y="9533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167640</xdr:rowOff>
    </xdr:from>
    <xdr:to>
      <xdr:col>71</xdr:col>
      <xdr:colOff>177800</xdr:colOff>
      <xdr:row>58</xdr:row>
      <xdr:rowOff>76200</xdr:rowOff>
    </xdr:to>
    <xdr:cxnSp macro="">
      <xdr:nvCxnSpPr>
        <xdr:cNvPr id="556" name="直線コネクタ 555">
          <a:extLst>
            <a:ext uri="{FF2B5EF4-FFF2-40B4-BE49-F238E27FC236}">
              <a16:creationId xmlns:a16="http://schemas.microsoft.com/office/drawing/2014/main" id="{25243003-B93E-405B-932F-70823B5E7EC9}"/>
            </a:ext>
          </a:extLst>
        </xdr:cNvPr>
        <xdr:cNvCxnSpPr/>
      </xdr:nvCxnSpPr>
      <xdr:spPr>
        <a:xfrm>
          <a:off x="11537950" y="9584690"/>
          <a:ext cx="80645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FE0884D0-C4D1-4F87-890F-551B0C286AF2}"/>
            </a:ext>
          </a:extLst>
        </xdr:cNvPr>
        <xdr:cNvSpPr txBox="1"/>
      </xdr:nvSpPr>
      <xdr:spPr>
        <a:xfrm>
          <a:off x="13742044" y="976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E419884B-2C28-485B-B162-31A701BABB23}"/>
            </a:ext>
          </a:extLst>
        </xdr:cNvPr>
        <xdr:cNvSpPr txBox="1"/>
      </xdr:nvSpPr>
      <xdr:spPr>
        <a:xfrm>
          <a:off x="12960994" y="942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152417</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8D3446F2-E59B-4741-B49F-AD54AA2E77EC}"/>
            </a:ext>
          </a:extLst>
        </xdr:cNvPr>
        <xdr:cNvSpPr txBox="1"/>
      </xdr:nvSpPr>
      <xdr:spPr>
        <a:xfrm>
          <a:off x="12167244" y="973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106697</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9AB18D7D-E391-4C83-908C-18BF2D23E62A}"/>
            </a:ext>
          </a:extLst>
        </xdr:cNvPr>
        <xdr:cNvSpPr txBox="1"/>
      </xdr:nvSpPr>
      <xdr:spPr>
        <a:xfrm>
          <a:off x="11354444" y="968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65618A7E-4BB5-496F-A233-78FE3076C56B}"/>
            </a:ext>
          </a:extLst>
        </xdr:cNvPr>
        <xdr:cNvSpPr txBox="1"/>
      </xdr:nvSpPr>
      <xdr:spPr>
        <a:xfrm>
          <a:off x="13742044"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22877</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ADF04346-B325-4112-A8F5-430EA48B4C54}"/>
            </a:ext>
          </a:extLst>
        </xdr:cNvPr>
        <xdr:cNvSpPr txBox="1"/>
      </xdr:nvSpPr>
      <xdr:spPr>
        <a:xfrm>
          <a:off x="12960994"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143527</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308B1F6D-9351-4DE4-85F0-615A58395BD4}"/>
            </a:ext>
          </a:extLst>
        </xdr:cNvPr>
        <xdr:cNvSpPr txBox="1"/>
      </xdr:nvSpPr>
      <xdr:spPr>
        <a:xfrm>
          <a:off x="12167244"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63517</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903AF3A5-FBB1-42BC-84CE-E317A310AA85}"/>
            </a:ext>
          </a:extLst>
        </xdr:cNvPr>
        <xdr:cNvSpPr txBox="1"/>
      </xdr:nvSpPr>
      <xdr:spPr>
        <a:xfrm>
          <a:off x="11354444"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B1034696-7AF3-4FFC-88DA-8CB7903F531C}"/>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C6CFE4E8-CE7C-49CF-B7B7-F771D3077901}"/>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11B0C3EF-60AC-41C4-AB4C-743A42DC9EB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D8A44EB3-9133-4992-ABCC-EE80447C562F}"/>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C0059B07-B11C-4B57-8FA0-FCFC383982E4}"/>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B0217C81-0247-44E6-B4FF-D1DCE0215524}"/>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7B2B9D62-1FF3-4F40-8552-913D873AAE7C}"/>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386E78FE-AEE1-4CAD-9C93-8DFE5AF29B2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4B4BD125-869F-426F-8D06-F4E76B797CE7}"/>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7C16FFE1-C8FB-4F67-A793-E637761197C8}"/>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a:extLst>
            <a:ext uri="{FF2B5EF4-FFF2-40B4-BE49-F238E27FC236}">
              <a16:creationId xmlns:a16="http://schemas.microsoft.com/office/drawing/2014/main" id="{D8FC5DF7-A4EF-437F-A313-5E2704738C7D}"/>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a:extLst>
            <a:ext uri="{FF2B5EF4-FFF2-40B4-BE49-F238E27FC236}">
              <a16:creationId xmlns:a16="http://schemas.microsoft.com/office/drawing/2014/main" id="{FAFCE2D5-160C-4F1A-BC30-D0D05842820E}"/>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a:extLst>
            <a:ext uri="{FF2B5EF4-FFF2-40B4-BE49-F238E27FC236}">
              <a16:creationId xmlns:a16="http://schemas.microsoft.com/office/drawing/2014/main" id="{C956AB9A-3106-41B0-AD89-CFEC29280497}"/>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a:extLst>
            <a:ext uri="{FF2B5EF4-FFF2-40B4-BE49-F238E27FC236}">
              <a16:creationId xmlns:a16="http://schemas.microsoft.com/office/drawing/2014/main" id="{DEA6A416-6521-4FC2-BD20-67A7D6FEF5CD}"/>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a:extLst>
            <a:ext uri="{FF2B5EF4-FFF2-40B4-BE49-F238E27FC236}">
              <a16:creationId xmlns:a16="http://schemas.microsoft.com/office/drawing/2014/main" id="{1B2262C1-6F7B-4775-806B-963DA22574AB}"/>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a:extLst>
            <a:ext uri="{FF2B5EF4-FFF2-40B4-BE49-F238E27FC236}">
              <a16:creationId xmlns:a16="http://schemas.microsoft.com/office/drawing/2014/main" id="{38199FA6-D669-42E5-94A2-5D0195B64CF4}"/>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a:extLst>
            <a:ext uri="{FF2B5EF4-FFF2-40B4-BE49-F238E27FC236}">
              <a16:creationId xmlns:a16="http://schemas.microsoft.com/office/drawing/2014/main" id="{7E750FDF-A17D-4DD5-9C1D-9074D46902D4}"/>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a:extLst>
            <a:ext uri="{FF2B5EF4-FFF2-40B4-BE49-F238E27FC236}">
              <a16:creationId xmlns:a16="http://schemas.microsoft.com/office/drawing/2014/main" id="{F8A263D9-C91B-4863-8A03-2F3D89688754}"/>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a:extLst>
            <a:ext uri="{FF2B5EF4-FFF2-40B4-BE49-F238E27FC236}">
              <a16:creationId xmlns:a16="http://schemas.microsoft.com/office/drawing/2014/main" id="{3F32B707-C1FD-465C-B619-54E423946E2C}"/>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a:extLst>
            <a:ext uri="{FF2B5EF4-FFF2-40B4-BE49-F238E27FC236}">
              <a16:creationId xmlns:a16="http://schemas.microsoft.com/office/drawing/2014/main" id="{E5F4754D-73B4-486E-93D8-22739F3F4EAB}"/>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a:extLst>
            <a:ext uri="{FF2B5EF4-FFF2-40B4-BE49-F238E27FC236}">
              <a16:creationId xmlns:a16="http://schemas.microsoft.com/office/drawing/2014/main" id="{71D33649-82E3-4F83-9460-027B3A55E0C4}"/>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a:extLst>
            <a:ext uri="{FF2B5EF4-FFF2-40B4-BE49-F238E27FC236}">
              <a16:creationId xmlns:a16="http://schemas.microsoft.com/office/drawing/2014/main" id="{5B2ABBED-DC29-4657-84C7-0BDAC832DB0D}"/>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9FADAA57-843D-4B1D-8BFE-E783D9C102CC}"/>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757790D5-1C9D-43F2-9F73-D281C9814F7D}"/>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0DD6CA78-E33E-42B6-B6A5-89ABF2458F9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590" name="直線コネクタ 589">
          <a:extLst>
            <a:ext uri="{FF2B5EF4-FFF2-40B4-BE49-F238E27FC236}">
              <a16:creationId xmlns:a16="http://schemas.microsoft.com/office/drawing/2014/main" id="{F78F673A-D1E3-4E68-AF1B-861798F23667}"/>
            </a:ext>
          </a:extLst>
        </xdr:cNvPr>
        <xdr:cNvCxnSpPr/>
      </xdr:nvCxnSpPr>
      <xdr:spPr>
        <a:xfrm flipV="1">
          <a:off x="19951064" y="9317265"/>
          <a:ext cx="0" cy="128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604CCB28-A4B3-41CB-AAF7-E2BBA87BA22F}"/>
            </a:ext>
          </a:extLst>
        </xdr:cNvPr>
        <xdr:cNvSpPr txBox="1"/>
      </xdr:nvSpPr>
      <xdr:spPr>
        <a:xfrm>
          <a:off x="19989800" y="1060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592" name="直線コネクタ 591">
          <a:extLst>
            <a:ext uri="{FF2B5EF4-FFF2-40B4-BE49-F238E27FC236}">
              <a16:creationId xmlns:a16="http://schemas.microsoft.com/office/drawing/2014/main" id="{DA475791-9AD4-4E7E-969A-23CAA1A9A9EB}"/>
            </a:ext>
          </a:extLst>
        </xdr:cNvPr>
        <xdr:cNvCxnSpPr/>
      </xdr:nvCxnSpPr>
      <xdr:spPr>
        <a:xfrm>
          <a:off x="19881850" y="106054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23E0EB60-C371-43E5-AAC6-B9281DA5F276}"/>
            </a:ext>
          </a:extLst>
        </xdr:cNvPr>
        <xdr:cNvSpPr txBox="1"/>
      </xdr:nvSpPr>
      <xdr:spPr>
        <a:xfrm>
          <a:off x="19989800" y="909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594" name="直線コネクタ 593">
          <a:extLst>
            <a:ext uri="{FF2B5EF4-FFF2-40B4-BE49-F238E27FC236}">
              <a16:creationId xmlns:a16="http://schemas.microsoft.com/office/drawing/2014/main" id="{57DD6F25-F552-4E08-9DB9-9466C3356714}"/>
            </a:ext>
          </a:extLst>
        </xdr:cNvPr>
        <xdr:cNvCxnSpPr/>
      </xdr:nvCxnSpPr>
      <xdr:spPr>
        <a:xfrm>
          <a:off x="19881850" y="9317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20155</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9FE27320-8F21-47C1-B1D8-6A055B7C176C}"/>
            </a:ext>
          </a:extLst>
        </xdr:cNvPr>
        <xdr:cNvSpPr txBox="1"/>
      </xdr:nvSpPr>
      <xdr:spPr>
        <a:xfrm>
          <a:off x="19989800" y="10262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596" name="フローチャート: 判断 595">
          <a:extLst>
            <a:ext uri="{FF2B5EF4-FFF2-40B4-BE49-F238E27FC236}">
              <a16:creationId xmlns:a16="http://schemas.microsoft.com/office/drawing/2014/main" id="{8694DA89-D4BF-4063-8CCE-DF92F9FDBF1A}"/>
            </a:ext>
          </a:extLst>
        </xdr:cNvPr>
        <xdr:cNvSpPr/>
      </xdr:nvSpPr>
      <xdr:spPr>
        <a:xfrm>
          <a:off x="19900900" y="102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597" name="フローチャート: 判断 596">
          <a:extLst>
            <a:ext uri="{FF2B5EF4-FFF2-40B4-BE49-F238E27FC236}">
              <a16:creationId xmlns:a16="http://schemas.microsoft.com/office/drawing/2014/main" id="{638FBD95-38A1-4B24-B2BC-C212FD4A5170}"/>
            </a:ext>
          </a:extLst>
        </xdr:cNvPr>
        <xdr:cNvSpPr/>
      </xdr:nvSpPr>
      <xdr:spPr>
        <a:xfrm>
          <a:off x="19157950" y="102951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598" name="フローチャート: 判断 597">
          <a:extLst>
            <a:ext uri="{FF2B5EF4-FFF2-40B4-BE49-F238E27FC236}">
              <a16:creationId xmlns:a16="http://schemas.microsoft.com/office/drawing/2014/main" id="{2A045781-495C-454B-98DD-04E5274BEC77}"/>
            </a:ext>
          </a:extLst>
        </xdr:cNvPr>
        <xdr:cNvSpPr/>
      </xdr:nvSpPr>
      <xdr:spPr>
        <a:xfrm>
          <a:off x="18345150" y="1029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599" name="フローチャート: 判断 598">
          <a:extLst>
            <a:ext uri="{FF2B5EF4-FFF2-40B4-BE49-F238E27FC236}">
              <a16:creationId xmlns:a16="http://schemas.microsoft.com/office/drawing/2014/main" id="{8F68CBFE-149A-4881-A5CA-2978C59C4BC6}"/>
            </a:ext>
          </a:extLst>
        </xdr:cNvPr>
        <xdr:cNvSpPr/>
      </xdr:nvSpPr>
      <xdr:spPr>
        <a:xfrm>
          <a:off x="1755140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00" name="フローチャート: 判断 599">
          <a:extLst>
            <a:ext uri="{FF2B5EF4-FFF2-40B4-BE49-F238E27FC236}">
              <a16:creationId xmlns:a16="http://schemas.microsoft.com/office/drawing/2014/main" id="{1E286F4F-D0D1-4388-9917-B06927121EE4}"/>
            </a:ext>
          </a:extLst>
        </xdr:cNvPr>
        <xdr:cNvSpPr/>
      </xdr:nvSpPr>
      <xdr:spPr>
        <a:xfrm>
          <a:off x="16757650" y="103931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E17C2C7-BD37-4052-B0AF-801D476BE4D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EC14B54-1017-47EC-A3A5-E8B1D711D2E2}"/>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6D51FE9-20C8-49A5-AFA7-885CFD222339}"/>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2B19F5D-B8E1-4390-8062-A847317DFC97}"/>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1E2CA85-5C32-49FE-B25C-E13D791FD0D2}"/>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60778</xdr:rowOff>
    </xdr:from>
    <xdr:to>
      <xdr:col>116</xdr:col>
      <xdr:colOff>114300</xdr:colOff>
      <xdr:row>61</xdr:row>
      <xdr:rowOff>162378</xdr:rowOff>
    </xdr:to>
    <xdr:sp macro="" textlink="">
      <xdr:nvSpPr>
        <xdr:cNvPr id="606" name="楕円 605">
          <a:extLst>
            <a:ext uri="{FF2B5EF4-FFF2-40B4-BE49-F238E27FC236}">
              <a16:creationId xmlns:a16="http://schemas.microsoft.com/office/drawing/2014/main" id="{061A1BB3-A5A0-46EB-9C33-0ED02962663B}"/>
            </a:ext>
          </a:extLst>
        </xdr:cNvPr>
        <xdr:cNvSpPr/>
      </xdr:nvSpPr>
      <xdr:spPr>
        <a:xfrm>
          <a:off x="199009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83655</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B2546A78-AADE-4589-BEF2-09D4EF6B0538}"/>
            </a:ext>
          </a:extLst>
        </xdr:cNvPr>
        <xdr:cNvSpPr txBox="1"/>
      </xdr:nvSpPr>
      <xdr:spPr>
        <a:xfrm>
          <a:off x="19989800"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60778</xdr:rowOff>
    </xdr:from>
    <xdr:to>
      <xdr:col>112</xdr:col>
      <xdr:colOff>38100</xdr:colOff>
      <xdr:row>61</xdr:row>
      <xdr:rowOff>162378</xdr:rowOff>
    </xdr:to>
    <xdr:sp macro="" textlink="">
      <xdr:nvSpPr>
        <xdr:cNvPr id="608" name="楕円 607">
          <a:extLst>
            <a:ext uri="{FF2B5EF4-FFF2-40B4-BE49-F238E27FC236}">
              <a16:creationId xmlns:a16="http://schemas.microsoft.com/office/drawing/2014/main" id="{60ABCF53-C685-4D71-852F-B30A2BA0496D}"/>
            </a:ext>
          </a:extLst>
        </xdr:cNvPr>
        <xdr:cNvSpPr/>
      </xdr:nvSpPr>
      <xdr:spPr>
        <a:xfrm>
          <a:off x="19157950" y="101382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111578</xdr:rowOff>
    </xdr:from>
    <xdr:to>
      <xdr:col>116</xdr:col>
      <xdr:colOff>63500</xdr:colOff>
      <xdr:row>61</xdr:row>
      <xdr:rowOff>111578</xdr:rowOff>
    </xdr:to>
    <xdr:cxnSp macro="">
      <xdr:nvCxnSpPr>
        <xdr:cNvPr id="609" name="直線コネクタ 608">
          <a:extLst>
            <a:ext uri="{FF2B5EF4-FFF2-40B4-BE49-F238E27FC236}">
              <a16:creationId xmlns:a16="http://schemas.microsoft.com/office/drawing/2014/main" id="{AA724701-9F64-472D-9DFB-6710B3812226}"/>
            </a:ext>
          </a:extLst>
        </xdr:cNvPr>
        <xdr:cNvCxnSpPr/>
      </xdr:nvCxnSpPr>
      <xdr:spPr>
        <a:xfrm>
          <a:off x="19202400" y="101890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60778</xdr:rowOff>
    </xdr:from>
    <xdr:to>
      <xdr:col>107</xdr:col>
      <xdr:colOff>101600</xdr:colOff>
      <xdr:row>61</xdr:row>
      <xdr:rowOff>162378</xdr:rowOff>
    </xdr:to>
    <xdr:sp macro="" textlink="">
      <xdr:nvSpPr>
        <xdr:cNvPr id="610" name="楕円 609">
          <a:extLst>
            <a:ext uri="{FF2B5EF4-FFF2-40B4-BE49-F238E27FC236}">
              <a16:creationId xmlns:a16="http://schemas.microsoft.com/office/drawing/2014/main" id="{02B24264-0E0F-4A00-B171-5AD8A95238B7}"/>
            </a:ext>
          </a:extLst>
        </xdr:cNvPr>
        <xdr:cNvSpPr/>
      </xdr:nvSpPr>
      <xdr:spPr>
        <a:xfrm>
          <a:off x="1834515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111578</xdr:rowOff>
    </xdr:from>
    <xdr:to>
      <xdr:col>111</xdr:col>
      <xdr:colOff>177800</xdr:colOff>
      <xdr:row>61</xdr:row>
      <xdr:rowOff>111578</xdr:rowOff>
    </xdr:to>
    <xdr:cxnSp macro="">
      <xdr:nvCxnSpPr>
        <xdr:cNvPr id="611" name="直線コネクタ 610">
          <a:extLst>
            <a:ext uri="{FF2B5EF4-FFF2-40B4-BE49-F238E27FC236}">
              <a16:creationId xmlns:a16="http://schemas.microsoft.com/office/drawing/2014/main" id="{9A91F667-9E8E-4F66-971F-86ABC69ADF38}"/>
            </a:ext>
          </a:extLst>
        </xdr:cNvPr>
        <xdr:cNvCxnSpPr/>
      </xdr:nvCxnSpPr>
      <xdr:spPr>
        <a:xfrm>
          <a:off x="18395950" y="101890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60778</xdr:rowOff>
    </xdr:from>
    <xdr:to>
      <xdr:col>102</xdr:col>
      <xdr:colOff>165100</xdr:colOff>
      <xdr:row>61</xdr:row>
      <xdr:rowOff>162378</xdr:rowOff>
    </xdr:to>
    <xdr:sp macro="" textlink="">
      <xdr:nvSpPr>
        <xdr:cNvPr id="612" name="楕円 611">
          <a:extLst>
            <a:ext uri="{FF2B5EF4-FFF2-40B4-BE49-F238E27FC236}">
              <a16:creationId xmlns:a16="http://schemas.microsoft.com/office/drawing/2014/main" id="{014F9230-2EDA-4027-8827-63C743580206}"/>
            </a:ext>
          </a:extLst>
        </xdr:cNvPr>
        <xdr:cNvSpPr/>
      </xdr:nvSpPr>
      <xdr:spPr>
        <a:xfrm>
          <a:off x="175514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111578</xdr:rowOff>
    </xdr:from>
    <xdr:to>
      <xdr:col>107</xdr:col>
      <xdr:colOff>50800</xdr:colOff>
      <xdr:row>61</xdr:row>
      <xdr:rowOff>111578</xdr:rowOff>
    </xdr:to>
    <xdr:cxnSp macro="">
      <xdr:nvCxnSpPr>
        <xdr:cNvPr id="613" name="直線コネクタ 612">
          <a:extLst>
            <a:ext uri="{FF2B5EF4-FFF2-40B4-BE49-F238E27FC236}">
              <a16:creationId xmlns:a16="http://schemas.microsoft.com/office/drawing/2014/main" id="{0FC9A30C-901D-43BD-B853-6B957D79E99D}"/>
            </a:ext>
          </a:extLst>
        </xdr:cNvPr>
        <xdr:cNvCxnSpPr/>
      </xdr:nvCxnSpPr>
      <xdr:spPr>
        <a:xfrm>
          <a:off x="17602200" y="101890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71665</xdr:rowOff>
    </xdr:from>
    <xdr:to>
      <xdr:col>98</xdr:col>
      <xdr:colOff>38100</xdr:colOff>
      <xdr:row>62</xdr:row>
      <xdr:rowOff>1815</xdr:rowOff>
    </xdr:to>
    <xdr:sp macro="" textlink="">
      <xdr:nvSpPr>
        <xdr:cNvPr id="614" name="楕円 613">
          <a:extLst>
            <a:ext uri="{FF2B5EF4-FFF2-40B4-BE49-F238E27FC236}">
              <a16:creationId xmlns:a16="http://schemas.microsoft.com/office/drawing/2014/main" id="{E178B555-167F-4712-A29E-2ED81F943A3B}"/>
            </a:ext>
          </a:extLst>
        </xdr:cNvPr>
        <xdr:cNvSpPr/>
      </xdr:nvSpPr>
      <xdr:spPr>
        <a:xfrm>
          <a:off x="16757650" y="101491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111578</xdr:rowOff>
    </xdr:from>
    <xdr:to>
      <xdr:col>102</xdr:col>
      <xdr:colOff>114300</xdr:colOff>
      <xdr:row>61</xdr:row>
      <xdr:rowOff>122465</xdr:rowOff>
    </xdr:to>
    <xdr:cxnSp macro="">
      <xdr:nvCxnSpPr>
        <xdr:cNvPr id="615" name="直線コネクタ 614">
          <a:extLst>
            <a:ext uri="{FF2B5EF4-FFF2-40B4-BE49-F238E27FC236}">
              <a16:creationId xmlns:a16="http://schemas.microsoft.com/office/drawing/2014/main" id="{A9801513-0751-47FA-AEF8-5D9161CFBF6C}"/>
            </a:ext>
          </a:extLst>
        </xdr:cNvPr>
        <xdr:cNvCxnSpPr/>
      </xdr:nvCxnSpPr>
      <xdr:spPr>
        <a:xfrm flipV="1">
          <a:off x="16802100" y="10189028"/>
          <a:ext cx="8001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145342</xdr:rowOff>
    </xdr:from>
    <xdr:ext cx="469744" cy="259045"/>
    <xdr:sp macro="" textlink="">
      <xdr:nvSpPr>
        <xdr:cNvPr id="616" name="n_1aveValue【保健センター・保健所】&#10;一人当たり面積">
          <a:extLst>
            <a:ext uri="{FF2B5EF4-FFF2-40B4-BE49-F238E27FC236}">
              <a16:creationId xmlns:a16="http://schemas.microsoft.com/office/drawing/2014/main" id="{9CB84E76-4D3F-4A7B-9221-C52B28F83CF8}"/>
            </a:ext>
          </a:extLst>
        </xdr:cNvPr>
        <xdr:cNvSpPr txBox="1"/>
      </xdr:nvSpPr>
      <xdr:spPr>
        <a:xfrm>
          <a:off x="18980227" y="1038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617" name="n_2aveValue【保健センター・保健所】&#10;一人当たり面積">
          <a:extLst>
            <a:ext uri="{FF2B5EF4-FFF2-40B4-BE49-F238E27FC236}">
              <a16:creationId xmlns:a16="http://schemas.microsoft.com/office/drawing/2014/main" id="{731D1D56-A07C-46A6-9144-47CA8777BDF3}"/>
            </a:ext>
          </a:extLst>
        </xdr:cNvPr>
        <xdr:cNvSpPr txBox="1"/>
      </xdr:nvSpPr>
      <xdr:spPr>
        <a:xfrm>
          <a:off x="18180127" y="1038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618" name="n_3aveValue【保健センター・保健所】&#10;一人当たり面積">
          <a:extLst>
            <a:ext uri="{FF2B5EF4-FFF2-40B4-BE49-F238E27FC236}">
              <a16:creationId xmlns:a16="http://schemas.microsoft.com/office/drawing/2014/main" id="{DC196961-B8C5-458D-8894-D77D97C07558}"/>
            </a:ext>
          </a:extLst>
        </xdr:cNvPr>
        <xdr:cNvSpPr txBox="1"/>
      </xdr:nvSpPr>
      <xdr:spPr>
        <a:xfrm>
          <a:off x="1738637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71862</xdr:rowOff>
    </xdr:from>
    <xdr:ext cx="469744" cy="259045"/>
    <xdr:sp macro="" textlink="">
      <xdr:nvSpPr>
        <xdr:cNvPr id="619" name="n_4aveValue【保健センター・保健所】&#10;一人当たり面積">
          <a:extLst>
            <a:ext uri="{FF2B5EF4-FFF2-40B4-BE49-F238E27FC236}">
              <a16:creationId xmlns:a16="http://schemas.microsoft.com/office/drawing/2014/main" id="{92769C9F-E852-4C47-8F89-E3736D375077}"/>
            </a:ext>
          </a:extLst>
        </xdr:cNvPr>
        <xdr:cNvSpPr txBox="1"/>
      </xdr:nvSpPr>
      <xdr:spPr>
        <a:xfrm>
          <a:off x="16592627" y="104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7455</xdr:rowOff>
    </xdr:from>
    <xdr:ext cx="469744" cy="259045"/>
    <xdr:sp macro="" textlink="">
      <xdr:nvSpPr>
        <xdr:cNvPr id="620" name="n_1mainValue【保健センター・保健所】&#10;一人当たり面積">
          <a:extLst>
            <a:ext uri="{FF2B5EF4-FFF2-40B4-BE49-F238E27FC236}">
              <a16:creationId xmlns:a16="http://schemas.microsoft.com/office/drawing/2014/main" id="{879DE9D1-25DA-4D86-85F1-4751B219959A}"/>
            </a:ext>
          </a:extLst>
        </xdr:cNvPr>
        <xdr:cNvSpPr txBox="1"/>
      </xdr:nvSpPr>
      <xdr:spPr>
        <a:xfrm>
          <a:off x="18980227" y="991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7455</xdr:rowOff>
    </xdr:from>
    <xdr:ext cx="469744" cy="259045"/>
    <xdr:sp macro="" textlink="">
      <xdr:nvSpPr>
        <xdr:cNvPr id="621" name="n_2mainValue【保健センター・保健所】&#10;一人当たり面積">
          <a:extLst>
            <a:ext uri="{FF2B5EF4-FFF2-40B4-BE49-F238E27FC236}">
              <a16:creationId xmlns:a16="http://schemas.microsoft.com/office/drawing/2014/main" id="{3CFF6095-F9D2-43CA-8C3E-C87DCE39B49D}"/>
            </a:ext>
          </a:extLst>
        </xdr:cNvPr>
        <xdr:cNvSpPr txBox="1"/>
      </xdr:nvSpPr>
      <xdr:spPr>
        <a:xfrm>
          <a:off x="18180127" y="991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7455</xdr:rowOff>
    </xdr:from>
    <xdr:ext cx="469744" cy="259045"/>
    <xdr:sp macro="" textlink="">
      <xdr:nvSpPr>
        <xdr:cNvPr id="622" name="n_3mainValue【保健センター・保健所】&#10;一人当たり面積">
          <a:extLst>
            <a:ext uri="{FF2B5EF4-FFF2-40B4-BE49-F238E27FC236}">
              <a16:creationId xmlns:a16="http://schemas.microsoft.com/office/drawing/2014/main" id="{D5579284-2E2C-4C79-A455-5051C4EFFEF8}"/>
            </a:ext>
          </a:extLst>
        </xdr:cNvPr>
        <xdr:cNvSpPr txBox="1"/>
      </xdr:nvSpPr>
      <xdr:spPr>
        <a:xfrm>
          <a:off x="17386377" y="991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18342</xdr:rowOff>
    </xdr:from>
    <xdr:ext cx="469744" cy="259045"/>
    <xdr:sp macro="" textlink="">
      <xdr:nvSpPr>
        <xdr:cNvPr id="623" name="n_4mainValue【保健センター・保健所】&#10;一人当たり面積">
          <a:extLst>
            <a:ext uri="{FF2B5EF4-FFF2-40B4-BE49-F238E27FC236}">
              <a16:creationId xmlns:a16="http://schemas.microsoft.com/office/drawing/2014/main" id="{01372E5E-738D-459E-AE07-2C740F99EDCD}"/>
            </a:ext>
          </a:extLst>
        </xdr:cNvPr>
        <xdr:cNvSpPr txBox="1"/>
      </xdr:nvSpPr>
      <xdr:spPr>
        <a:xfrm>
          <a:off x="16592627" y="993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70C6D682-4E90-41FB-8ECD-57DF9708869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913C35C4-61AD-4C61-B5CD-642C73EA0EB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218DDD8A-4927-4494-AE50-B8C71F4F68D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DA22C541-478F-4DF9-AF5B-F1B7E7607F9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F8397D4A-464C-4007-8F9E-64084BFBED27}"/>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2F48952A-ABFF-4913-94DE-5A7CD1D375C7}"/>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E28D84F8-9A20-46B0-B254-416F7AF5250E}"/>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95B66C74-8900-4621-BC5D-5BB1FA5E6FD6}"/>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C2EA95B7-7047-4BA0-A5A9-27BBD5FDFD71}"/>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46145D5D-BC36-4225-9C5A-199EA50D3511}"/>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8BCDAF03-C780-45AF-86A3-26D7967A4DF8}"/>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BC89713D-2283-4EE5-AC0C-705BE25F37D9}"/>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564D7DC0-4164-4376-9AED-A424FC5D470F}"/>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0F55532B-D406-4F21-BD14-459754A27D57}"/>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AC8E1C3E-4283-45A3-A9AA-65F4DBFD39B2}"/>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44DEBDD0-475E-43C1-BD6C-3B01E525F933}"/>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F943B253-EC6D-454B-9058-29F3BEA48E5B}"/>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A593A154-0691-4797-890A-3D487A0E8AA8}"/>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36E862C0-F9DE-422D-96F2-B8F1E89FE1EF}"/>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51AE1969-816B-444C-AEC7-244FE1B59DDF}"/>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EA4EF959-29A3-4DBD-9F06-28F85CE1B847}"/>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B328314B-30FA-4A19-8A89-48EAF276B7AC}"/>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6B35E661-BD7F-4378-8623-87D1D20B2813}"/>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BBC075A0-F9DC-4865-9EE8-ED4355C0F3E8}"/>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648" name="直線コネクタ 647">
          <a:extLst>
            <a:ext uri="{FF2B5EF4-FFF2-40B4-BE49-F238E27FC236}">
              <a16:creationId xmlns:a16="http://schemas.microsoft.com/office/drawing/2014/main" id="{C41FAEB7-826D-45F5-A798-B36BE33A91A1}"/>
            </a:ext>
          </a:extLst>
        </xdr:cNvPr>
        <xdr:cNvCxnSpPr/>
      </xdr:nvCxnSpPr>
      <xdr:spPr>
        <a:xfrm flipV="1">
          <a:off x="14699614" y="12962255"/>
          <a:ext cx="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3980DF2E-7421-465F-A34E-4B92E82718E8}"/>
            </a:ext>
          </a:extLst>
        </xdr:cNvPr>
        <xdr:cNvSpPr txBox="1"/>
      </xdr:nvSpPr>
      <xdr:spPr>
        <a:xfrm>
          <a:off x="14738350"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650" name="直線コネクタ 649">
          <a:extLst>
            <a:ext uri="{FF2B5EF4-FFF2-40B4-BE49-F238E27FC236}">
              <a16:creationId xmlns:a16="http://schemas.microsoft.com/office/drawing/2014/main" id="{38255AB1-E51A-4465-BFDA-B4821F2F95D7}"/>
            </a:ext>
          </a:extLst>
        </xdr:cNvPr>
        <xdr:cNvCxnSpPr/>
      </xdr:nvCxnSpPr>
      <xdr:spPr>
        <a:xfrm>
          <a:off x="14611350" y="14171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49D5FCC2-63DB-4CD9-811F-BF86D5898E7F}"/>
            </a:ext>
          </a:extLst>
        </xdr:cNvPr>
        <xdr:cNvSpPr txBox="1"/>
      </xdr:nvSpPr>
      <xdr:spPr>
        <a:xfrm>
          <a:off x="14738350" y="1274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652" name="直線コネクタ 651">
          <a:extLst>
            <a:ext uri="{FF2B5EF4-FFF2-40B4-BE49-F238E27FC236}">
              <a16:creationId xmlns:a16="http://schemas.microsoft.com/office/drawing/2014/main" id="{9D40B99E-10B7-4407-8978-80EA2CF4E81C}"/>
            </a:ext>
          </a:extLst>
        </xdr:cNvPr>
        <xdr:cNvCxnSpPr/>
      </xdr:nvCxnSpPr>
      <xdr:spPr>
        <a:xfrm>
          <a:off x="14611350" y="12962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C56508D8-A3DF-47FB-9BB7-7F9CAAE55096}"/>
            </a:ext>
          </a:extLst>
        </xdr:cNvPr>
        <xdr:cNvSpPr txBox="1"/>
      </xdr:nvSpPr>
      <xdr:spPr>
        <a:xfrm>
          <a:off x="14738350" y="13391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54" name="フローチャート: 判断 653">
          <a:extLst>
            <a:ext uri="{FF2B5EF4-FFF2-40B4-BE49-F238E27FC236}">
              <a16:creationId xmlns:a16="http://schemas.microsoft.com/office/drawing/2014/main" id="{6D9A1FE1-D7CE-444E-B8B9-786C806B920F}"/>
            </a:ext>
          </a:extLst>
        </xdr:cNvPr>
        <xdr:cNvSpPr/>
      </xdr:nvSpPr>
      <xdr:spPr>
        <a:xfrm>
          <a:off x="14649450" y="13540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5" name="フローチャート: 判断 654">
          <a:extLst>
            <a:ext uri="{FF2B5EF4-FFF2-40B4-BE49-F238E27FC236}">
              <a16:creationId xmlns:a16="http://schemas.microsoft.com/office/drawing/2014/main" id="{7A8FC155-F673-4FE1-8788-E0E05BFCA9D4}"/>
            </a:ext>
          </a:extLst>
        </xdr:cNvPr>
        <xdr:cNvSpPr/>
      </xdr:nvSpPr>
      <xdr:spPr>
        <a:xfrm>
          <a:off x="13887450" y="13513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56" name="フローチャート: 判断 655">
          <a:extLst>
            <a:ext uri="{FF2B5EF4-FFF2-40B4-BE49-F238E27FC236}">
              <a16:creationId xmlns:a16="http://schemas.microsoft.com/office/drawing/2014/main" id="{61F040DD-FC46-4CEC-A481-5A78E027EBDD}"/>
            </a:ext>
          </a:extLst>
        </xdr:cNvPr>
        <xdr:cNvSpPr/>
      </xdr:nvSpPr>
      <xdr:spPr>
        <a:xfrm>
          <a:off x="13093700" y="13488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657" name="フローチャート: 判断 656">
          <a:extLst>
            <a:ext uri="{FF2B5EF4-FFF2-40B4-BE49-F238E27FC236}">
              <a16:creationId xmlns:a16="http://schemas.microsoft.com/office/drawing/2014/main" id="{73802112-3464-45B4-B8C3-318FC3EB01BF}"/>
            </a:ext>
          </a:extLst>
        </xdr:cNvPr>
        <xdr:cNvSpPr/>
      </xdr:nvSpPr>
      <xdr:spPr>
        <a:xfrm>
          <a:off x="12299950" y="13412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658" name="フローチャート: 判断 657">
          <a:extLst>
            <a:ext uri="{FF2B5EF4-FFF2-40B4-BE49-F238E27FC236}">
              <a16:creationId xmlns:a16="http://schemas.microsoft.com/office/drawing/2014/main" id="{F12C3F86-3E97-4100-9FC3-6CB8C4F7E3C7}"/>
            </a:ext>
          </a:extLst>
        </xdr:cNvPr>
        <xdr:cNvSpPr/>
      </xdr:nvSpPr>
      <xdr:spPr>
        <a:xfrm>
          <a:off x="11487150" y="13363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2B584D5-920D-4828-93BF-E51468FCB4CB}"/>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FAD8BD46-D701-4E4B-A83A-B8738C11E2F2}"/>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219C578-67DB-4DBC-A50C-A93BD497B8D8}"/>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C0B6601-4C8E-419D-BABB-23E8680D01FA}"/>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1F18D58-BFA3-4FDF-8142-52400E298731}"/>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114936</xdr:rowOff>
    </xdr:from>
    <xdr:to>
      <xdr:col>85</xdr:col>
      <xdr:colOff>177800</xdr:colOff>
      <xdr:row>84</xdr:row>
      <xdr:rowOff>45086</xdr:rowOff>
    </xdr:to>
    <xdr:sp macro="" textlink="">
      <xdr:nvSpPr>
        <xdr:cNvPr id="664" name="楕円 663">
          <a:extLst>
            <a:ext uri="{FF2B5EF4-FFF2-40B4-BE49-F238E27FC236}">
              <a16:creationId xmlns:a16="http://schemas.microsoft.com/office/drawing/2014/main" id="{6EB38876-0BAB-47B5-B5F0-27525E2D8A2A}"/>
            </a:ext>
          </a:extLst>
        </xdr:cNvPr>
        <xdr:cNvSpPr/>
      </xdr:nvSpPr>
      <xdr:spPr>
        <a:xfrm>
          <a:off x="14649450" y="138245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93363</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44D5B338-1D55-42C2-8B6E-2D3B2B2DFA64}"/>
            </a:ext>
          </a:extLst>
        </xdr:cNvPr>
        <xdr:cNvSpPr txBox="1"/>
      </xdr:nvSpPr>
      <xdr:spPr>
        <a:xfrm>
          <a:off x="14738350" y="1380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10161</xdr:rowOff>
    </xdr:from>
    <xdr:to>
      <xdr:col>81</xdr:col>
      <xdr:colOff>101600</xdr:colOff>
      <xdr:row>83</xdr:row>
      <xdr:rowOff>111761</xdr:rowOff>
    </xdr:to>
    <xdr:sp macro="" textlink="">
      <xdr:nvSpPr>
        <xdr:cNvPr id="666" name="楕円 665">
          <a:extLst>
            <a:ext uri="{FF2B5EF4-FFF2-40B4-BE49-F238E27FC236}">
              <a16:creationId xmlns:a16="http://schemas.microsoft.com/office/drawing/2014/main" id="{392F582B-7891-4AA6-B678-AFE886DB4DB9}"/>
            </a:ext>
          </a:extLst>
        </xdr:cNvPr>
        <xdr:cNvSpPr/>
      </xdr:nvSpPr>
      <xdr:spPr>
        <a:xfrm>
          <a:off x="1388745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60961</xdr:rowOff>
    </xdr:from>
    <xdr:to>
      <xdr:col>85</xdr:col>
      <xdr:colOff>127000</xdr:colOff>
      <xdr:row>83</xdr:row>
      <xdr:rowOff>165736</xdr:rowOff>
    </xdr:to>
    <xdr:cxnSp macro="">
      <xdr:nvCxnSpPr>
        <xdr:cNvPr id="667" name="直線コネクタ 666">
          <a:extLst>
            <a:ext uri="{FF2B5EF4-FFF2-40B4-BE49-F238E27FC236}">
              <a16:creationId xmlns:a16="http://schemas.microsoft.com/office/drawing/2014/main" id="{4BB8F235-3A45-43D5-A0AE-0E6129157526}"/>
            </a:ext>
          </a:extLst>
        </xdr:cNvPr>
        <xdr:cNvCxnSpPr/>
      </xdr:nvCxnSpPr>
      <xdr:spPr>
        <a:xfrm>
          <a:off x="13938250" y="13770611"/>
          <a:ext cx="762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68" name="楕円 667">
          <a:extLst>
            <a:ext uri="{FF2B5EF4-FFF2-40B4-BE49-F238E27FC236}">
              <a16:creationId xmlns:a16="http://schemas.microsoft.com/office/drawing/2014/main" id="{DDA4CFAD-70CE-442C-A780-BBC5C06D20E8}"/>
            </a:ext>
          </a:extLst>
        </xdr:cNvPr>
        <xdr:cNvSpPr/>
      </xdr:nvSpPr>
      <xdr:spPr>
        <a:xfrm>
          <a:off x="13093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95250</xdr:rowOff>
    </xdr:from>
    <xdr:to>
      <xdr:col>81</xdr:col>
      <xdr:colOff>50800</xdr:colOff>
      <xdr:row>83</xdr:row>
      <xdr:rowOff>60961</xdr:rowOff>
    </xdr:to>
    <xdr:cxnSp macro="">
      <xdr:nvCxnSpPr>
        <xdr:cNvPr id="669" name="直線コネクタ 668">
          <a:extLst>
            <a:ext uri="{FF2B5EF4-FFF2-40B4-BE49-F238E27FC236}">
              <a16:creationId xmlns:a16="http://schemas.microsoft.com/office/drawing/2014/main" id="{BC91004C-105E-4BB1-9D83-AEA8D1F471F9}"/>
            </a:ext>
          </a:extLst>
        </xdr:cNvPr>
        <xdr:cNvCxnSpPr/>
      </xdr:nvCxnSpPr>
      <xdr:spPr>
        <a:xfrm>
          <a:off x="13144500" y="13639800"/>
          <a:ext cx="793750" cy="1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78739</xdr:rowOff>
    </xdr:from>
    <xdr:to>
      <xdr:col>72</xdr:col>
      <xdr:colOff>38100</xdr:colOff>
      <xdr:row>82</xdr:row>
      <xdr:rowOff>8889</xdr:rowOff>
    </xdr:to>
    <xdr:sp macro="" textlink="">
      <xdr:nvSpPr>
        <xdr:cNvPr id="670" name="楕円 669">
          <a:extLst>
            <a:ext uri="{FF2B5EF4-FFF2-40B4-BE49-F238E27FC236}">
              <a16:creationId xmlns:a16="http://schemas.microsoft.com/office/drawing/2014/main" id="{C07B4A13-191D-46A3-AECA-A2C35BEA7513}"/>
            </a:ext>
          </a:extLst>
        </xdr:cNvPr>
        <xdr:cNvSpPr/>
      </xdr:nvSpPr>
      <xdr:spPr>
        <a:xfrm>
          <a:off x="12299950" y="134581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129539</xdr:rowOff>
    </xdr:from>
    <xdr:to>
      <xdr:col>76</xdr:col>
      <xdr:colOff>114300</xdr:colOff>
      <xdr:row>82</xdr:row>
      <xdr:rowOff>95250</xdr:rowOff>
    </xdr:to>
    <xdr:cxnSp macro="">
      <xdr:nvCxnSpPr>
        <xdr:cNvPr id="671" name="直線コネクタ 670">
          <a:extLst>
            <a:ext uri="{FF2B5EF4-FFF2-40B4-BE49-F238E27FC236}">
              <a16:creationId xmlns:a16="http://schemas.microsoft.com/office/drawing/2014/main" id="{09C4F00E-F2A7-4C8D-A992-6C8F3B547056}"/>
            </a:ext>
          </a:extLst>
        </xdr:cNvPr>
        <xdr:cNvCxnSpPr/>
      </xdr:nvCxnSpPr>
      <xdr:spPr>
        <a:xfrm>
          <a:off x="12344400" y="13508989"/>
          <a:ext cx="800100" cy="1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113030</xdr:rowOff>
    </xdr:from>
    <xdr:to>
      <xdr:col>67</xdr:col>
      <xdr:colOff>101600</xdr:colOff>
      <xdr:row>81</xdr:row>
      <xdr:rowOff>43180</xdr:rowOff>
    </xdr:to>
    <xdr:sp macro="" textlink="">
      <xdr:nvSpPr>
        <xdr:cNvPr id="672" name="楕円 671">
          <a:extLst>
            <a:ext uri="{FF2B5EF4-FFF2-40B4-BE49-F238E27FC236}">
              <a16:creationId xmlns:a16="http://schemas.microsoft.com/office/drawing/2014/main" id="{E49912F4-5A30-40E3-9EB3-A6B52EBCAC69}"/>
            </a:ext>
          </a:extLst>
        </xdr:cNvPr>
        <xdr:cNvSpPr/>
      </xdr:nvSpPr>
      <xdr:spPr>
        <a:xfrm>
          <a:off x="11487150" y="13327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163830</xdr:rowOff>
    </xdr:from>
    <xdr:to>
      <xdr:col>71</xdr:col>
      <xdr:colOff>177800</xdr:colOff>
      <xdr:row>81</xdr:row>
      <xdr:rowOff>129539</xdr:rowOff>
    </xdr:to>
    <xdr:cxnSp macro="">
      <xdr:nvCxnSpPr>
        <xdr:cNvPr id="673" name="直線コネクタ 672">
          <a:extLst>
            <a:ext uri="{FF2B5EF4-FFF2-40B4-BE49-F238E27FC236}">
              <a16:creationId xmlns:a16="http://schemas.microsoft.com/office/drawing/2014/main" id="{BBEBA606-22CF-4692-AA73-96BD9BC559A3}"/>
            </a:ext>
          </a:extLst>
        </xdr:cNvPr>
        <xdr:cNvCxnSpPr/>
      </xdr:nvCxnSpPr>
      <xdr:spPr>
        <a:xfrm>
          <a:off x="11537950" y="13378180"/>
          <a:ext cx="806450" cy="1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4" name="n_1aveValue【消防施設】&#10;有形固定資産減価償却率">
          <a:extLst>
            <a:ext uri="{FF2B5EF4-FFF2-40B4-BE49-F238E27FC236}">
              <a16:creationId xmlns:a16="http://schemas.microsoft.com/office/drawing/2014/main" id="{9CF0D16B-6238-4FAA-9165-F660D584AA16}"/>
            </a:ext>
          </a:extLst>
        </xdr:cNvPr>
        <xdr:cNvSpPr txBox="1"/>
      </xdr:nvSpPr>
      <xdr:spPr>
        <a:xfrm>
          <a:off x="13742044"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675" name="n_2aveValue【消防施設】&#10;有形固定資産減価償却率">
          <a:extLst>
            <a:ext uri="{FF2B5EF4-FFF2-40B4-BE49-F238E27FC236}">
              <a16:creationId xmlns:a16="http://schemas.microsoft.com/office/drawing/2014/main" id="{D6C22E8A-AE38-40B2-A322-98F46B494B12}"/>
            </a:ext>
          </a:extLst>
        </xdr:cNvPr>
        <xdr:cNvSpPr txBox="1"/>
      </xdr:nvSpPr>
      <xdr:spPr>
        <a:xfrm>
          <a:off x="12960994"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676" name="n_3aveValue【消防施設】&#10;有形固定資産減価償却率">
          <a:extLst>
            <a:ext uri="{FF2B5EF4-FFF2-40B4-BE49-F238E27FC236}">
              <a16:creationId xmlns:a16="http://schemas.microsoft.com/office/drawing/2014/main" id="{26219384-9FFD-43AD-9E87-2B3336B01B0C}"/>
            </a:ext>
          </a:extLst>
        </xdr:cNvPr>
        <xdr:cNvSpPr txBox="1"/>
      </xdr:nvSpPr>
      <xdr:spPr>
        <a:xfrm>
          <a:off x="1216724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70502</xdr:rowOff>
    </xdr:from>
    <xdr:ext cx="405111" cy="259045"/>
    <xdr:sp macro="" textlink="">
      <xdr:nvSpPr>
        <xdr:cNvPr id="677" name="n_4aveValue【消防施設】&#10;有形固定資産減価償却率">
          <a:extLst>
            <a:ext uri="{FF2B5EF4-FFF2-40B4-BE49-F238E27FC236}">
              <a16:creationId xmlns:a16="http://schemas.microsoft.com/office/drawing/2014/main" id="{8786617F-0E11-40AF-BC3D-7032B8DE8467}"/>
            </a:ext>
          </a:extLst>
        </xdr:cNvPr>
        <xdr:cNvSpPr txBox="1"/>
      </xdr:nvSpPr>
      <xdr:spPr>
        <a:xfrm>
          <a:off x="113544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102888</xdr:rowOff>
    </xdr:from>
    <xdr:ext cx="405111" cy="259045"/>
    <xdr:sp macro="" textlink="">
      <xdr:nvSpPr>
        <xdr:cNvPr id="678" name="n_1mainValue【消防施設】&#10;有形固定資産減価償却率">
          <a:extLst>
            <a:ext uri="{FF2B5EF4-FFF2-40B4-BE49-F238E27FC236}">
              <a16:creationId xmlns:a16="http://schemas.microsoft.com/office/drawing/2014/main" id="{C963FD4C-EEFD-4E3B-A1CF-BDCA78532E53}"/>
            </a:ext>
          </a:extLst>
        </xdr:cNvPr>
        <xdr:cNvSpPr txBox="1"/>
      </xdr:nvSpPr>
      <xdr:spPr>
        <a:xfrm>
          <a:off x="13742044" y="1381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679" name="n_2mainValue【消防施設】&#10;有形固定資産減価償却率">
          <a:extLst>
            <a:ext uri="{FF2B5EF4-FFF2-40B4-BE49-F238E27FC236}">
              <a16:creationId xmlns:a16="http://schemas.microsoft.com/office/drawing/2014/main" id="{7E7DC0C0-4F44-49E3-929A-5FA650D73600}"/>
            </a:ext>
          </a:extLst>
        </xdr:cNvPr>
        <xdr:cNvSpPr txBox="1"/>
      </xdr:nvSpPr>
      <xdr:spPr>
        <a:xfrm>
          <a:off x="12960994" y="1368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xdr:rowOff>
    </xdr:from>
    <xdr:ext cx="405111" cy="259045"/>
    <xdr:sp macro="" textlink="">
      <xdr:nvSpPr>
        <xdr:cNvPr id="680" name="n_3mainValue【消防施設】&#10;有形固定資産減価償却率">
          <a:extLst>
            <a:ext uri="{FF2B5EF4-FFF2-40B4-BE49-F238E27FC236}">
              <a16:creationId xmlns:a16="http://schemas.microsoft.com/office/drawing/2014/main" id="{7AF1BAAA-70A6-421A-BDE7-82D755C84505}"/>
            </a:ext>
          </a:extLst>
        </xdr:cNvPr>
        <xdr:cNvSpPr txBox="1"/>
      </xdr:nvSpPr>
      <xdr:spPr>
        <a:xfrm>
          <a:off x="12167244"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59707</xdr:rowOff>
    </xdr:from>
    <xdr:ext cx="405111" cy="259045"/>
    <xdr:sp macro="" textlink="">
      <xdr:nvSpPr>
        <xdr:cNvPr id="681" name="n_4mainValue【消防施設】&#10;有形固定資産減価償却率">
          <a:extLst>
            <a:ext uri="{FF2B5EF4-FFF2-40B4-BE49-F238E27FC236}">
              <a16:creationId xmlns:a16="http://schemas.microsoft.com/office/drawing/2014/main" id="{8D1C9482-C97F-4F09-8EBE-65E299515858}"/>
            </a:ext>
          </a:extLst>
        </xdr:cNvPr>
        <xdr:cNvSpPr txBox="1"/>
      </xdr:nvSpPr>
      <xdr:spPr>
        <a:xfrm>
          <a:off x="113544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DB59F721-14BD-4FF3-9B8D-7F9A043EF23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38552BB-D4E1-4262-9561-2C52A2A2775C}"/>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4B7E48BE-4F2B-424F-9F6C-41DCAE358E99}"/>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1D047631-3A22-4687-9877-173708C149DB}"/>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139B4EA5-28F4-4EA0-AC58-30F48B4A9E1F}"/>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7CBD892-4ABA-44B3-BC80-F6CF274C5033}"/>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F8A55ED7-E508-4C8F-97F6-A64B3B3860F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935C8B0C-E216-4058-BE83-FE98B00D6744}"/>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1BB77D8B-0A6D-48DA-9957-F13C87326864}"/>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856E0E02-4DA3-4F7E-8737-E4941A4B96C9}"/>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2" name="直線コネクタ 691">
          <a:extLst>
            <a:ext uri="{FF2B5EF4-FFF2-40B4-BE49-F238E27FC236}">
              <a16:creationId xmlns:a16="http://schemas.microsoft.com/office/drawing/2014/main" id="{D9BA8F87-2B99-41C8-B14D-A6E5D34EFF87}"/>
            </a:ext>
          </a:extLst>
        </xdr:cNvPr>
        <xdr:cNvCxnSpPr/>
      </xdr:nvCxnSpPr>
      <xdr:spPr>
        <a:xfrm>
          <a:off x="16459200" y="1413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3" name="テキスト ボックス 692">
          <a:extLst>
            <a:ext uri="{FF2B5EF4-FFF2-40B4-BE49-F238E27FC236}">
              <a16:creationId xmlns:a16="http://schemas.microsoft.com/office/drawing/2014/main" id="{BAA2BA2A-535C-45F7-A5EC-C658ACCF6194}"/>
            </a:ext>
          </a:extLst>
        </xdr:cNvPr>
        <xdr:cNvSpPr txBox="1"/>
      </xdr:nvSpPr>
      <xdr:spPr>
        <a:xfrm>
          <a:off x="1604917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65DC8127-FAD7-4B7B-844C-A70ABB34F81C}"/>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1899D1F3-45F5-4BA0-9A6C-BB7AD97A7126}"/>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6" name="直線コネクタ 695">
          <a:extLst>
            <a:ext uri="{FF2B5EF4-FFF2-40B4-BE49-F238E27FC236}">
              <a16:creationId xmlns:a16="http://schemas.microsoft.com/office/drawing/2014/main" id="{9D2B4126-BBE2-49D6-AF2B-E551B8553DCA}"/>
            </a:ext>
          </a:extLst>
        </xdr:cNvPr>
        <xdr:cNvCxnSpPr/>
      </xdr:nvCxnSpPr>
      <xdr:spPr>
        <a:xfrm>
          <a:off x="16459200" y="1303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7" name="テキスト ボックス 696">
          <a:extLst>
            <a:ext uri="{FF2B5EF4-FFF2-40B4-BE49-F238E27FC236}">
              <a16:creationId xmlns:a16="http://schemas.microsoft.com/office/drawing/2014/main" id="{49B21D70-B16F-4D0D-8AAD-2DB6E3C8445D}"/>
            </a:ext>
          </a:extLst>
        </xdr:cNvPr>
        <xdr:cNvSpPr txBox="1"/>
      </xdr:nvSpPr>
      <xdr:spPr>
        <a:xfrm>
          <a:off x="1604917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C8CB5A59-1ECB-475A-97C9-BF3C5E1F2F78}"/>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674488D2-F5A5-4015-B788-BC41B0EC3822}"/>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a:extLst>
            <a:ext uri="{FF2B5EF4-FFF2-40B4-BE49-F238E27FC236}">
              <a16:creationId xmlns:a16="http://schemas.microsoft.com/office/drawing/2014/main" id="{5FF7C8F6-886D-485A-B8DE-87A1D898C586}"/>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01" name="直線コネクタ 700">
          <a:extLst>
            <a:ext uri="{FF2B5EF4-FFF2-40B4-BE49-F238E27FC236}">
              <a16:creationId xmlns:a16="http://schemas.microsoft.com/office/drawing/2014/main" id="{BEE01D91-E163-419C-ACC6-AA85E6461512}"/>
            </a:ext>
          </a:extLst>
        </xdr:cNvPr>
        <xdr:cNvCxnSpPr/>
      </xdr:nvCxnSpPr>
      <xdr:spPr>
        <a:xfrm flipV="1">
          <a:off x="19951064" y="12910820"/>
          <a:ext cx="0" cy="11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702" name="【消防施設】&#10;一人当たり面積最小値テキスト">
          <a:extLst>
            <a:ext uri="{FF2B5EF4-FFF2-40B4-BE49-F238E27FC236}">
              <a16:creationId xmlns:a16="http://schemas.microsoft.com/office/drawing/2014/main" id="{DCBCFD39-02C2-430B-8FE8-49F0FDC7A49C}"/>
            </a:ext>
          </a:extLst>
        </xdr:cNvPr>
        <xdr:cNvSpPr txBox="1"/>
      </xdr:nvSpPr>
      <xdr:spPr>
        <a:xfrm>
          <a:off x="19989800" y="1403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703" name="直線コネクタ 702">
          <a:extLst>
            <a:ext uri="{FF2B5EF4-FFF2-40B4-BE49-F238E27FC236}">
              <a16:creationId xmlns:a16="http://schemas.microsoft.com/office/drawing/2014/main" id="{60EB13C9-0974-4016-B0B6-F58A9BAC85A5}"/>
            </a:ext>
          </a:extLst>
        </xdr:cNvPr>
        <xdr:cNvCxnSpPr/>
      </xdr:nvCxnSpPr>
      <xdr:spPr>
        <a:xfrm>
          <a:off x="19881850" y="14032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04" name="【消防施設】&#10;一人当たり面積最大値テキスト">
          <a:extLst>
            <a:ext uri="{FF2B5EF4-FFF2-40B4-BE49-F238E27FC236}">
              <a16:creationId xmlns:a16="http://schemas.microsoft.com/office/drawing/2014/main" id="{2E0CB383-B95F-402F-845C-9C08CF187C6D}"/>
            </a:ext>
          </a:extLst>
        </xdr:cNvPr>
        <xdr:cNvSpPr txBox="1"/>
      </xdr:nvSpPr>
      <xdr:spPr>
        <a:xfrm>
          <a:off x="19989800" y="1269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05" name="直線コネクタ 704">
          <a:extLst>
            <a:ext uri="{FF2B5EF4-FFF2-40B4-BE49-F238E27FC236}">
              <a16:creationId xmlns:a16="http://schemas.microsoft.com/office/drawing/2014/main" id="{56568992-2D07-4656-857B-F840C2629284}"/>
            </a:ext>
          </a:extLst>
        </xdr:cNvPr>
        <xdr:cNvCxnSpPr/>
      </xdr:nvCxnSpPr>
      <xdr:spPr>
        <a:xfrm>
          <a:off x="19881850" y="1291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706" name="【消防施設】&#10;一人当たり面積平均値テキスト">
          <a:extLst>
            <a:ext uri="{FF2B5EF4-FFF2-40B4-BE49-F238E27FC236}">
              <a16:creationId xmlns:a16="http://schemas.microsoft.com/office/drawing/2014/main" id="{09844938-0F18-41B9-A24F-CF5F3C4740ED}"/>
            </a:ext>
          </a:extLst>
        </xdr:cNvPr>
        <xdr:cNvSpPr txBox="1"/>
      </xdr:nvSpPr>
      <xdr:spPr>
        <a:xfrm>
          <a:off x="19989800" y="13532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707" name="フローチャート: 判断 706">
          <a:extLst>
            <a:ext uri="{FF2B5EF4-FFF2-40B4-BE49-F238E27FC236}">
              <a16:creationId xmlns:a16="http://schemas.microsoft.com/office/drawing/2014/main" id="{001E937A-82FB-476B-8E14-FB9C0B72346A}"/>
            </a:ext>
          </a:extLst>
        </xdr:cNvPr>
        <xdr:cNvSpPr/>
      </xdr:nvSpPr>
      <xdr:spPr>
        <a:xfrm>
          <a:off x="19900900" y="13674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708" name="フローチャート: 判断 707">
          <a:extLst>
            <a:ext uri="{FF2B5EF4-FFF2-40B4-BE49-F238E27FC236}">
              <a16:creationId xmlns:a16="http://schemas.microsoft.com/office/drawing/2014/main" id="{BD02497A-A57C-4A5C-8A88-559C77CD564D}"/>
            </a:ext>
          </a:extLst>
        </xdr:cNvPr>
        <xdr:cNvSpPr/>
      </xdr:nvSpPr>
      <xdr:spPr>
        <a:xfrm>
          <a:off x="19157950" y="13680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709" name="フローチャート: 判断 708">
          <a:extLst>
            <a:ext uri="{FF2B5EF4-FFF2-40B4-BE49-F238E27FC236}">
              <a16:creationId xmlns:a16="http://schemas.microsoft.com/office/drawing/2014/main" id="{45E26F31-B85D-4780-8100-C9E1A4CF0133}"/>
            </a:ext>
          </a:extLst>
        </xdr:cNvPr>
        <xdr:cNvSpPr/>
      </xdr:nvSpPr>
      <xdr:spPr>
        <a:xfrm>
          <a:off x="18345150" y="136804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710" name="フローチャート: 判断 709">
          <a:extLst>
            <a:ext uri="{FF2B5EF4-FFF2-40B4-BE49-F238E27FC236}">
              <a16:creationId xmlns:a16="http://schemas.microsoft.com/office/drawing/2014/main" id="{8E491D26-3FC9-400F-8EE4-07409D809B55}"/>
            </a:ext>
          </a:extLst>
        </xdr:cNvPr>
        <xdr:cNvSpPr/>
      </xdr:nvSpPr>
      <xdr:spPr>
        <a:xfrm>
          <a:off x="17551400" y="13703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11" name="フローチャート: 判断 710">
          <a:extLst>
            <a:ext uri="{FF2B5EF4-FFF2-40B4-BE49-F238E27FC236}">
              <a16:creationId xmlns:a16="http://schemas.microsoft.com/office/drawing/2014/main" id="{F0DB2923-B4ED-44EF-9E3A-423429A561D3}"/>
            </a:ext>
          </a:extLst>
        </xdr:cNvPr>
        <xdr:cNvSpPr/>
      </xdr:nvSpPr>
      <xdr:spPr>
        <a:xfrm>
          <a:off x="16757650" y="13708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3927288-741D-4DF3-9BF5-507C0FDC0753}"/>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7C9B222E-CD7A-42F6-90E0-E8EBBEF151B3}"/>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41468168-6C04-41A2-9617-868E6524A0BF}"/>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D9CFC9B-A4EE-4297-A83B-26F33CDE399A}"/>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04A5646-A304-4D57-BC45-65C5032F72AD}"/>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84455</xdr:rowOff>
    </xdr:from>
    <xdr:to>
      <xdr:col>116</xdr:col>
      <xdr:colOff>114300</xdr:colOff>
      <xdr:row>85</xdr:row>
      <xdr:rowOff>14605</xdr:rowOff>
    </xdr:to>
    <xdr:sp macro="" textlink="">
      <xdr:nvSpPr>
        <xdr:cNvPr id="717" name="楕円 716">
          <a:extLst>
            <a:ext uri="{FF2B5EF4-FFF2-40B4-BE49-F238E27FC236}">
              <a16:creationId xmlns:a16="http://schemas.microsoft.com/office/drawing/2014/main" id="{26185F59-C4CE-4534-925F-BDD789061B16}"/>
            </a:ext>
          </a:extLst>
        </xdr:cNvPr>
        <xdr:cNvSpPr/>
      </xdr:nvSpPr>
      <xdr:spPr>
        <a:xfrm>
          <a:off x="19900900" y="13959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170832</xdr:rowOff>
    </xdr:from>
    <xdr:ext cx="469744" cy="259045"/>
    <xdr:sp macro="" textlink="">
      <xdr:nvSpPr>
        <xdr:cNvPr id="718" name="【消防施設】&#10;一人当たり面積該当値テキスト">
          <a:extLst>
            <a:ext uri="{FF2B5EF4-FFF2-40B4-BE49-F238E27FC236}">
              <a16:creationId xmlns:a16="http://schemas.microsoft.com/office/drawing/2014/main" id="{B7AC1C0F-0603-497E-81F2-AC7E82353C67}"/>
            </a:ext>
          </a:extLst>
        </xdr:cNvPr>
        <xdr:cNvSpPr txBox="1"/>
      </xdr:nvSpPr>
      <xdr:spPr>
        <a:xfrm>
          <a:off x="19989800" y="1387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719" name="楕円 718">
          <a:extLst>
            <a:ext uri="{FF2B5EF4-FFF2-40B4-BE49-F238E27FC236}">
              <a16:creationId xmlns:a16="http://schemas.microsoft.com/office/drawing/2014/main" id="{EE354B7A-32B7-425B-B3E3-C014E6BF93B2}"/>
            </a:ext>
          </a:extLst>
        </xdr:cNvPr>
        <xdr:cNvSpPr/>
      </xdr:nvSpPr>
      <xdr:spPr>
        <a:xfrm>
          <a:off x="19157950" y="13964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135255</xdr:rowOff>
    </xdr:from>
    <xdr:to>
      <xdr:col>116</xdr:col>
      <xdr:colOff>63500</xdr:colOff>
      <xdr:row>84</xdr:row>
      <xdr:rowOff>140970</xdr:rowOff>
    </xdr:to>
    <xdr:cxnSp macro="">
      <xdr:nvCxnSpPr>
        <xdr:cNvPr id="720" name="直線コネクタ 719">
          <a:extLst>
            <a:ext uri="{FF2B5EF4-FFF2-40B4-BE49-F238E27FC236}">
              <a16:creationId xmlns:a16="http://schemas.microsoft.com/office/drawing/2014/main" id="{6186B246-69D2-4324-BE6A-E9B54FE850F3}"/>
            </a:ext>
          </a:extLst>
        </xdr:cNvPr>
        <xdr:cNvCxnSpPr/>
      </xdr:nvCxnSpPr>
      <xdr:spPr>
        <a:xfrm flipV="1">
          <a:off x="19202400" y="14010005"/>
          <a:ext cx="7493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90170</xdr:rowOff>
    </xdr:from>
    <xdr:to>
      <xdr:col>107</xdr:col>
      <xdr:colOff>101600</xdr:colOff>
      <xdr:row>85</xdr:row>
      <xdr:rowOff>20320</xdr:rowOff>
    </xdr:to>
    <xdr:sp macro="" textlink="">
      <xdr:nvSpPr>
        <xdr:cNvPr id="721" name="楕円 720">
          <a:extLst>
            <a:ext uri="{FF2B5EF4-FFF2-40B4-BE49-F238E27FC236}">
              <a16:creationId xmlns:a16="http://schemas.microsoft.com/office/drawing/2014/main" id="{7E83A5D1-352C-4FF7-A354-698CE406CC85}"/>
            </a:ext>
          </a:extLst>
        </xdr:cNvPr>
        <xdr:cNvSpPr/>
      </xdr:nvSpPr>
      <xdr:spPr>
        <a:xfrm>
          <a:off x="18345150" y="13964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140970</xdr:rowOff>
    </xdr:to>
    <xdr:cxnSp macro="">
      <xdr:nvCxnSpPr>
        <xdr:cNvPr id="722" name="直線コネクタ 721">
          <a:extLst>
            <a:ext uri="{FF2B5EF4-FFF2-40B4-BE49-F238E27FC236}">
              <a16:creationId xmlns:a16="http://schemas.microsoft.com/office/drawing/2014/main" id="{0AFBBC94-CA9F-4352-9074-9691007933F0}"/>
            </a:ext>
          </a:extLst>
        </xdr:cNvPr>
        <xdr:cNvCxnSpPr/>
      </xdr:nvCxnSpPr>
      <xdr:spPr>
        <a:xfrm>
          <a:off x="18395950" y="140157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90170</xdr:rowOff>
    </xdr:from>
    <xdr:to>
      <xdr:col>102</xdr:col>
      <xdr:colOff>165100</xdr:colOff>
      <xdr:row>85</xdr:row>
      <xdr:rowOff>20320</xdr:rowOff>
    </xdr:to>
    <xdr:sp macro="" textlink="">
      <xdr:nvSpPr>
        <xdr:cNvPr id="723" name="楕円 722">
          <a:extLst>
            <a:ext uri="{FF2B5EF4-FFF2-40B4-BE49-F238E27FC236}">
              <a16:creationId xmlns:a16="http://schemas.microsoft.com/office/drawing/2014/main" id="{CE357BD1-822F-4F20-817B-7BCB00B41284}"/>
            </a:ext>
          </a:extLst>
        </xdr:cNvPr>
        <xdr:cNvSpPr/>
      </xdr:nvSpPr>
      <xdr:spPr>
        <a:xfrm>
          <a:off x="17551400" y="13964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140970</xdr:rowOff>
    </xdr:from>
    <xdr:to>
      <xdr:col>107</xdr:col>
      <xdr:colOff>50800</xdr:colOff>
      <xdr:row>84</xdr:row>
      <xdr:rowOff>140970</xdr:rowOff>
    </xdr:to>
    <xdr:cxnSp macro="">
      <xdr:nvCxnSpPr>
        <xdr:cNvPr id="724" name="直線コネクタ 723">
          <a:extLst>
            <a:ext uri="{FF2B5EF4-FFF2-40B4-BE49-F238E27FC236}">
              <a16:creationId xmlns:a16="http://schemas.microsoft.com/office/drawing/2014/main" id="{D96F8870-1E30-4AC8-BE67-456DE22B39D5}"/>
            </a:ext>
          </a:extLst>
        </xdr:cNvPr>
        <xdr:cNvCxnSpPr/>
      </xdr:nvCxnSpPr>
      <xdr:spPr>
        <a:xfrm>
          <a:off x="17602200" y="140157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90170</xdr:rowOff>
    </xdr:from>
    <xdr:to>
      <xdr:col>98</xdr:col>
      <xdr:colOff>38100</xdr:colOff>
      <xdr:row>85</xdr:row>
      <xdr:rowOff>20320</xdr:rowOff>
    </xdr:to>
    <xdr:sp macro="" textlink="">
      <xdr:nvSpPr>
        <xdr:cNvPr id="725" name="楕円 724">
          <a:extLst>
            <a:ext uri="{FF2B5EF4-FFF2-40B4-BE49-F238E27FC236}">
              <a16:creationId xmlns:a16="http://schemas.microsoft.com/office/drawing/2014/main" id="{EF8F908B-2445-4AF0-A610-EFCACC60C6BE}"/>
            </a:ext>
          </a:extLst>
        </xdr:cNvPr>
        <xdr:cNvSpPr/>
      </xdr:nvSpPr>
      <xdr:spPr>
        <a:xfrm>
          <a:off x="16757650" y="13964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140970</xdr:rowOff>
    </xdr:from>
    <xdr:to>
      <xdr:col>102</xdr:col>
      <xdr:colOff>114300</xdr:colOff>
      <xdr:row>84</xdr:row>
      <xdr:rowOff>140970</xdr:rowOff>
    </xdr:to>
    <xdr:cxnSp macro="">
      <xdr:nvCxnSpPr>
        <xdr:cNvPr id="726" name="直線コネクタ 725">
          <a:extLst>
            <a:ext uri="{FF2B5EF4-FFF2-40B4-BE49-F238E27FC236}">
              <a16:creationId xmlns:a16="http://schemas.microsoft.com/office/drawing/2014/main" id="{ECFE3F06-6D7A-4717-9BA5-8BF8298ACCC0}"/>
            </a:ext>
          </a:extLst>
        </xdr:cNvPr>
        <xdr:cNvCxnSpPr/>
      </xdr:nvCxnSpPr>
      <xdr:spPr>
        <a:xfrm>
          <a:off x="16802100" y="140157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727" name="n_1aveValue【消防施設】&#10;一人当たり面積">
          <a:extLst>
            <a:ext uri="{FF2B5EF4-FFF2-40B4-BE49-F238E27FC236}">
              <a16:creationId xmlns:a16="http://schemas.microsoft.com/office/drawing/2014/main" id="{419BFCFA-E3DC-450D-A713-F1D557B7CDA5}"/>
            </a:ext>
          </a:extLst>
        </xdr:cNvPr>
        <xdr:cNvSpPr txBox="1"/>
      </xdr:nvSpPr>
      <xdr:spPr>
        <a:xfrm>
          <a:off x="18980227" y="1346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728" name="n_2aveValue【消防施設】&#10;一人当たり面積">
          <a:extLst>
            <a:ext uri="{FF2B5EF4-FFF2-40B4-BE49-F238E27FC236}">
              <a16:creationId xmlns:a16="http://schemas.microsoft.com/office/drawing/2014/main" id="{FD256B9B-60CA-46FB-BE76-7E4956E6A89F}"/>
            </a:ext>
          </a:extLst>
        </xdr:cNvPr>
        <xdr:cNvSpPr txBox="1"/>
      </xdr:nvSpPr>
      <xdr:spPr>
        <a:xfrm>
          <a:off x="18180127" y="1346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729" name="n_3aveValue【消防施設】&#10;一人当たり面積">
          <a:extLst>
            <a:ext uri="{FF2B5EF4-FFF2-40B4-BE49-F238E27FC236}">
              <a16:creationId xmlns:a16="http://schemas.microsoft.com/office/drawing/2014/main" id="{84516017-AC1B-4CF1-A0D9-5EE540BF2F09}"/>
            </a:ext>
          </a:extLst>
        </xdr:cNvPr>
        <xdr:cNvSpPr txBox="1"/>
      </xdr:nvSpPr>
      <xdr:spPr>
        <a:xfrm>
          <a:off x="17386377" y="1348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730" name="n_4aveValue【消防施設】&#10;一人当たり面積">
          <a:extLst>
            <a:ext uri="{FF2B5EF4-FFF2-40B4-BE49-F238E27FC236}">
              <a16:creationId xmlns:a16="http://schemas.microsoft.com/office/drawing/2014/main" id="{FDC3ED89-DA41-4188-830A-C4C8EC459B24}"/>
            </a:ext>
          </a:extLst>
        </xdr:cNvPr>
        <xdr:cNvSpPr txBox="1"/>
      </xdr:nvSpPr>
      <xdr:spPr>
        <a:xfrm>
          <a:off x="16592627" y="1349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11447</xdr:rowOff>
    </xdr:from>
    <xdr:ext cx="469744" cy="259045"/>
    <xdr:sp macro="" textlink="">
      <xdr:nvSpPr>
        <xdr:cNvPr id="731" name="n_1mainValue【消防施設】&#10;一人当たり面積">
          <a:extLst>
            <a:ext uri="{FF2B5EF4-FFF2-40B4-BE49-F238E27FC236}">
              <a16:creationId xmlns:a16="http://schemas.microsoft.com/office/drawing/2014/main" id="{E327ED66-61DE-4A06-B9F0-DA7B1361E5F8}"/>
            </a:ext>
          </a:extLst>
        </xdr:cNvPr>
        <xdr:cNvSpPr txBox="1"/>
      </xdr:nvSpPr>
      <xdr:spPr>
        <a:xfrm>
          <a:off x="189802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11447</xdr:rowOff>
    </xdr:from>
    <xdr:ext cx="469744" cy="259045"/>
    <xdr:sp macro="" textlink="">
      <xdr:nvSpPr>
        <xdr:cNvPr id="732" name="n_2mainValue【消防施設】&#10;一人当たり面積">
          <a:extLst>
            <a:ext uri="{FF2B5EF4-FFF2-40B4-BE49-F238E27FC236}">
              <a16:creationId xmlns:a16="http://schemas.microsoft.com/office/drawing/2014/main" id="{DD0220C2-6519-437F-B134-99883519E0F6}"/>
            </a:ext>
          </a:extLst>
        </xdr:cNvPr>
        <xdr:cNvSpPr txBox="1"/>
      </xdr:nvSpPr>
      <xdr:spPr>
        <a:xfrm>
          <a:off x="18180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11447</xdr:rowOff>
    </xdr:from>
    <xdr:ext cx="469744" cy="259045"/>
    <xdr:sp macro="" textlink="">
      <xdr:nvSpPr>
        <xdr:cNvPr id="733" name="n_3mainValue【消防施設】&#10;一人当たり面積">
          <a:extLst>
            <a:ext uri="{FF2B5EF4-FFF2-40B4-BE49-F238E27FC236}">
              <a16:creationId xmlns:a16="http://schemas.microsoft.com/office/drawing/2014/main" id="{35B8C637-E025-4ED0-9635-F0D0CB6A1E01}"/>
            </a:ext>
          </a:extLst>
        </xdr:cNvPr>
        <xdr:cNvSpPr txBox="1"/>
      </xdr:nvSpPr>
      <xdr:spPr>
        <a:xfrm>
          <a:off x="1738637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11447</xdr:rowOff>
    </xdr:from>
    <xdr:ext cx="469744" cy="259045"/>
    <xdr:sp macro="" textlink="">
      <xdr:nvSpPr>
        <xdr:cNvPr id="734" name="n_4mainValue【消防施設】&#10;一人当たり面積">
          <a:extLst>
            <a:ext uri="{FF2B5EF4-FFF2-40B4-BE49-F238E27FC236}">
              <a16:creationId xmlns:a16="http://schemas.microsoft.com/office/drawing/2014/main" id="{6343306B-6D9E-4409-A439-D30E258B5BB2}"/>
            </a:ext>
          </a:extLst>
        </xdr:cNvPr>
        <xdr:cNvSpPr txBox="1"/>
      </xdr:nvSpPr>
      <xdr:spPr>
        <a:xfrm>
          <a:off x="165926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C2A815AB-45FE-43B4-832A-F33E79BFA1B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663A71BF-0CA9-4C3F-AE9A-315CA34F0825}"/>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667C8723-C36B-4DA3-9234-197D9342AE3C}"/>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9FBD4DA5-56A5-43F4-99C0-E1AAE0BE8634}"/>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A782E69A-DD79-49C1-A239-CFB052CB1CB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C022D00-0733-4513-B1F9-CAF0B4C9D49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2D7F605B-55C1-4AE1-876B-13844ED845B5}"/>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B35C3235-5AB5-4EFF-B197-44B4B3BEDD21}"/>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681A45E1-2A31-41E2-8DD2-475AE9B534E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C0F7F11C-541F-45B9-980D-B0B07392830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A579DC2F-1C97-48B9-8C5E-96E48694BCC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A761FFEA-F858-4FF7-8DDC-7EF84599A1F8}"/>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9351F10D-EF27-4D47-B402-124A9A6D820E}"/>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38785817-A95D-42A8-B366-80F3C710BD3B}"/>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C1BA33A3-A684-4B5F-B2B7-53E3E08DDA63}"/>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9A4883FD-A549-49D5-BBFC-E20148E5E316}"/>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ED27C43F-0455-4611-8A42-C445C5F45E77}"/>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AC841C97-0AD1-42D5-A7CE-F722A25B9FE8}"/>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DA897D69-1891-410F-AA8E-97A2D796619B}"/>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1CF66337-9867-45DD-A4DA-BBAA6CE5A39B}"/>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66D2ED6C-E13E-4E5C-870D-33D0D35E29EB}"/>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51C2CCA2-F2A2-481F-898C-FEE69FEFEBF3}"/>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845CEE9C-85E6-442A-B3FE-287A64F5A890}"/>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C17E9BD0-C543-44F5-AAD2-A25FA7B8B105}"/>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759" name="直線コネクタ 758">
          <a:extLst>
            <a:ext uri="{FF2B5EF4-FFF2-40B4-BE49-F238E27FC236}">
              <a16:creationId xmlns:a16="http://schemas.microsoft.com/office/drawing/2014/main" id="{B10B9138-E112-42BE-BF62-F6B1923EE861}"/>
            </a:ext>
          </a:extLst>
        </xdr:cNvPr>
        <xdr:cNvCxnSpPr/>
      </xdr:nvCxnSpPr>
      <xdr:spPr>
        <a:xfrm flipV="1">
          <a:off x="14699614" y="164668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60" name="【庁舎】&#10;有形固定資産減価償却率最小値テキスト">
          <a:extLst>
            <a:ext uri="{FF2B5EF4-FFF2-40B4-BE49-F238E27FC236}">
              <a16:creationId xmlns:a16="http://schemas.microsoft.com/office/drawing/2014/main" id="{B39BE79E-29E9-4A48-AF41-71557BAF1167}"/>
            </a:ext>
          </a:extLst>
        </xdr:cNvPr>
        <xdr:cNvSpPr txBox="1"/>
      </xdr:nvSpPr>
      <xdr:spPr>
        <a:xfrm>
          <a:off x="1473835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61" name="直線コネクタ 760">
          <a:extLst>
            <a:ext uri="{FF2B5EF4-FFF2-40B4-BE49-F238E27FC236}">
              <a16:creationId xmlns:a16="http://schemas.microsoft.com/office/drawing/2014/main" id="{82AEF327-5A8C-489F-92C9-F07B29D9E1DD}"/>
            </a:ext>
          </a:extLst>
        </xdr:cNvPr>
        <xdr:cNvCxnSpPr/>
      </xdr:nvCxnSpPr>
      <xdr:spPr>
        <a:xfrm>
          <a:off x="14611350" y="18061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762" name="【庁舎】&#10;有形固定資産減価償却率最大値テキスト">
          <a:extLst>
            <a:ext uri="{FF2B5EF4-FFF2-40B4-BE49-F238E27FC236}">
              <a16:creationId xmlns:a16="http://schemas.microsoft.com/office/drawing/2014/main" id="{62693F4E-66AC-4DEC-9EC6-39A1A9807B5D}"/>
            </a:ext>
          </a:extLst>
        </xdr:cNvPr>
        <xdr:cNvSpPr txBox="1"/>
      </xdr:nvSpPr>
      <xdr:spPr>
        <a:xfrm>
          <a:off x="14738350" y="1624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763" name="直線コネクタ 762">
          <a:extLst>
            <a:ext uri="{FF2B5EF4-FFF2-40B4-BE49-F238E27FC236}">
              <a16:creationId xmlns:a16="http://schemas.microsoft.com/office/drawing/2014/main" id="{B90F9370-9EE6-4E31-802E-DB8FE1F3E8E0}"/>
            </a:ext>
          </a:extLst>
        </xdr:cNvPr>
        <xdr:cNvCxnSpPr/>
      </xdr:nvCxnSpPr>
      <xdr:spPr>
        <a:xfrm>
          <a:off x="14611350" y="16466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154322</xdr:rowOff>
    </xdr:from>
    <xdr:ext cx="405111" cy="259045"/>
    <xdr:sp macro="" textlink="">
      <xdr:nvSpPr>
        <xdr:cNvPr id="764" name="【庁舎】&#10;有形固定資産減価償却率平均値テキスト">
          <a:extLst>
            <a:ext uri="{FF2B5EF4-FFF2-40B4-BE49-F238E27FC236}">
              <a16:creationId xmlns:a16="http://schemas.microsoft.com/office/drawing/2014/main" id="{F093864D-2D6A-4CBD-A77D-05A34702D4FF}"/>
            </a:ext>
          </a:extLst>
        </xdr:cNvPr>
        <xdr:cNvSpPr txBox="1"/>
      </xdr:nvSpPr>
      <xdr:spPr>
        <a:xfrm>
          <a:off x="14738350" y="17070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765" name="フローチャート: 判断 764">
          <a:extLst>
            <a:ext uri="{FF2B5EF4-FFF2-40B4-BE49-F238E27FC236}">
              <a16:creationId xmlns:a16="http://schemas.microsoft.com/office/drawing/2014/main" id="{75736CEE-1F8A-4CFD-ADBD-2F7FDD7825D5}"/>
            </a:ext>
          </a:extLst>
        </xdr:cNvPr>
        <xdr:cNvSpPr/>
      </xdr:nvSpPr>
      <xdr:spPr>
        <a:xfrm>
          <a:off x="14649450" y="170922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766" name="フローチャート: 判断 765">
          <a:extLst>
            <a:ext uri="{FF2B5EF4-FFF2-40B4-BE49-F238E27FC236}">
              <a16:creationId xmlns:a16="http://schemas.microsoft.com/office/drawing/2014/main" id="{CA94ED70-0402-4BA5-9F23-0059D94AD764}"/>
            </a:ext>
          </a:extLst>
        </xdr:cNvPr>
        <xdr:cNvSpPr/>
      </xdr:nvSpPr>
      <xdr:spPr>
        <a:xfrm>
          <a:off x="13887450" y="1706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767" name="フローチャート: 判断 766">
          <a:extLst>
            <a:ext uri="{FF2B5EF4-FFF2-40B4-BE49-F238E27FC236}">
              <a16:creationId xmlns:a16="http://schemas.microsoft.com/office/drawing/2014/main" id="{15595213-5162-45F0-936F-0056424D86A1}"/>
            </a:ext>
          </a:extLst>
        </xdr:cNvPr>
        <xdr:cNvSpPr/>
      </xdr:nvSpPr>
      <xdr:spPr>
        <a:xfrm>
          <a:off x="13093700" y="1708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768" name="フローチャート: 判断 767">
          <a:extLst>
            <a:ext uri="{FF2B5EF4-FFF2-40B4-BE49-F238E27FC236}">
              <a16:creationId xmlns:a16="http://schemas.microsoft.com/office/drawing/2014/main" id="{40DC9324-F65F-4780-96F8-DFC50EE8193D}"/>
            </a:ext>
          </a:extLst>
        </xdr:cNvPr>
        <xdr:cNvSpPr/>
      </xdr:nvSpPr>
      <xdr:spPr>
        <a:xfrm>
          <a:off x="12299950" y="17134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769" name="フローチャート: 判断 768">
          <a:extLst>
            <a:ext uri="{FF2B5EF4-FFF2-40B4-BE49-F238E27FC236}">
              <a16:creationId xmlns:a16="http://schemas.microsoft.com/office/drawing/2014/main" id="{07464EE3-43B6-4146-9E39-AFFAC924B7EA}"/>
            </a:ext>
          </a:extLst>
        </xdr:cNvPr>
        <xdr:cNvSpPr/>
      </xdr:nvSpPr>
      <xdr:spPr>
        <a:xfrm>
          <a:off x="11487150" y="1711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CC85005-1C9C-4A41-8566-A5DE992BD086}"/>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9AB90E07-183E-4969-A91F-AB1A1D0CFECF}"/>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1A48F73-938E-47C2-83F9-2A1E91C608FF}"/>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23AC4C8-A602-414C-B884-62DD9D031C4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2B6B620-A2A9-40B1-8FCA-A5C8F39B63D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168275</xdr:rowOff>
    </xdr:from>
    <xdr:to>
      <xdr:col>85</xdr:col>
      <xdr:colOff>177800</xdr:colOff>
      <xdr:row>103</xdr:row>
      <xdr:rowOff>98425</xdr:rowOff>
    </xdr:to>
    <xdr:sp macro="" textlink="">
      <xdr:nvSpPr>
        <xdr:cNvPr id="775" name="楕円 774">
          <a:extLst>
            <a:ext uri="{FF2B5EF4-FFF2-40B4-BE49-F238E27FC236}">
              <a16:creationId xmlns:a16="http://schemas.microsoft.com/office/drawing/2014/main" id="{CB8EBB81-7831-435D-A377-B708E0943653}"/>
            </a:ext>
          </a:extLst>
        </xdr:cNvPr>
        <xdr:cNvSpPr/>
      </xdr:nvSpPr>
      <xdr:spPr>
        <a:xfrm>
          <a:off x="14649450" y="170846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19702</xdr:rowOff>
    </xdr:from>
    <xdr:ext cx="405111" cy="259045"/>
    <xdr:sp macro="" textlink="">
      <xdr:nvSpPr>
        <xdr:cNvPr id="776" name="【庁舎】&#10;有形固定資産減価償却率該当値テキスト">
          <a:extLst>
            <a:ext uri="{FF2B5EF4-FFF2-40B4-BE49-F238E27FC236}">
              <a16:creationId xmlns:a16="http://schemas.microsoft.com/office/drawing/2014/main" id="{A6D81E29-2ECD-43AD-9FF3-3C4F16C7EE14}"/>
            </a:ext>
          </a:extLst>
        </xdr:cNvPr>
        <xdr:cNvSpPr txBox="1"/>
      </xdr:nvSpPr>
      <xdr:spPr>
        <a:xfrm>
          <a:off x="14738350" y="1693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128270</xdr:rowOff>
    </xdr:from>
    <xdr:to>
      <xdr:col>81</xdr:col>
      <xdr:colOff>101600</xdr:colOff>
      <xdr:row>103</xdr:row>
      <xdr:rowOff>58420</xdr:rowOff>
    </xdr:to>
    <xdr:sp macro="" textlink="">
      <xdr:nvSpPr>
        <xdr:cNvPr id="777" name="楕円 776">
          <a:extLst>
            <a:ext uri="{FF2B5EF4-FFF2-40B4-BE49-F238E27FC236}">
              <a16:creationId xmlns:a16="http://schemas.microsoft.com/office/drawing/2014/main" id="{207CECEB-A483-4127-BF9B-9178209B09F5}"/>
            </a:ext>
          </a:extLst>
        </xdr:cNvPr>
        <xdr:cNvSpPr/>
      </xdr:nvSpPr>
      <xdr:spPr>
        <a:xfrm>
          <a:off x="1388745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xdr:rowOff>
    </xdr:from>
    <xdr:to>
      <xdr:col>85</xdr:col>
      <xdr:colOff>127000</xdr:colOff>
      <xdr:row>103</xdr:row>
      <xdr:rowOff>47625</xdr:rowOff>
    </xdr:to>
    <xdr:cxnSp macro="">
      <xdr:nvCxnSpPr>
        <xdr:cNvPr id="778" name="直線コネクタ 777">
          <a:extLst>
            <a:ext uri="{FF2B5EF4-FFF2-40B4-BE49-F238E27FC236}">
              <a16:creationId xmlns:a16="http://schemas.microsoft.com/office/drawing/2014/main" id="{5C9D684B-E7ED-4874-93CE-103823E5C36F}"/>
            </a:ext>
          </a:extLst>
        </xdr:cNvPr>
        <xdr:cNvCxnSpPr/>
      </xdr:nvCxnSpPr>
      <xdr:spPr>
        <a:xfrm>
          <a:off x="13938250" y="1709547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90170</xdr:rowOff>
    </xdr:from>
    <xdr:to>
      <xdr:col>76</xdr:col>
      <xdr:colOff>165100</xdr:colOff>
      <xdr:row>103</xdr:row>
      <xdr:rowOff>20320</xdr:rowOff>
    </xdr:to>
    <xdr:sp macro="" textlink="">
      <xdr:nvSpPr>
        <xdr:cNvPr id="779" name="楕円 778">
          <a:extLst>
            <a:ext uri="{FF2B5EF4-FFF2-40B4-BE49-F238E27FC236}">
              <a16:creationId xmlns:a16="http://schemas.microsoft.com/office/drawing/2014/main" id="{D871618D-76B3-4ABD-A3CB-FFE008960669}"/>
            </a:ext>
          </a:extLst>
        </xdr:cNvPr>
        <xdr:cNvSpPr/>
      </xdr:nvSpPr>
      <xdr:spPr>
        <a:xfrm>
          <a:off x="13093700" y="170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140970</xdr:rowOff>
    </xdr:from>
    <xdr:to>
      <xdr:col>81</xdr:col>
      <xdr:colOff>50800</xdr:colOff>
      <xdr:row>103</xdr:row>
      <xdr:rowOff>7620</xdr:rowOff>
    </xdr:to>
    <xdr:cxnSp macro="">
      <xdr:nvCxnSpPr>
        <xdr:cNvPr id="780" name="直線コネクタ 779">
          <a:extLst>
            <a:ext uri="{FF2B5EF4-FFF2-40B4-BE49-F238E27FC236}">
              <a16:creationId xmlns:a16="http://schemas.microsoft.com/office/drawing/2014/main" id="{F1E89B8B-407C-4086-8D67-3B9048B68FA1}"/>
            </a:ext>
          </a:extLst>
        </xdr:cNvPr>
        <xdr:cNvCxnSpPr/>
      </xdr:nvCxnSpPr>
      <xdr:spPr>
        <a:xfrm>
          <a:off x="13144500" y="1705737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55880</xdr:rowOff>
    </xdr:from>
    <xdr:to>
      <xdr:col>72</xdr:col>
      <xdr:colOff>38100</xdr:colOff>
      <xdr:row>102</xdr:row>
      <xdr:rowOff>157480</xdr:rowOff>
    </xdr:to>
    <xdr:sp macro="" textlink="">
      <xdr:nvSpPr>
        <xdr:cNvPr id="781" name="楕円 780">
          <a:extLst>
            <a:ext uri="{FF2B5EF4-FFF2-40B4-BE49-F238E27FC236}">
              <a16:creationId xmlns:a16="http://schemas.microsoft.com/office/drawing/2014/main" id="{DC71B41B-15A2-4A32-BA16-8C6D9D16100F}"/>
            </a:ext>
          </a:extLst>
        </xdr:cNvPr>
        <xdr:cNvSpPr/>
      </xdr:nvSpPr>
      <xdr:spPr>
        <a:xfrm>
          <a:off x="12299950" y="16972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106680</xdr:rowOff>
    </xdr:from>
    <xdr:to>
      <xdr:col>76</xdr:col>
      <xdr:colOff>114300</xdr:colOff>
      <xdr:row>102</xdr:row>
      <xdr:rowOff>140970</xdr:rowOff>
    </xdr:to>
    <xdr:cxnSp macro="">
      <xdr:nvCxnSpPr>
        <xdr:cNvPr id="782" name="直線コネクタ 781">
          <a:extLst>
            <a:ext uri="{FF2B5EF4-FFF2-40B4-BE49-F238E27FC236}">
              <a16:creationId xmlns:a16="http://schemas.microsoft.com/office/drawing/2014/main" id="{4F4AE6FB-8BED-4623-A3B1-248A944126D8}"/>
            </a:ext>
          </a:extLst>
        </xdr:cNvPr>
        <xdr:cNvCxnSpPr/>
      </xdr:nvCxnSpPr>
      <xdr:spPr>
        <a:xfrm>
          <a:off x="12344400" y="1702308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27305</xdr:rowOff>
    </xdr:from>
    <xdr:to>
      <xdr:col>67</xdr:col>
      <xdr:colOff>101600</xdr:colOff>
      <xdr:row>102</xdr:row>
      <xdr:rowOff>128905</xdr:rowOff>
    </xdr:to>
    <xdr:sp macro="" textlink="">
      <xdr:nvSpPr>
        <xdr:cNvPr id="783" name="楕円 782">
          <a:extLst>
            <a:ext uri="{FF2B5EF4-FFF2-40B4-BE49-F238E27FC236}">
              <a16:creationId xmlns:a16="http://schemas.microsoft.com/office/drawing/2014/main" id="{3638ED44-CCC7-48C8-BAE6-8D73B67BB399}"/>
            </a:ext>
          </a:extLst>
        </xdr:cNvPr>
        <xdr:cNvSpPr/>
      </xdr:nvSpPr>
      <xdr:spPr>
        <a:xfrm>
          <a:off x="11487150" y="169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78105</xdr:rowOff>
    </xdr:from>
    <xdr:to>
      <xdr:col>71</xdr:col>
      <xdr:colOff>177800</xdr:colOff>
      <xdr:row>102</xdr:row>
      <xdr:rowOff>106680</xdr:rowOff>
    </xdr:to>
    <xdr:cxnSp macro="">
      <xdr:nvCxnSpPr>
        <xdr:cNvPr id="784" name="直線コネクタ 783">
          <a:extLst>
            <a:ext uri="{FF2B5EF4-FFF2-40B4-BE49-F238E27FC236}">
              <a16:creationId xmlns:a16="http://schemas.microsoft.com/office/drawing/2014/main" id="{36DC1282-7DF5-431A-AE86-003BC2C2D877}"/>
            </a:ext>
          </a:extLst>
        </xdr:cNvPr>
        <xdr:cNvCxnSpPr/>
      </xdr:nvCxnSpPr>
      <xdr:spPr>
        <a:xfrm>
          <a:off x="11537950" y="16994505"/>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70502</xdr:rowOff>
    </xdr:from>
    <xdr:ext cx="405111" cy="259045"/>
    <xdr:sp macro="" textlink="">
      <xdr:nvSpPr>
        <xdr:cNvPr id="785" name="n_1aveValue【庁舎】&#10;有形固定資産減価償却率">
          <a:extLst>
            <a:ext uri="{FF2B5EF4-FFF2-40B4-BE49-F238E27FC236}">
              <a16:creationId xmlns:a16="http://schemas.microsoft.com/office/drawing/2014/main" id="{0BB6571F-20AD-45C8-A3BD-EDCDD285E06D}"/>
            </a:ext>
          </a:extLst>
        </xdr:cNvPr>
        <xdr:cNvSpPr txBox="1"/>
      </xdr:nvSpPr>
      <xdr:spPr>
        <a:xfrm>
          <a:off x="13742044" y="1715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85741</xdr:rowOff>
    </xdr:from>
    <xdr:ext cx="405111" cy="259045"/>
    <xdr:sp macro="" textlink="">
      <xdr:nvSpPr>
        <xdr:cNvPr id="786" name="n_2aveValue【庁舎】&#10;有形固定資産減価償却率">
          <a:extLst>
            <a:ext uri="{FF2B5EF4-FFF2-40B4-BE49-F238E27FC236}">
              <a16:creationId xmlns:a16="http://schemas.microsoft.com/office/drawing/2014/main" id="{A2EDA490-5630-451F-A9DD-BDFCDC8D5D63}"/>
            </a:ext>
          </a:extLst>
        </xdr:cNvPr>
        <xdr:cNvSpPr txBox="1"/>
      </xdr:nvSpPr>
      <xdr:spPr>
        <a:xfrm>
          <a:off x="12960994" y="1717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787" name="n_3aveValue【庁舎】&#10;有形固定資産減価償却率">
          <a:extLst>
            <a:ext uri="{FF2B5EF4-FFF2-40B4-BE49-F238E27FC236}">
              <a16:creationId xmlns:a16="http://schemas.microsoft.com/office/drawing/2014/main" id="{52564AE2-37D9-4455-8AEB-140F5DCAC612}"/>
            </a:ext>
          </a:extLst>
        </xdr:cNvPr>
        <xdr:cNvSpPr txBox="1"/>
      </xdr:nvSpPr>
      <xdr:spPr>
        <a:xfrm>
          <a:off x="12167244" y="1722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116222</xdr:rowOff>
    </xdr:from>
    <xdr:ext cx="405111" cy="259045"/>
    <xdr:sp macro="" textlink="">
      <xdr:nvSpPr>
        <xdr:cNvPr id="788" name="n_4aveValue【庁舎】&#10;有形固定資産減価償却率">
          <a:extLst>
            <a:ext uri="{FF2B5EF4-FFF2-40B4-BE49-F238E27FC236}">
              <a16:creationId xmlns:a16="http://schemas.microsoft.com/office/drawing/2014/main" id="{5C0E503C-64B0-4C07-98A2-CE57E13344D0}"/>
            </a:ext>
          </a:extLst>
        </xdr:cNvPr>
        <xdr:cNvSpPr txBox="1"/>
      </xdr:nvSpPr>
      <xdr:spPr>
        <a:xfrm>
          <a:off x="11354444" y="1720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74947</xdr:rowOff>
    </xdr:from>
    <xdr:ext cx="405111" cy="259045"/>
    <xdr:sp macro="" textlink="">
      <xdr:nvSpPr>
        <xdr:cNvPr id="789" name="n_1mainValue【庁舎】&#10;有形固定資産減価償却率">
          <a:extLst>
            <a:ext uri="{FF2B5EF4-FFF2-40B4-BE49-F238E27FC236}">
              <a16:creationId xmlns:a16="http://schemas.microsoft.com/office/drawing/2014/main" id="{45F8E550-2F0C-42EF-B7F4-44457FFC24E4}"/>
            </a:ext>
          </a:extLst>
        </xdr:cNvPr>
        <xdr:cNvSpPr txBox="1"/>
      </xdr:nvSpPr>
      <xdr:spPr>
        <a:xfrm>
          <a:off x="13742044"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36847</xdr:rowOff>
    </xdr:from>
    <xdr:ext cx="405111" cy="259045"/>
    <xdr:sp macro="" textlink="">
      <xdr:nvSpPr>
        <xdr:cNvPr id="790" name="n_2mainValue【庁舎】&#10;有形固定資産減価償却率">
          <a:extLst>
            <a:ext uri="{FF2B5EF4-FFF2-40B4-BE49-F238E27FC236}">
              <a16:creationId xmlns:a16="http://schemas.microsoft.com/office/drawing/2014/main" id="{1072AB87-B320-434C-B89A-1DDA50B98D5B}"/>
            </a:ext>
          </a:extLst>
        </xdr:cNvPr>
        <xdr:cNvSpPr txBox="1"/>
      </xdr:nvSpPr>
      <xdr:spPr>
        <a:xfrm>
          <a:off x="12960994" y="1678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2557</xdr:rowOff>
    </xdr:from>
    <xdr:ext cx="405111" cy="259045"/>
    <xdr:sp macro="" textlink="">
      <xdr:nvSpPr>
        <xdr:cNvPr id="791" name="n_3mainValue【庁舎】&#10;有形固定資産減価償却率">
          <a:extLst>
            <a:ext uri="{FF2B5EF4-FFF2-40B4-BE49-F238E27FC236}">
              <a16:creationId xmlns:a16="http://schemas.microsoft.com/office/drawing/2014/main" id="{7F4BD0B1-17AC-4FCE-9201-9C508A37961B}"/>
            </a:ext>
          </a:extLst>
        </xdr:cNvPr>
        <xdr:cNvSpPr txBox="1"/>
      </xdr:nvSpPr>
      <xdr:spPr>
        <a:xfrm>
          <a:off x="12167244" y="1674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145432</xdr:rowOff>
    </xdr:from>
    <xdr:ext cx="405111" cy="259045"/>
    <xdr:sp macro="" textlink="">
      <xdr:nvSpPr>
        <xdr:cNvPr id="792" name="n_4mainValue【庁舎】&#10;有形固定資産減価償却率">
          <a:extLst>
            <a:ext uri="{FF2B5EF4-FFF2-40B4-BE49-F238E27FC236}">
              <a16:creationId xmlns:a16="http://schemas.microsoft.com/office/drawing/2014/main" id="{E1A8E49A-F352-4F15-8F5C-D09D978EB356}"/>
            </a:ext>
          </a:extLst>
        </xdr:cNvPr>
        <xdr:cNvSpPr txBox="1"/>
      </xdr:nvSpPr>
      <xdr:spPr>
        <a:xfrm>
          <a:off x="11354444" y="1671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AFAC6A73-F858-423B-8BDC-64EDDD1DECD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87711437-1E94-49DC-9B45-EAA98FE54ABC}"/>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94BBD3D1-B91A-4133-BA91-348E6AA9E9DD}"/>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1F7806D-8455-423D-95C7-18866877298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9A7B4C8D-6478-48C2-880F-E250208CAEDC}"/>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22A34C9F-44D0-48E5-B707-DECA446CAD9F}"/>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9E18FBFB-CF12-42BC-A8E2-E08CD4BC1F7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9BB265E9-3B9B-4C93-BDD5-935373A412F7}"/>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B98D6842-4821-4D9C-9897-DFEB3040F8E1}"/>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4C9772A7-A5EA-4CA8-8225-D0DB0DD8209E}"/>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3" name="テキスト ボックス 802">
          <a:extLst>
            <a:ext uri="{FF2B5EF4-FFF2-40B4-BE49-F238E27FC236}">
              <a16:creationId xmlns:a16="http://schemas.microsoft.com/office/drawing/2014/main" id="{E6E21254-AE18-4D1B-9A3F-ED146B215723}"/>
            </a:ext>
          </a:extLst>
        </xdr:cNvPr>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4" name="直線コネクタ 803">
          <a:extLst>
            <a:ext uri="{FF2B5EF4-FFF2-40B4-BE49-F238E27FC236}">
              <a16:creationId xmlns:a16="http://schemas.microsoft.com/office/drawing/2014/main" id="{42BD36C9-9C18-4702-AD2D-953442D153D8}"/>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5" name="テキスト ボックス 804">
          <a:extLst>
            <a:ext uri="{FF2B5EF4-FFF2-40B4-BE49-F238E27FC236}">
              <a16:creationId xmlns:a16="http://schemas.microsoft.com/office/drawing/2014/main" id="{A0081FC6-606D-40FE-87F1-76850111AD1C}"/>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6" name="直線コネクタ 805">
          <a:extLst>
            <a:ext uri="{FF2B5EF4-FFF2-40B4-BE49-F238E27FC236}">
              <a16:creationId xmlns:a16="http://schemas.microsoft.com/office/drawing/2014/main" id="{A67F2FC7-E4E8-4A8F-899A-042ED6DEB9EC}"/>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7" name="テキスト ボックス 806">
          <a:extLst>
            <a:ext uri="{FF2B5EF4-FFF2-40B4-BE49-F238E27FC236}">
              <a16:creationId xmlns:a16="http://schemas.microsoft.com/office/drawing/2014/main" id="{01F4746E-412E-49C0-AD10-E05336982860}"/>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8" name="直線コネクタ 807">
          <a:extLst>
            <a:ext uri="{FF2B5EF4-FFF2-40B4-BE49-F238E27FC236}">
              <a16:creationId xmlns:a16="http://schemas.microsoft.com/office/drawing/2014/main" id="{4334ECF0-2FCF-49B7-895A-5920BE8D9D9C}"/>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9" name="テキスト ボックス 808">
          <a:extLst>
            <a:ext uri="{FF2B5EF4-FFF2-40B4-BE49-F238E27FC236}">
              <a16:creationId xmlns:a16="http://schemas.microsoft.com/office/drawing/2014/main" id="{8560D535-C34A-4F75-BD1E-BD10525FF657}"/>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0" name="直線コネクタ 809">
          <a:extLst>
            <a:ext uri="{FF2B5EF4-FFF2-40B4-BE49-F238E27FC236}">
              <a16:creationId xmlns:a16="http://schemas.microsoft.com/office/drawing/2014/main" id="{123171D6-2F52-429A-8014-BB5054DECF11}"/>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1" name="テキスト ボックス 810">
          <a:extLst>
            <a:ext uri="{FF2B5EF4-FFF2-40B4-BE49-F238E27FC236}">
              <a16:creationId xmlns:a16="http://schemas.microsoft.com/office/drawing/2014/main" id="{3203F430-DBAC-4BB4-9D07-DC49ADD1BB6B}"/>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10ED94B6-B43F-4CA0-87B9-7578E7F195D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96138C46-DFDE-4461-8362-7DDB8A395171}"/>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a:extLst>
            <a:ext uri="{FF2B5EF4-FFF2-40B4-BE49-F238E27FC236}">
              <a16:creationId xmlns:a16="http://schemas.microsoft.com/office/drawing/2014/main" id="{D051F2C1-7C89-4947-BDFF-12854A870E22}"/>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815" name="直線コネクタ 814">
          <a:extLst>
            <a:ext uri="{FF2B5EF4-FFF2-40B4-BE49-F238E27FC236}">
              <a16:creationId xmlns:a16="http://schemas.microsoft.com/office/drawing/2014/main" id="{AA8B3D10-687B-4D34-8E37-2DF7912BBC33}"/>
            </a:ext>
          </a:extLst>
        </xdr:cNvPr>
        <xdr:cNvCxnSpPr/>
      </xdr:nvCxnSpPr>
      <xdr:spPr>
        <a:xfrm flipV="1">
          <a:off x="19951064" y="166131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6" name="【庁舎】&#10;一人当たり面積最小値テキスト">
          <a:extLst>
            <a:ext uri="{FF2B5EF4-FFF2-40B4-BE49-F238E27FC236}">
              <a16:creationId xmlns:a16="http://schemas.microsoft.com/office/drawing/2014/main" id="{B64126F9-AD05-45D9-A383-9AD5D99C5B1A}"/>
            </a:ext>
          </a:extLst>
        </xdr:cNvPr>
        <xdr:cNvSpPr txBox="1"/>
      </xdr:nvSpPr>
      <xdr:spPr>
        <a:xfrm>
          <a:off x="19989800" y="1797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7" name="直線コネクタ 816">
          <a:extLst>
            <a:ext uri="{FF2B5EF4-FFF2-40B4-BE49-F238E27FC236}">
              <a16:creationId xmlns:a16="http://schemas.microsoft.com/office/drawing/2014/main" id="{AAF5BF9E-F695-49C3-9DC3-4EE659DA3FCB}"/>
            </a:ext>
          </a:extLst>
        </xdr:cNvPr>
        <xdr:cNvCxnSpPr/>
      </xdr:nvCxnSpPr>
      <xdr:spPr>
        <a:xfrm>
          <a:off x="19881850" y="17971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818" name="【庁舎】&#10;一人当たり面積最大値テキスト">
          <a:extLst>
            <a:ext uri="{FF2B5EF4-FFF2-40B4-BE49-F238E27FC236}">
              <a16:creationId xmlns:a16="http://schemas.microsoft.com/office/drawing/2014/main" id="{E73FED36-BAAD-4A32-B62B-35CDB1DEF6CF}"/>
            </a:ext>
          </a:extLst>
        </xdr:cNvPr>
        <xdr:cNvSpPr txBox="1"/>
      </xdr:nvSpPr>
      <xdr:spPr>
        <a:xfrm>
          <a:off x="19989800" y="1638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819" name="直線コネクタ 818">
          <a:extLst>
            <a:ext uri="{FF2B5EF4-FFF2-40B4-BE49-F238E27FC236}">
              <a16:creationId xmlns:a16="http://schemas.microsoft.com/office/drawing/2014/main" id="{03340BB6-5CE4-452E-92DF-998FBB24FA31}"/>
            </a:ext>
          </a:extLst>
        </xdr:cNvPr>
        <xdr:cNvCxnSpPr/>
      </xdr:nvCxnSpPr>
      <xdr:spPr>
        <a:xfrm>
          <a:off x="19881850" y="166131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0" name="【庁舎】&#10;一人当たり面積平均値テキスト">
          <a:extLst>
            <a:ext uri="{FF2B5EF4-FFF2-40B4-BE49-F238E27FC236}">
              <a16:creationId xmlns:a16="http://schemas.microsoft.com/office/drawing/2014/main" id="{D2BF9CAD-F1FB-4BB9-AEBF-3BC3F75CA3A0}"/>
            </a:ext>
          </a:extLst>
        </xdr:cNvPr>
        <xdr:cNvSpPr txBox="1"/>
      </xdr:nvSpPr>
      <xdr:spPr>
        <a:xfrm>
          <a:off x="19989800" y="17491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1" name="フローチャート: 判断 820">
          <a:extLst>
            <a:ext uri="{FF2B5EF4-FFF2-40B4-BE49-F238E27FC236}">
              <a16:creationId xmlns:a16="http://schemas.microsoft.com/office/drawing/2014/main" id="{EAA5B959-025A-4F82-815D-A6EF54FBE0DD}"/>
            </a:ext>
          </a:extLst>
        </xdr:cNvPr>
        <xdr:cNvSpPr/>
      </xdr:nvSpPr>
      <xdr:spPr>
        <a:xfrm>
          <a:off x="199009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22" name="フローチャート: 判断 821">
          <a:extLst>
            <a:ext uri="{FF2B5EF4-FFF2-40B4-BE49-F238E27FC236}">
              <a16:creationId xmlns:a16="http://schemas.microsoft.com/office/drawing/2014/main" id="{D43C300D-878F-4ADA-AAB3-892AB37EBCF4}"/>
            </a:ext>
          </a:extLst>
        </xdr:cNvPr>
        <xdr:cNvSpPr/>
      </xdr:nvSpPr>
      <xdr:spPr>
        <a:xfrm>
          <a:off x="1915795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23" name="フローチャート: 判断 822">
          <a:extLst>
            <a:ext uri="{FF2B5EF4-FFF2-40B4-BE49-F238E27FC236}">
              <a16:creationId xmlns:a16="http://schemas.microsoft.com/office/drawing/2014/main" id="{E07A23BA-3A0F-4CB8-8DC2-FE31016F0099}"/>
            </a:ext>
          </a:extLst>
        </xdr:cNvPr>
        <xdr:cNvSpPr/>
      </xdr:nvSpPr>
      <xdr:spPr>
        <a:xfrm>
          <a:off x="1834515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824" name="フローチャート: 判断 823">
          <a:extLst>
            <a:ext uri="{FF2B5EF4-FFF2-40B4-BE49-F238E27FC236}">
              <a16:creationId xmlns:a16="http://schemas.microsoft.com/office/drawing/2014/main" id="{FC6B1FD6-8B08-4DAB-814F-77AD40D0F1A0}"/>
            </a:ext>
          </a:extLst>
        </xdr:cNvPr>
        <xdr:cNvSpPr/>
      </xdr:nvSpPr>
      <xdr:spPr>
        <a:xfrm>
          <a:off x="175514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825" name="フローチャート: 判断 824">
          <a:extLst>
            <a:ext uri="{FF2B5EF4-FFF2-40B4-BE49-F238E27FC236}">
              <a16:creationId xmlns:a16="http://schemas.microsoft.com/office/drawing/2014/main" id="{C9518128-0A82-4330-B568-D57A193A52DD}"/>
            </a:ext>
          </a:extLst>
        </xdr:cNvPr>
        <xdr:cNvSpPr/>
      </xdr:nvSpPr>
      <xdr:spPr>
        <a:xfrm>
          <a:off x="16757650" y="175407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D5F8AC2A-7688-4A37-8456-08F50FC2CF1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DF62C3AE-0B3D-4116-B9DE-4333B96F7706}"/>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BC45CF6-0FA5-45B1-91B1-AA8E08850055}"/>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2652100-51B6-4B60-9507-42AB6DCD8036}"/>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3C77B6F1-D1B2-4789-9168-50D240C1F7D1}"/>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27687</xdr:rowOff>
    </xdr:from>
    <xdr:to>
      <xdr:col>116</xdr:col>
      <xdr:colOff>114300</xdr:colOff>
      <xdr:row>105</xdr:row>
      <xdr:rowOff>129287</xdr:rowOff>
    </xdr:to>
    <xdr:sp macro="" textlink="">
      <xdr:nvSpPr>
        <xdr:cNvPr id="831" name="楕円 830">
          <a:extLst>
            <a:ext uri="{FF2B5EF4-FFF2-40B4-BE49-F238E27FC236}">
              <a16:creationId xmlns:a16="http://schemas.microsoft.com/office/drawing/2014/main" id="{A3A2D9B5-1277-41A5-90A3-7B658FE7B46C}"/>
            </a:ext>
          </a:extLst>
        </xdr:cNvPr>
        <xdr:cNvSpPr/>
      </xdr:nvSpPr>
      <xdr:spPr>
        <a:xfrm>
          <a:off x="199009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50564</xdr:rowOff>
    </xdr:from>
    <xdr:ext cx="469744" cy="259045"/>
    <xdr:sp macro="" textlink="">
      <xdr:nvSpPr>
        <xdr:cNvPr id="832" name="【庁舎】&#10;一人当たり面積該当値テキスト">
          <a:extLst>
            <a:ext uri="{FF2B5EF4-FFF2-40B4-BE49-F238E27FC236}">
              <a16:creationId xmlns:a16="http://schemas.microsoft.com/office/drawing/2014/main" id="{04F997EB-4B6E-42BC-8FD7-1F795FB3F763}"/>
            </a:ext>
          </a:extLst>
        </xdr:cNvPr>
        <xdr:cNvSpPr txBox="1"/>
      </xdr:nvSpPr>
      <xdr:spPr>
        <a:xfrm>
          <a:off x="19989800" y="1730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27687</xdr:rowOff>
    </xdr:from>
    <xdr:to>
      <xdr:col>112</xdr:col>
      <xdr:colOff>38100</xdr:colOff>
      <xdr:row>105</xdr:row>
      <xdr:rowOff>129287</xdr:rowOff>
    </xdr:to>
    <xdr:sp macro="" textlink="">
      <xdr:nvSpPr>
        <xdr:cNvPr id="833" name="楕円 832">
          <a:extLst>
            <a:ext uri="{FF2B5EF4-FFF2-40B4-BE49-F238E27FC236}">
              <a16:creationId xmlns:a16="http://schemas.microsoft.com/office/drawing/2014/main" id="{D1BE7261-90C7-4031-9FC7-7E88CB29A7A1}"/>
            </a:ext>
          </a:extLst>
        </xdr:cNvPr>
        <xdr:cNvSpPr/>
      </xdr:nvSpPr>
      <xdr:spPr>
        <a:xfrm>
          <a:off x="19157950" y="174584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78487</xdr:rowOff>
    </xdr:from>
    <xdr:to>
      <xdr:col>116</xdr:col>
      <xdr:colOff>63500</xdr:colOff>
      <xdr:row>105</xdr:row>
      <xdr:rowOff>78487</xdr:rowOff>
    </xdr:to>
    <xdr:cxnSp macro="">
      <xdr:nvCxnSpPr>
        <xdr:cNvPr id="834" name="直線コネクタ 833">
          <a:extLst>
            <a:ext uri="{FF2B5EF4-FFF2-40B4-BE49-F238E27FC236}">
              <a16:creationId xmlns:a16="http://schemas.microsoft.com/office/drawing/2014/main" id="{CCA42603-201C-43E5-B3DA-561352A5A42B}"/>
            </a:ext>
          </a:extLst>
        </xdr:cNvPr>
        <xdr:cNvCxnSpPr/>
      </xdr:nvCxnSpPr>
      <xdr:spPr>
        <a:xfrm>
          <a:off x="19202400" y="1750923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27687</xdr:rowOff>
    </xdr:from>
    <xdr:to>
      <xdr:col>107</xdr:col>
      <xdr:colOff>101600</xdr:colOff>
      <xdr:row>105</xdr:row>
      <xdr:rowOff>129287</xdr:rowOff>
    </xdr:to>
    <xdr:sp macro="" textlink="">
      <xdr:nvSpPr>
        <xdr:cNvPr id="835" name="楕円 834">
          <a:extLst>
            <a:ext uri="{FF2B5EF4-FFF2-40B4-BE49-F238E27FC236}">
              <a16:creationId xmlns:a16="http://schemas.microsoft.com/office/drawing/2014/main" id="{1F1BFBB3-F039-4332-8821-BD96479406B9}"/>
            </a:ext>
          </a:extLst>
        </xdr:cNvPr>
        <xdr:cNvSpPr/>
      </xdr:nvSpPr>
      <xdr:spPr>
        <a:xfrm>
          <a:off x="1834515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78487</xdr:rowOff>
    </xdr:from>
    <xdr:to>
      <xdr:col>111</xdr:col>
      <xdr:colOff>177800</xdr:colOff>
      <xdr:row>105</xdr:row>
      <xdr:rowOff>78487</xdr:rowOff>
    </xdr:to>
    <xdr:cxnSp macro="">
      <xdr:nvCxnSpPr>
        <xdr:cNvPr id="836" name="直線コネクタ 835">
          <a:extLst>
            <a:ext uri="{FF2B5EF4-FFF2-40B4-BE49-F238E27FC236}">
              <a16:creationId xmlns:a16="http://schemas.microsoft.com/office/drawing/2014/main" id="{AFE852AB-5698-4145-B35F-5FA99EF0EC11}"/>
            </a:ext>
          </a:extLst>
        </xdr:cNvPr>
        <xdr:cNvCxnSpPr/>
      </xdr:nvCxnSpPr>
      <xdr:spPr>
        <a:xfrm>
          <a:off x="18395950" y="1750923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837" name="楕円 836">
          <a:extLst>
            <a:ext uri="{FF2B5EF4-FFF2-40B4-BE49-F238E27FC236}">
              <a16:creationId xmlns:a16="http://schemas.microsoft.com/office/drawing/2014/main" id="{2870DDED-E0FC-40F4-99E8-54B7AD397014}"/>
            </a:ext>
          </a:extLst>
        </xdr:cNvPr>
        <xdr:cNvSpPr/>
      </xdr:nvSpPr>
      <xdr:spPr>
        <a:xfrm>
          <a:off x="17551400" y="174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78487</xdr:rowOff>
    </xdr:from>
    <xdr:to>
      <xdr:col>107</xdr:col>
      <xdr:colOff>50800</xdr:colOff>
      <xdr:row>105</xdr:row>
      <xdr:rowOff>83058</xdr:rowOff>
    </xdr:to>
    <xdr:cxnSp macro="">
      <xdr:nvCxnSpPr>
        <xdr:cNvPr id="838" name="直線コネクタ 837">
          <a:extLst>
            <a:ext uri="{FF2B5EF4-FFF2-40B4-BE49-F238E27FC236}">
              <a16:creationId xmlns:a16="http://schemas.microsoft.com/office/drawing/2014/main" id="{7999A1CC-F6E5-4C4B-A96B-EE9BB1F8BC13}"/>
            </a:ext>
          </a:extLst>
        </xdr:cNvPr>
        <xdr:cNvCxnSpPr/>
      </xdr:nvCxnSpPr>
      <xdr:spPr>
        <a:xfrm flipV="1">
          <a:off x="17602200" y="17509237"/>
          <a:ext cx="7937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839" name="楕円 838">
          <a:extLst>
            <a:ext uri="{FF2B5EF4-FFF2-40B4-BE49-F238E27FC236}">
              <a16:creationId xmlns:a16="http://schemas.microsoft.com/office/drawing/2014/main" id="{E0FDFF00-21C0-4101-97A4-C74FCE5B0C45}"/>
            </a:ext>
          </a:extLst>
        </xdr:cNvPr>
        <xdr:cNvSpPr/>
      </xdr:nvSpPr>
      <xdr:spPr>
        <a:xfrm>
          <a:off x="16757650" y="17467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83058</xdr:rowOff>
    </xdr:from>
    <xdr:to>
      <xdr:col>102</xdr:col>
      <xdr:colOff>114300</xdr:colOff>
      <xdr:row>105</xdr:row>
      <xdr:rowOff>87630</xdr:rowOff>
    </xdr:to>
    <xdr:cxnSp macro="">
      <xdr:nvCxnSpPr>
        <xdr:cNvPr id="840" name="直線コネクタ 839">
          <a:extLst>
            <a:ext uri="{FF2B5EF4-FFF2-40B4-BE49-F238E27FC236}">
              <a16:creationId xmlns:a16="http://schemas.microsoft.com/office/drawing/2014/main" id="{F52B25C9-D3F6-41F7-8B87-E8858AFB61EE}"/>
            </a:ext>
          </a:extLst>
        </xdr:cNvPr>
        <xdr:cNvCxnSpPr/>
      </xdr:nvCxnSpPr>
      <xdr:spPr>
        <a:xfrm flipV="1">
          <a:off x="16802100" y="17513808"/>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841" name="n_1aveValue【庁舎】&#10;一人当たり面積">
          <a:extLst>
            <a:ext uri="{FF2B5EF4-FFF2-40B4-BE49-F238E27FC236}">
              <a16:creationId xmlns:a16="http://schemas.microsoft.com/office/drawing/2014/main" id="{9099C89F-7ED4-49B6-8346-402E39A31E5F}"/>
            </a:ext>
          </a:extLst>
        </xdr:cNvPr>
        <xdr:cNvSpPr txBox="1"/>
      </xdr:nvSpPr>
      <xdr:spPr>
        <a:xfrm>
          <a:off x="18980227"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842" name="n_2aveValue【庁舎】&#10;一人当たり面積">
          <a:extLst>
            <a:ext uri="{FF2B5EF4-FFF2-40B4-BE49-F238E27FC236}">
              <a16:creationId xmlns:a16="http://schemas.microsoft.com/office/drawing/2014/main" id="{0F661238-C3C0-41B0-8D9C-29E614DF42EC}"/>
            </a:ext>
          </a:extLst>
        </xdr:cNvPr>
        <xdr:cNvSpPr txBox="1"/>
      </xdr:nvSpPr>
      <xdr:spPr>
        <a:xfrm>
          <a:off x="18180127" y="1758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31259</xdr:rowOff>
    </xdr:from>
    <xdr:ext cx="469744" cy="259045"/>
    <xdr:sp macro="" textlink="">
      <xdr:nvSpPr>
        <xdr:cNvPr id="843" name="n_3aveValue【庁舎】&#10;一人当たり面積">
          <a:extLst>
            <a:ext uri="{FF2B5EF4-FFF2-40B4-BE49-F238E27FC236}">
              <a16:creationId xmlns:a16="http://schemas.microsoft.com/office/drawing/2014/main" id="{EB3B2AC9-AE6A-4095-8FC2-3AB60E9D3AD5}"/>
            </a:ext>
          </a:extLst>
        </xdr:cNvPr>
        <xdr:cNvSpPr txBox="1"/>
      </xdr:nvSpPr>
      <xdr:spPr>
        <a:xfrm>
          <a:off x="17386377" y="1763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31259</xdr:rowOff>
    </xdr:from>
    <xdr:ext cx="469744" cy="259045"/>
    <xdr:sp macro="" textlink="">
      <xdr:nvSpPr>
        <xdr:cNvPr id="844" name="n_4aveValue【庁舎】&#10;一人当たり面積">
          <a:extLst>
            <a:ext uri="{FF2B5EF4-FFF2-40B4-BE49-F238E27FC236}">
              <a16:creationId xmlns:a16="http://schemas.microsoft.com/office/drawing/2014/main" id="{82CB7233-4DF8-4AD0-B277-5E3D74C5746C}"/>
            </a:ext>
          </a:extLst>
        </xdr:cNvPr>
        <xdr:cNvSpPr txBox="1"/>
      </xdr:nvSpPr>
      <xdr:spPr>
        <a:xfrm>
          <a:off x="16592627" y="1763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145814</xdr:rowOff>
    </xdr:from>
    <xdr:ext cx="469744" cy="259045"/>
    <xdr:sp macro="" textlink="">
      <xdr:nvSpPr>
        <xdr:cNvPr id="845" name="n_1mainValue【庁舎】&#10;一人当たり面積">
          <a:extLst>
            <a:ext uri="{FF2B5EF4-FFF2-40B4-BE49-F238E27FC236}">
              <a16:creationId xmlns:a16="http://schemas.microsoft.com/office/drawing/2014/main" id="{831D646D-3625-46A6-8672-403A15DD702D}"/>
            </a:ext>
          </a:extLst>
        </xdr:cNvPr>
        <xdr:cNvSpPr txBox="1"/>
      </xdr:nvSpPr>
      <xdr:spPr>
        <a:xfrm>
          <a:off x="18980227" y="172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145814</xdr:rowOff>
    </xdr:from>
    <xdr:ext cx="469744" cy="259045"/>
    <xdr:sp macro="" textlink="">
      <xdr:nvSpPr>
        <xdr:cNvPr id="846" name="n_2mainValue【庁舎】&#10;一人当たり面積">
          <a:extLst>
            <a:ext uri="{FF2B5EF4-FFF2-40B4-BE49-F238E27FC236}">
              <a16:creationId xmlns:a16="http://schemas.microsoft.com/office/drawing/2014/main" id="{3292AC5F-9AF2-43DB-BA8F-209B89A6F151}"/>
            </a:ext>
          </a:extLst>
        </xdr:cNvPr>
        <xdr:cNvSpPr txBox="1"/>
      </xdr:nvSpPr>
      <xdr:spPr>
        <a:xfrm>
          <a:off x="18180127" y="172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150385</xdr:rowOff>
    </xdr:from>
    <xdr:ext cx="469744" cy="259045"/>
    <xdr:sp macro="" textlink="">
      <xdr:nvSpPr>
        <xdr:cNvPr id="847" name="n_3mainValue【庁舎】&#10;一人当たり面積">
          <a:extLst>
            <a:ext uri="{FF2B5EF4-FFF2-40B4-BE49-F238E27FC236}">
              <a16:creationId xmlns:a16="http://schemas.microsoft.com/office/drawing/2014/main" id="{7A4507BA-A6F5-48BF-AAD4-11B4F31DD7CC}"/>
            </a:ext>
          </a:extLst>
        </xdr:cNvPr>
        <xdr:cNvSpPr txBox="1"/>
      </xdr:nvSpPr>
      <xdr:spPr>
        <a:xfrm>
          <a:off x="17386377" y="1723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154957</xdr:rowOff>
    </xdr:from>
    <xdr:ext cx="469744" cy="259045"/>
    <xdr:sp macro="" textlink="">
      <xdr:nvSpPr>
        <xdr:cNvPr id="848" name="n_4mainValue【庁舎】&#10;一人当たり面積">
          <a:extLst>
            <a:ext uri="{FF2B5EF4-FFF2-40B4-BE49-F238E27FC236}">
              <a16:creationId xmlns:a16="http://schemas.microsoft.com/office/drawing/2014/main" id="{DF971EB5-D600-495E-AC1F-14399D5888E8}"/>
            </a:ext>
          </a:extLst>
        </xdr:cNvPr>
        <xdr:cNvSpPr txBox="1"/>
      </xdr:nvSpPr>
      <xdr:spPr>
        <a:xfrm>
          <a:off x="165926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B32D6B30-2EBC-4147-B14F-01128FA40CD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2EC29164-D70D-40B7-8C1E-E178E1C40824}"/>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B37D5BFE-A8A2-497C-B215-857FF000E7E4}"/>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本市では、市町村合併以降に一部は統廃合されたものの、まだ多くの類似する公共施設（休止施設を含む）を保有しており、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人当たりの面積は平均を大きく上回る結果となっている。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こうした施設を中長期にわたって適正に管理するために、災害時の拠点施設や避難施設の機能を確保しながら、今後も定期的な点検・診断を通じて適切な長寿命化を図り、計画的な施設の保全に努める。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112,652
110,853
754.92
64,437,212
62,906,270
1,022,889
32,875,155
85,179,518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全国平均及び石川県平均は上回っているものの、類似団体平均との比較では</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下回っている。前年度から微減であり、下降傾向にある。</a:t>
          </a:r>
        </a:p>
        <a:p>
          <a:r>
            <a:rPr kumimoji="1" lang="ja-JP" altLang="en-US" sz="1300">
              <a:latin typeface="ＭＳ Ｐゴシック" panose="020B0600070205080204" pitchFamily="50" charset="-128"/>
              <a:ea typeface="ＭＳ Ｐゴシック" panose="020B0600070205080204" pitchFamily="50" charset="-128"/>
            </a:rPr>
            <a:t>今後も行政の効率化等により歳出削減に努めるとともに、企業立地の促進や区画整理事業等の定住人口対策を推進し、税収増等による歳入確保に努める。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行財政改革の取り組みにより毎年度改善を図っており、令和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年度は、地方税が減収となった一方で地方交付税の増加などの要因から、経常収支比率は前年度より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％改善した。しかし、依然として全国平均、類似団体平均及び石川県平均のいずれと比較して</a:t>
          </a:r>
          <a:r>
            <a:rPr kumimoji="1" lang="ja-JP" altLang="en-US" sz="1300">
              <a:latin typeface="ＭＳ Ｐゴシック" panose="020B0600070205080204" pitchFamily="50" charset="-128"/>
              <a:ea typeface="ＭＳ Ｐゴシック" panose="020B0600070205080204" pitchFamily="50" charset="-128"/>
            </a:rPr>
            <a:t>も高い水準にある。</a:t>
          </a:r>
        </a:p>
        <a:p>
          <a:r>
            <a:rPr kumimoji="1" lang="ja-JP" altLang="en-US" sz="1300">
              <a:latin typeface="ＭＳ Ｐゴシック" panose="020B0600070205080204" pitchFamily="50" charset="-128"/>
              <a:ea typeface="ＭＳ Ｐゴシック" panose="020B0600070205080204" pitchFamily="50" charset="-128"/>
            </a:rPr>
            <a:t>今後も、社会保障費や物価高騰による公共施設の維持管理費などに財政需要の増嵩が見込まれることから、これまで以上に事務事業の効率化・適正化を図り、経常経費の抑制に努める。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65</xdr:row>
      <xdr:rowOff>44873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4890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50220"/>
          <a:ext cx="889000" cy="5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65</xdr:row>
      <xdr:rowOff>28787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50220"/>
          <a:ext cx="8890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28787</xdr:rowOff>
    </xdr:from>
    <xdr:to>
      <xdr:col>11</xdr:col>
      <xdr:colOff>31750</xdr:colOff>
      <xdr:row>66</xdr:row>
      <xdr:rowOff>26246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73037"/>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97383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55897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149437</xdr:rowOff>
    </xdr:from>
    <xdr:to>
      <xdr:col>11</xdr:col>
      <xdr:colOff>82550</xdr:colOff>
      <xdr:row>65</xdr:row>
      <xdr:rowOff>79587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64364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[128,322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全国平均、類似団体平均及び石川県平均と比較すると下回っている状況である。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人件費については、平成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年の合併以降、職員数の減少に伴い人件費の抑制傾向が続いている。物件費については、施設の管理適正化により抑制が図られている。</a:t>
          </a:r>
        </a:p>
        <a:p>
          <a:r>
            <a:rPr kumimoji="1" lang="ja-JP" altLang="en-US" sz="1300">
              <a:latin typeface="ＭＳ Ｐゴシック" panose="020B0600070205080204" pitchFamily="50" charset="-128"/>
              <a:ea typeface="ＭＳ Ｐゴシック" panose="020B0600070205080204" pitchFamily="50" charset="-128"/>
            </a:rPr>
            <a:t>今後は人件費の高騰や物価高騰の影響による増加が想定されるため、引き続き、一層の事務事業の見直し、施設管理の見直しを進め、経費の抑制に努める。 </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139826</xdr:rowOff>
    </xdr:from>
    <xdr:to>
      <xdr:col>23</xdr:col>
      <xdr:colOff>133350</xdr:colOff>
      <xdr:row>84</xdr:row>
      <xdr:rowOff>23310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70176"/>
          <a:ext cx="838200" cy="5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154665</xdr:rowOff>
    </xdr:from>
    <xdr:to>
      <xdr:col>19</xdr:col>
      <xdr:colOff>133350</xdr:colOff>
      <xdr:row>84</xdr:row>
      <xdr:rowOff>23310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85015"/>
          <a:ext cx="889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107872</xdr:rowOff>
    </xdr:from>
    <xdr:to>
      <xdr:col>15</xdr:col>
      <xdr:colOff>82550</xdr:colOff>
      <xdr:row>83</xdr:row>
      <xdr:rowOff>154665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38222"/>
          <a:ext cx="889000" cy="4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50214</xdr:rowOff>
    </xdr:from>
    <xdr:to>
      <xdr:col>11</xdr:col>
      <xdr:colOff>31750</xdr:colOff>
      <xdr:row>83</xdr:row>
      <xdr:rowOff>107872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37664"/>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89026</xdr:rowOff>
    </xdr:from>
    <xdr:to>
      <xdr:col>23</xdr:col>
      <xdr:colOff>184150</xdr:colOff>
      <xdr:row>84</xdr:row>
      <xdr:rowOff>19176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1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105553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64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143960</xdr:rowOff>
    </xdr:from>
    <xdr:to>
      <xdr:col>19</xdr:col>
      <xdr:colOff>184150</xdr:colOff>
      <xdr:row>84</xdr:row>
      <xdr:rowOff>74110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84287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43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103865</xdr:rowOff>
    </xdr:from>
    <xdr:to>
      <xdr:col>15</xdr:col>
      <xdr:colOff>133350</xdr:colOff>
      <xdr:row>84</xdr:row>
      <xdr:rowOff>34015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44192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0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57072</xdr:rowOff>
    </xdr:from>
    <xdr:to>
      <xdr:col>11</xdr:col>
      <xdr:colOff>82550</xdr:colOff>
      <xdr:row>83</xdr:row>
      <xdr:rowOff>158672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8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143449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170864</xdr:rowOff>
    </xdr:from>
    <xdr:to>
      <xdr:col>7</xdr:col>
      <xdr:colOff>31750</xdr:colOff>
      <xdr:row>81</xdr:row>
      <xdr:rowOff>101014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8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111191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5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昨年度と同水準であるが、類似団体平均や全国市平均と比較すると低い水準で推移している状況である。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162984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245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11641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11641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4413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42334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441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比率は概ね横ばい傾向が続いているが、平成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年の合併以降、大幅な削減が図られてきたことから、全国平均、類似団体平均及び石川県平均を下回る状況となっている。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100330</xdr:rowOff>
    </xdr:from>
    <xdr:to>
      <xdr:col>81</xdr:col>
      <xdr:colOff>44450</xdr:colOff>
      <xdr:row>59</xdr:row>
      <xdr:rowOff>110672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215880"/>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54446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110672</xdr:rowOff>
    </xdr:from>
    <xdr:to>
      <xdr:col>77</xdr:col>
      <xdr:colOff>44450</xdr:colOff>
      <xdr:row>59</xdr:row>
      <xdr:rowOff>158931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226222"/>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152037</xdr:rowOff>
    </xdr:from>
    <xdr:to>
      <xdr:col>72</xdr:col>
      <xdr:colOff>203200</xdr:colOff>
      <xdr:row>59</xdr:row>
      <xdr:rowOff>158931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675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60</xdr:row>
      <xdr:rowOff>49530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6758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44649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49530</xdr:rowOff>
    </xdr:from>
    <xdr:to>
      <xdr:col>81</xdr:col>
      <xdr:colOff>95250</xdr:colOff>
      <xdr:row>59</xdr:row>
      <xdr:rowOff>151130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66057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59872</xdr:rowOff>
    </xdr:from>
    <xdr:to>
      <xdr:col>77</xdr:col>
      <xdr:colOff>95250</xdr:colOff>
      <xdr:row>59</xdr:row>
      <xdr:rowOff>161472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108131</xdr:rowOff>
    </xdr:from>
    <xdr:to>
      <xdr:col>73</xdr:col>
      <xdr:colOff>44450</xdr:colOff>
      <xdr:row>60</xdr:row>
      <xdr:rowOff>38281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48458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101237</xdr:rowOff>
    </xdr:from>
    <xdr:to>
      <xdr:col>68</xdr:col>
      <xdr:colOff>203200</xdr:colOff>
      <xdr:row>60</xdr:row>
      <xdr:rowOff>31387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41564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年度までは、旧合併特例債のような交付税措置の大きな市債の償還額が減少し、交付税措置の少ない市債の償還額が増えてきたことにより実質公債費比率は増加傾向にあったが、令和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年度は一般会計、公営企業会計及び一部事務組合のすべてにおいて、公債費の償還額が減少したため、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全国平均、類似団体平均及び石川県平均のいずれと比較しても、大きく上回る高い水準であるため、今後も一層の償還管理に努め、比率の抑制を図る。 </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111478</xdr:rowOff>
    </xdr:from>
    <xdr:to>
      <xdr:col>81</xdr:col>
      <xdr:colOff>44450</xdr:colOff>
      <xdr:row>44</xdr:row>
      <xdr:rowOff>151695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65527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111478</xdr:rowOff>
    </xdr:from>
    <xdr:to>
      <xdr:col>77</xdr:col>
      <xdr:colOff>44450</xdr:colOff>
      <xdr:row>44</xdr:row>
      <xdr:rowOff>151695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6552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44450</xdr:rowOff>
    </xdr:from>
    <xdr:to>
      <xdr:col>72</xdr:col>
      <xdr:colOff>203200</xdr:colOff>
      <xdr:row>44</xdr:row>
      <xdr:rowOff>111478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5882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71261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5882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60678</xdr:rowOff>
    </xdr:from>
    <xdr:to>
      <xdr:col>81</xdr:col>
      <xdr:colOff>95250</xdr:colOff>
      <xdr:row>44</xdr:row>
      <xdr:rowOff>162278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128005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50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100895</xdr:rowOff>
    </xdr:from>
    <xdr:to>
      <xdr:col>77</xdr:col>
      <xdr:colOff>95250</xdr:colOff>
      <xdr:row>45</xdr:row>
      <xdr:rowOff>31045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15822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731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60678</xdr:rowOff>
    </xdr:from>
    <xdr:to>
      <xdr:col>73</xdr:col>
      <xdr:colOff>44450</xdr:colOff>
      <xdr:row>44</xdr:row>
      <xdr:rowOff>162278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147055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80027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20461</xdr:rowOff>
    </xdr:from>
    <xdr:to>
      <xdr:col>64</xdr:col>
      <xdr:colOff>152400</xdr:colOff>
      <xdr:row>44</xdr:row>
      <xdr:rowOff>122061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106838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合併後の道路網や公共施設のの整備、小中学校の改築・地震補強等に係る地方債の発行により、地方債残高が依然として多額となっている。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年度は、公営企業会計の地方債残高は減少したものの、一般会計において交付税措置の大きな地方債</a:t>
          </a:r>
          <a:r>
            <a:rPr kumimoji="1" lang="ja-JP" altLang="en-US" sz="1300">
              <a:solidFill>
                <a:schemeClr val="tx1"/>
              </a:solidFill>
              <a:latin typeface="ＭＳ Ｐゴシック" panose="020B0600070205080204" pitchFamily="50" charset="-128"/>
              <a:ea typeface="ＭＳ Ｐゴシック" panose="020B0600070205080204" pitchFamily="50" charset="-128"/>
            </a:rPr>
            <a:t>残高</a:t>
          </a:r>
          <a:r>
            <a:rPr kumimoji="1" lang="ja-JP" altLang="en-US" sz="1300">
              <a:latin typeface="ＭＳ Ｐゴシック" panose="020B0600070205080204" pitchFamily="50" charset="-128"/>
              <a:ea typeface="ＭＳ Ｐゴシック" panose="020B0600070205080204" pitchFamily="50" charset="-128"/>
            </a:rPr>
            <a:t>が減少し、交付税措置の少ない地方債残高が増加したことにより交付税算入額が減少し</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全国平均、類似団体平均及び石川県平均のいずれも大きく上回る高い水準で推移していることから、一層の改善に努める。 </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148449</xdr:rowOff>
    </xdr:from>
    <xdr:to>
      <xdr:col>81</xdr:col>
      <xdr:colOff>44450</xdr:colOff>
      <xdr:row>23</xdr:row>
      <xdr:rowOff>40005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3920349"/>
          <a:ext cx="8382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135043</xdr:rowOff>
    </xdr:from>
    <xdr:to>
      <xdr:col>77</xdr:col>
      <xdr:colOff>44450</xdr:colOff>
      <xdr:row>22</xdr:row>
      <xdr:rowOff>148449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90694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135043</xdr:rowOff>
    </xdr:from>
    <xdr:to>
      <xdr:col>72</xdr:col>
      <xdr:colOff>203200</xdr:colOff>
      <xdr:row>22</xdr:row>
      <xdr:rowOff>163195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90694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163195</xdr:rowOff>
    </xdr:from>
    <xdr:to>
      <xdr:col>68</xdr:col>
      <xdr:colOff>152400</xdr:colOff>
      <xdr:row>23</xdr:row>
      <xdr:rowOff>112395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9350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170109</xdr:rowOff>
    </xdr:from>
    <xdr:to>
      <xdr:col>68</xdr:col>
      <xdr:colOff>203200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160655</xdr:rowOff>
    </xdr:from>
    <xdr:to>
      <xdr:col>81</xdr:col>
      <xdr:colOff>95250</xdr:colOff>
      <xdr:row>23</xdr:row>
      <xdr:rowOff>90805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9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56532</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97649</xdr:rowOff>
    </xdr:from>
    <xdr:to>
      <xdr:col>77</xdr:col>
      <xdr:colOff>95250</xdr:colOff>
      <xdr:row>23</xdr:row>
      <xdr:rowOff>27799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86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12576</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955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84243</xdr:rowOff>
    </xdr:from>
    <xdr:to>
      <xdr:col>73</xdr:col>
      <xdr:colOff>44450</xdr:colOff>
      <xdr:row>23</xdr:row>
      <xdr:rowOff>14393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85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170620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112395</xdr:rowOff>
    </xdr:from>
    <xdr:to>
      <xdr:col>68</xdr:col>
      <xdr:colOff>203200</xdr:colOff>
      <xdr:row>23</xdr:row>
      <xdr:rowOff>42545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8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27322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97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61595</xdr:rowOff>
    </xdr:from>
    <xdr:to>
      <xdr:col>64</xdr:col>
      <xdr:colOff>152400</xdr:colOff>
      <xdr:row>23</xdr:row>
      <xdr:rowOff>163195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400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147972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409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112,652
110,853
754.92
64,437,212
62,906,270
1,022,889
32,875,155
85,179,518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職員数の減少により、全国平均、類似団体平均及び石川県平均と比較しても低水準にある。</a:t>
          </a:r>
        </a:p>
        <a:p>
          <a:r>
            <a:rPr kumimoji="1" lang="ja-JP" altLang="en-US" sz="1300">
              <a:latin typeface="ＭＳ Ｐゴシック" panose="020B0600070205080204" pitchFamily="50" charset="-128"/>
              <a:ea typeface="ＭＳ Ｐゴシック" panose="020B0600070205080204" pitchFamily="50" charset="-128"/>
            </a:rPr>
            <a:t>今後は採用人数を増やし、職員数の適正化を図る。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120650</xdr:rowOff>
    </xdr:from>
    <xdr:to>
      <xdr:col>24</xdr:col>
      <xdr:colOff>25400</xdr:colOff>
      <xdr:row>40</xdr:row>
      <xdr:rowOff>88900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8500"/>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35577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120650</xdr:rowOff>
    </xdr:from>
    <xdr:to>
      <xdr:col>24</xdr:col>
      <xdr:colOff>114300</xdr:colOff>
      <xdr:row>33</xdr:row>
      <xdr:rowOff>120650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133350</xdr:rowOff>
    </xdr:from>
    <xdr:to>
      <xdr:col>24</xdr:col>
      <xdr:colOff>25400</xdr:colOff>
      <xdr:row>33</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91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6350</xdr:rowOff>
    </xdr:from>
    <xdr:to>
      <xdr:col>19</xdr:col>
      <xdr:colOff>187325</xdr:colOff>
      <xdr:row>33</xdr:row>
      <xdr:rowOff>133350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664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6350</xdr:rowOff>
    </xdr:from>
    <xdr:to>
      <xdr:col>15</xdr:col>
      <xdr:colOff>98425</xdr:colOff>
      <xdr:row>34</xdr:row>
      <xdr:rowOff>114300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6642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63500</xdr:rowOff>
    </xdr:from>
    <xdr:to>
      <xdr:col>15</xdr:col>
      <xdr:colOff>149225</xdr:colOff>
      <xdr:row>36</xdr:row>
      <xdr:rowOff>165100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19050</xdr:rowOff>
    </xdr:from>
    <xdr:to>
      <xdr:col>11</xdr:col>
      <xdr:colOff>9525</xdr:colOff>
      <xdr:row>34</xdr:row>
      <xdr:rowOff>114300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676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95250</xdr:rowOff>
    </xdr:from>
    <xdr:to>
      <xdr:col>24</xdr:col>
      <xdr:colOff>76200</xdr:colOff>
      <xdr:row>34</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82550</xdr:rowOff>
    </xdr:from>
    <xdr:to>
      <xdr:col>20</xdr:col>
      <xdr:colOff>38100</xdr:colOff>
      <xdr:row>34</xdr:row>
      <xdr:rowOff>12700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22877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0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127000</xdr:rowOff>
    </xdr:from>
    <xdr:to>
      <xdr:col>15</xdr:col>
      <xdr:colOff>149225</xdr:colOff>
      <xdr:row>33</xdr:row>
      <xdr:rowOff>57150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63500</xdr:rowOff>
    </xdr:from>
    <xdr:to>
      <xdr:col>11</xdr:col>
      <xdr:colOff>60325</xdr:colOff>
      <xdr:row>34</xdr:row>
      <xdr:rowOff>165100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139700</xdr:rowOff>
    </xdr:from>
    <xdr:to>
      <xdr:col>6</xdr:col>
      <xdr:colOff>171450</xdr:colOff>
      <xdr:row>33</xdr:row>
      <xdr:rowOff>69850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80027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類似団体平均と比較すると低い水準で概ね横ばい傾向が続いている。</a:t>
          </a:r>
        </a:p>
        <a:p>
          <a:r>
            <a:rPr kumimoji="1" lang="ja-JP" altLang="en-US" sz="1300">
              <a:latin typeface="ＭＳ Ｐゴシック" panose="020B0600070205080204" pitchFamily="50" charset="-128"/>
              <a:ea typeface="ＭＳ Ｐゴシック" panose="020B0600070205080204" pitchFamily="50" charset="-128"/>
            </a:rPr>
            <a:t>今後は物価高騰の影響により、物件費の増加が見込まれるが、公共施設を統合するなど、公共施設の維持管理費の縮減を図り、物件費の一層の抑制に努める。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39914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293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4536</xdr:rowOff>
    </xdr:from>
    <xdr:to>
      <xdr:col>78</xdr:col>
      <xdr:colOff>69850</xdr:colOff>
      <xdr:row>14</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33386"/>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4536</xdr:rowOff>
    </xdr:from>
    <xdr:to>
      <xdr:col>73</xdr:col>
      <xdr:colOff>180975</xdr:colOff>
      <xdr:row>13</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3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14</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9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125186</xdr:rowOff>
    </xdr:from>
    <xdr:to>
      <xdr:col>74</xdr:col>
      <xdr:colOff>31750</xdr:colOff>
      <xdr:row>13</xdr:row>
      <xdr:rowOff>55336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65513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自立支援給付費などの障害福祉分野の財政需要が増嵩しているほか、公定価格改定の影響による法人保育園運営費の増加していることなどが要因である。</a:t>
          </a:r>
        </a:p>
        <a:p>
          <a:r>
            <a:rPr kumimoji="1" lang="ja-JP" altLang="en-US" sz="1300">
              <a:latin typeface="ＭＳ Ｐゴシック" panose="020B0600070205080204" pitchFamily="50" charset="-128"/>
              <a:ea typeface="ＭＳ Ｐゴシック" panose="020B0600070205080204" pitchFamily="50" charset="-128"/>
            </a:rPr>
            <a:t>今後も扶助費の増嵩は避けられないと認識しているが、財政運営への影響が最小限となるよう努める。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80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57</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758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75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58</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663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ほぼ同水準で推移しており、類似団体内や全国平均と比較しても低水準を保っている。</a:t>
          </a:r>
        </a:p>
        <a:p>
          <a:r>
            <a:rPr kumimoji="1" lang="ja-JP" altLang="en-US" sz="1300">
              <a:latin typeface="ＭＳ Ｐゴシック" panose="020B0600070205080204" pitchFamily="50" charset="-128"/>
              <a:ea typeface="ＭＳ Ｐゴシック" panose="020B0600070205080204" pitchFamily="50" charset="-128"/>
            </a:rPr>
            <a:t>今後も、財政需要が増大する中、事務事業の見直しや事業の優先度を適切に判断し、歳出の抑制に努める。 </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82550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99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139700</xdr:rowOff>
    </xdr:from>
    <xdr:to>
      <xdr:col>78</xdr:col>
      <xdr:colOff>69850</xdr:colOff>
      <xdr:row>55</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98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139700</xdr:rowOff>
    </xdr:from>
    <xdr:to>
      <xdr:col>73</xdr:col>
      <xdr:colOff>180975</xdr:colOff>
      <xdr:row>55</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98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57150</xdr:rowOff>
    </xdr:from>
    <xdr:to>
      <xdr:col>69</xdr:col>
      <xdr:colOff>92075</xdr:colOff>
      <xdr:row>55</xdr:row>
      <xdr:rowOff>95250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31750</xdr:rowOff>
    </xdr:from>
    <xdr:to>
      <xdr:col>82</xdr:col>
      <xdr:colOff>158750</xdr:colOff>
      <xdr:row>55</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88900</xdr:rowOff>
    </xdr:from>
    <xdr:to>
      <xdr:col>74</xdr:col>
      <xdr:colOff>31750</xdr:colOff>
      <xdr:row>55</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6350</xdr:rowOff>
    </xdr:from>
    <xdr:to>
      <xdr:col>69</xdr:col>
      <xdr:colOff>142875</xdr:colOff>
      <xdr:row>55</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44450</xdr:rowOff>
    </xdr:from>
    <xdr:to>
      <xdr:col>65</xdr:col>
      <xdr:colOff>53975</xdr:colOff>
      <xdr:row>55</xdr:row>
      <xdr:rowOff>146050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％減少の</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％となっており、これは、一部事務組合への負担金について、減少したことが要因である。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全国平均や類似団体平均と比較し、大幅に上回る水準で推移しているため、補助金等の見直しや適正化により歳出削減に努める。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527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134637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38</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443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100330</xdr:rowOff>
    </xdr:from>
    <xdr:to>
      <xdr:col>73</xdr:col>
      <xdr:colOff>180975</xdr:colOff>
      <xdr:row>38</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4439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104140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596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49530</xdr:rowOff>
    </xdr:from>
    <xdr:to>
      <xdr:col>74</xdr:col>
      <xdr:colOff>31750</xdr:colOff>
      <xdr:row>37</xdr:row>
      <xdr:rowOff>151130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ほぼ横ばい傾向であるが、全国平均、類似団体平均及び石川県平均と比較するときわめて高い水準にあることから、引き続き一層の地方債発行額の抑制及び計画的な償還管理に努める。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56135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22860"/>
          <a:ext cx="0" cy="87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28212</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56135</xdr:rowOff>
    </xdr:from>
    <xdr:to>
      <xdr:col>24</xdr:col>
      <xdr:colOff>114300</xdr:colOff>
      <xdr:row>79</xdr:row>
      <xdr:rowOff>56135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60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83565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6006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83565</xdr:rowOff>
    </xdr:from>
    <xdr:to>
      <xdr:col>19</xdr:col>
      <xdr:colOff>187325</xdr:colOff>
      <xdr:row>79</xdr:row>
      <xdr:rowOff>92711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6281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92711</xdr:rowOff>
    </xdr:from>
    <xdr:to>
      <xdr:col>15</xdr:col>
      <xdr:colOff>98425</xdr:colOff>
      <xdr:row>79</xdr:row>
      <xdr:rowOff>92711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637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79</xdr:row>
      <xdr:rowOff>110998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6372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5335</xdr:rowOff>
    </xdr:from>
    <xdr:to>
      <xdr:col>24</xdr:col>
      <xdr:colOff>76200</xdr:colOff>
      <xdr:row>79</xdr:row>
      <xdr:rowOff>106935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85362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41911</xdr:rowOff>
    </xdr:from>
    <xdr:to>
      <xdr:col>15</xdr:col>
      <xdr:colOff>149225</xdr:colOff>
      <xdr:row>79</xdr:row>
      <xdr:rowOff>143511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類似団体平均や全国平均を下回っているものの、扶助費や補助費等の増加により財政構造の硬直化が進んでいるため、改善に向け、より一層の経常経費の削減に努める。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161289</xdr:rowOff>
    </xdr:from>
    <xdr:to>
      <xdr:col>82</xdr:col>
      <xdr:colOff>107950</xdr:colOff>
      <xdr:row>81</xdr:row>
      <xdr:rowOff>65278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3020039"/>
          <a:ext cx="0" cy="93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37355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65278</xdr:rowOff>
    </xdr:from>
    <xdr:to>
      <xdr:col>82</xdr:col>
      <xdr:colOff>196850</xdr:colOff>
      <xdr:row>81</xdr:row>
      <xdr:rowOff>65278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5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76217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161289</xdr:rowOff>
    </xdr:from>
    <xdr:to>
      <xdr:col>82</xdr:col>
      <xdr:colOff>196850</xdr:colOff>
      <xdr:row>75</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02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113285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389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136144</xdr:rowOff>
    </xdr:from>
    <xdr:to>
      <xdr:col>78</xdr:col>
      <xdr:colOff>69850</xdr:colOff>
      <xdr:row>76</xdr:row>
      <xdr:rowOff>108713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23444"/>
          <a:ext cx="8890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76</xdr:row>
      <xdr:rowOff>90424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23444"/>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76</xdr:row>
      <xdr:rowOff>168148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206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142512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0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169689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85344</xdr:rowOff>
    </xdr:from>
    <xdr:to>
      <xdr:col>74</xdr:col>
      <xdr:colOff>31750</xdr:colOff>
      <xdr:row>75</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25671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90363</xdr:rowOff>
    </xdr:from>
    <xdr:to>
      <xdr:col>29</xdr:col>
      <xdr:colOff>127000</xdr:colOff>
      <xdr:row>18</xdr:row>
      <xdr:rowOff>94638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24088"/>
          <a:ext cx="647700" cy="4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94638</xdr:rowOff>
    </xdr:from>
    <xdr:to>
      <xdr:col>26</xdr:col>
      <xdr:colOff>50800</xdr:colOff>
      <xdr:row>18</xdr:row>
      <xdr:rowOff>124699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28363"/>
          <a:ext cx="698500" cy="30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61308</xdr:rowOff>
    </xdr:from>
    <xdr:to>
      <xdr:col>22</xdr:col>
      <xdr:colOff>114300</xdr:colOff>
      <xdr:row>18</xdr:row>
      <xdr:rowOff>124699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95033"/>
          <a:ext cx="698500" cy="63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61308</xdr:rowOff>
    </xdr:from>
    <xdr:to>
      <xdr:col>18</xdr:col>
      <xdr:colOff>177800</xdr:colOff>
      <xdr:row>19</xdr:row>
      <xdr:rowOff>14194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95033"/>
          <a:ext cx="698500" cy="12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39563</xdr:rowOff>
    </xdr:from>
    <xdr:to>
      <xdr:col>29</xdr:col>
      <xdr:colOff>177800</xdr:colOff>
      <xdr:row>18</xdr:row>
      <xdr:rowOff>141163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73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11640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4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43838</xdr:rowOff>
    </xdr:from>
    <xdr:to>
      <xdr:col>26</xdr:col>
      <xdr:colOff>101600</xdr:colOff>
      <xdr:row>18</xdr:row>
      <xdr:rowOff>145438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7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130215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63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73899</xdr:rowOff>
    </xdr:from>
    <xdr:to>
      <xdr:col>22</xdr:col>
      <xdr:colOff>165100</xdr:colOff>
      <xdr:row>19</xdr:row>
      <xdr:rowOff>4049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7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160276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9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10508</xdr:rowOff>
    </xdr:from>
    <xdr:to>
      <xdr:col>19</xdr:col>
      <xdr:colOff>38100</xdr:colOff>
      <xdr:row>18</xdr:row>
      <xdr:rowOff>112108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4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122285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134844</xdr:rowOff>
    </xdr:from>
    <xdr:to>
      <xdr:col>15</xdr:col>
      <xdr:colOff>101600</xdr:colOff>
      <xdr:row>19</xdr:row>
      <xdr:rowOff>64994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8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49771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55677</xdr:rowOff>
    </xdr:from>
    <xdr:to>
      <xdr:col>29</xdr:col>
      <xdr:colOff>127000</xdr:colOff>
      <xdr:row>34</xdr:row>
      <xdr:rowOff>216886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323127"/>
          <a:ext cx="647700" cy="161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255153</xdr:rowOff>
    </xdr:from>
    <xdr:to>
      <xdr:col>26</xdr:col>
      <xdr:colOff>50800</xdr:colOff>
      <xdr:row>34</xdr:row>
      <xdr:rowOff>55677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179703"/>
          <a:ext cx="698500" cy="14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255153</xdr:rowOff>
    </xdr:from>
    <xdr:to>
      <xdr:col>22</xdr:col>
      <xdr:colOff>114300</xdr:colOff>
      <xdr:row>34</xdr:row>
      <xdr:rowOff>177978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179703"/>
          <a:ext cx="698500" cy="26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177978</xdr:rowOff>
    </xdr:from>
    <xdr:to>
      <xdr:col>18</xdr:col>
      <xdr:colOff>177800</xdr:colOff>
      <xdr:row>34</xdr:row>
      <xdr:rowOff>228270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445428"/>
          <a:ext cx="698500" cy="5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166086</xdr:rowOff>
    </xdr:from>
    <xdr:to>
      <xdr:col>29</xdr:col>
      <xdr:colOff>177800</xdr:colOff>
      <xdr:row>34</xdr:row>
      <xdr:rowOff>267686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3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74663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4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4877</xdr:rowOff>
    </xdr:from>
    <xdr:to>
      <xdr:col>26</xdr:col>
      <xdr:colOff>101600</xdr:colOff>
      <xdr:row>34</xdr:row>
      <xdr:rowOff>106477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272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116654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041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204353</xdr:rowOff>
    </xdr:from>
    <xdr:to>
      <xdr:col>22</xdr:col>
      <xdr:colOff>165100</xdr:colOff>
      <xdr:row>33</xdr:row>
      <xdr:rowOff>305953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128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144680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589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127178</xdr:rowOff>
    </xdr:from>
    <xdr:to>
      <xdr:col>19</xdr:col>
      <xdr:colOff>38100</xdr:colOff>
      <xdr:row>34</xdr:row>
      <xdr:rowOff>228778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394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238955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16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177470</xdr:rowOff>
    </xdr:from>
    <xdr:to>
      <xdr:col>15</xdr:col>
      <xdr:colOff>101600</xdr:colOff>
      <xdr:row>34</xdr:row>
      <xdr:rowOff>279070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444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289247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2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112,652
110,853
754.92
64,437,212
62,906,270
1,022,889
32,875,155
85,179,518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135776</xdr:rowOff>
    </xdr:from>
    <xdr:to>
      <xdr:col>24</xdr:col>
      <xdr:colOff>63500</xdr:colOff>
      <xdr:row>36</xdr:row>
      <xdr:rowOff>169037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7976"/>
          <a:ext cx="8382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130708</xdr:rowOff>
    </xdr:from>
    <xdr:to>
      <xdr:col>19</xdr:col>
      <xdr:colOff>177800</xdr:colOff>
      <xdr:row>36</xdr:row>
      <xdr:rowOff>169037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02908"/>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7116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120345</xdr:rowOff>
    </xdr:from>
    <xdr:to>
      <xdr:col>15</xdr:col>
      <xdr:colOff>50800</xdr:colOff>
      <xdr:row>36</xdr:row>
      <xdr:rowOff>130708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92545"/>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120345</xdr:rowOff>
    </xdr:from>
    <xdr:to>
      <xdr:col>10</xdr:col>
      <xdr:colOff>114300</xdr:colOff>
      <xdr:row>38</xdr:row>
      <xdr:rowOff>92570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92545"/>
          <a:ext cx="889000" cy="3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117682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28986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84976</xdr:rowOff>
    </xdr:from>
    <xdr:to>
      <xdr:col>24</xdr:col>
      <xdr:colOff>114300</xdr:colOff>
      <xdr:row>37</xdr:row>
      <xdr:rowOff>15126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63403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118237</xdr:rowOff>
    </xdr:from>
    <xdr:to>
      <xdr:col>20</xdr:col>
      <xdr:colOff>38100</xdr:colOff>
      <xdr:row>37</xdr:row>
      <xdr:rowOff>48387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39514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8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79908</xdr:rowOff>
    </xdr:from>
    <xdr:to>
      <xdr:col>15</xdr:col>
      <xdr:colOff>101600</xdr:colOff>
      <xdr:row>37</xdr:row>
      <xdr:rowOff>10058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4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69545</xdr:rowOff>
    </xdr:from>
    <xdr:to>
      <xdr:col>10</xdr:col>
      <xdr:colOff>165100</xdr:colOff>
      <xdr:row>36</xdr:row>
      <xdr:rowOff>171145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162272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41770</xdr:rowOff>
    </xdr:from>
    <xdr:to>
      <xdr:col>6</xdr:col>
      <xdr:colOff>38100</xdr:colOff>
      <xdr:row>38</xdr:row>
      <xdr:rowOff>143370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134497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92347</xdr:rowOff>
    </xdr:from>
    <xdr:to>
      <xdr:col>24</xdr:col>
      <xdr:colOff>63500</xdr:colOff>
      <xdr:row>54</xdr:row>
      <xdr:rowOff>38855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179197"/>
          <a:ext cx="8382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92347</xdr:rowOff>
    </xdr:from>
    <xdr:to>
      <xdr:col>19</xdr:col>
      <xdr:colOff>177800</xdr:colOff>
      <xdr:row>53</xdr:row>
      <xdr:rowOff>143292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79197"/>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143292</xdr:rowOff>
    </xdr:from>
    <xdr:to>
      <xdr:col>15</xdr:col>
      <xdr:colOff>50800</xdr:colOff>
      <xdr:row>54</xdr:row>
      <xdr:rowOff>74909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30142"/>
          <a:ext cx="889000" cy="10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74909</xdr:rowOff>
    </xdr:from>
    <xdr:to>
      <xdr:col>10</xdr:col>
      <xdr:colOff>114300</xdr:colOff>
      <xdr:row>56</xdr:row>
      <xdr:rowOff>68671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33209"/>
          <a:ext cx="889000" cy="33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159505</xdr:rowOff>
    </xdr:from>
    <xdr:to>
      <xdr:col>24</xdr:col>
      <xdr:colOff>114300</xdr:colOff>
      <xdr:row>54</xdr:row>
      <xdr:rowOff>89655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10932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41547</xdr:rowOff>
    </xdr:from>
    <xdr:to>
      <xdr:col>20</xdr:col>
      <xdr:colOff>38100</xdr:colOff>
      <xdr:row>53</xdr:row>
      <xdr:rowOff>143147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159674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0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92492</xdr:rowOff>
    </xdr:from>
    <xdr:to>
      <xdr:col>15</xdr:col>
      <xdr:colOff>101600</xdr:colOff>
      <xdr:row>54</xdr:row>
      <xdr:rowOff>22642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39169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24109</xdr:rowOff>
    </xdr:from>
    <xdr:to>
      <xdr:col>10</xdr:col>
      <xdr:colOff>165100</xdr:colOff>
      <xdr:row>54</xdr:row>
      <xdr:rowOff>125709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142236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05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17871</xdr:rowOff>
    </xdr:from>
    <xdr:to>
      <xdr:col>6</xdr:col>
      <xdr:colOff>38100</xdr:colOff>
      <xdr:row>56</xdr:row>
      <xdr:rowOff>119471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110598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1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121920</xdr:rowOff>
    </xdr:from>
    <xdr:to>
      <xdr:col>24</xdr:col>
      <xdr:colOff>63500</xdr:colOff>
      <xdr:row>78</xdr:row>
      <xdr:rowOff>4318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23570"/>
          <a:ext cx="838200" cy="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121920</xdr:rowOff>
    </xdr:from>
    <xdr:to>
      <xdr:col>19</xdr:col>
      <xdr:colOff>177800</xdr:colOff>
      <xdr:row>78</xdr:row>
      <xdr:rowOff>12446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23570"/>
          <a:ext cx="889000" cy="6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12446</xdr:rowOff>
    </xdr:from>
    <xdr:to>
      <xdr:col>15</xdr:col>
      <xdr:colOff>50800</xdr:colOff>
      <xdr:row>78</xdr:row>
      <xdr:rowOff>24512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855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24512</xdr:rowOff>
    </xdr:from>
    <xdr:to>
      <xdr:col>10</xdr:col>
      <xdr:colOff>114300</xdr:colOff>
      <xdr:row>78</xdr:row>
      <xdr:rowOff>41021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97612"/>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124968</xdr:rowOff>
    </xdr:from>
    <xdr:to>
      <xdr:col>24</xdr:col>
      <xdr:colOff>114300</xdr:colOff>
      <xdr:row>78</xdr:row>
      <xdr:rowOff>55118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39895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71120</xdr:rowOff>
    </xdr:from>
    <xdr:to>
      <xdr:col>20</xdr:col>
      <xdr:colOff>38100</xdr:colOff>
      <xdr:row>78</xdr:row>
      <xdr:rowOff>1270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163847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133096</xdr:rowOff>
    </xdr:from>
    <xdr:to>
      <xdr:col>15</xdr:col>
      <xdr:colOff>101600</xdr:colOff>
      <xdr:row>78</xdr:row>
      <xdr:rowOff>63246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54373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145162</xdr:rowOff>
    </xdr:from>
    <xdr:to>
      <xdr:col>10</xdr:col>
      <xdr:colOff>165100</xdr:colOff>
      <xdr:row>78</xdr:row>
      <xdr:rowOff>75312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66439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161671</xdr:rowOff>
    </xdr:from>
    <xdr:to>
      <xdr:col>6</xdr:col>
      <xdr:colOff>38100</xdr:colOff>
      <xdr:row>78</xdr:row>
      <xdr:rowOff>91821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6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82948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5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60147</xdr:rowOff>
    </xdr:from>
    <xdr:to>
      <xdr:col>24</xdr:col>
      <xdr:colOff>63500</xdr:colOff>
      <xdr:row>94</xdr:row>
      <xdr:rowOff>148713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833547"/>
          <a:ext cx="838200" cy="43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158054</xdr:rowOff>
    </xdr:from>
    <xdr:to>
      <xdr:col>19</xdr:col>
      <xdr:colOff>177800</xdr:colOff>
      <xdr:row>94</xdr:row>
      <xdr:rowOff>148713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760004"/>
          <a:ext cx="889000" cy="50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158054</xdr:rowOff>
    </xdr:from>
    <xdr:to>
      <xdr:col>15</xdr:col>
      <xdr:colOff>50800</xdr:colOff>
      <xdr:row>96</xdr:row>
      <xdr:rowOff>90224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760004"/>
          <a:ext cx="889000" cy="78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90224</xdr:rowOff>
    </xdr:from>
    <xdr:to>
      <xdr:col>10</xdr:col>
      <xdr:colOff>114300</xdr:colOff>
      <xdr:row>97</xdr:row>
      <xdr:rowOff>15439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49424"/>
          <a:ext cx="889000" cy="9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9347</xdr:rowOff>
    </xdr:from>
    <xdr:to>
      <xdr:col>24</xdr:col>
      <xdr:colOff>114300</xdr:colOff>
      <xdr:row>92</xdr:row>
      <xdr:rowOff>110947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7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32224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63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97913</xdr:rowOff>
    </xdr:from>
    <xdr:to>
      <xdr:col>20</xdr:col>
      <xdr:colOff>38100</xdr:colOff>
      <xdr:row>95</xdr:row>
      <xdr:rowOff>28063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1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44590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8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107254</xdr:rowOff>
    </xdr:from>
    <xdr:to>
      <xdr:col>15</xdr:col>
      <xdr:colOff>101600</xdr:colOff>
      <xdr:row>92</xdr:row>
      <xdr:rowOff>37404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70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53931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48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39424</xdr:rowOff>
    </xdr:from>
    <xdr:to>
      <xdr:col>10</xdr:col>
      <xdr:colOff>165100</xdr:colOff>
      <xdr:row>96</xdr:row>
      <xdr:rowOff>141024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157551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7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136089</xdr:rowOff>
    </xdr:from>
    <xdr:to>
      <xdr:col>6</xdr:col>
      <xdr:colOff>38100</xdr:colOff>
      <xdr:row>97</xdr:row>
      <xdr:rowOff>66239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82766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7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92677</xdr:rowOff>
    </xdr:from>
    <xdr:to>
      <xdr:col>54</xdr:col>
      <xdr:colOff>189865</xdr:colOff>
      <xdr:row>38</xdr:row>
      <xdr:rowOff>64117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921977"/>
          <a:ext cx="1270" cy="65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67944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64117</xdr:rowOff>
    </xdr:from>
    <xdr:to>
      <xdr:col>55</xdr:col>
      <xdr:colOff>88900</xdr:colOff>
      <xdr:row>38</xdr:row>
      <xdr:rowOff>64117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7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39354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9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92677</xdr:rowOff>
    </xdr:from>
    <xdr:to>
      <xdr:col>55</xdr:col>
      <xdr:colOff>88900</xdr:colOff>
      <xdr:row>34</xdr:row>
      <xdr:rowOff>92677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921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126555</xdr:rowOff>
    </xdr:from>
    <xdr:to>
      <xdr:col>55</xdr:col>
      <xdr:colOff>0</xdr:colOff>
      <xdr:row>36</xdr:row>
      <xdr:rowOff>16934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27305"/>
          <a:ext cx="838200" cy="6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87543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59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109116</xdr:rowOff>
    </xdr:from>
    <xdr:to>
      <xdr:col>55</xdr:col>
      <xdr:colOff>50800</xdr:colOff>
      <xdr:row>37</xdr:row>
      <xdr:rowOff>39266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8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126555</xdr:rowOff>
    </xdr:from>
    <xdr:to>
      <xdr:col>50</xdr:col>
      <xdr:colOff>114300</xdr:colOff>
      <xdr:row>36</xdr:row>
      <xdr:rowOff>3142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27305"/>
          <a:ext cx="889000" cy="4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100315</xdr:rowOff>
    </xdr:from>
    <xdr:to>
      <xdr:col>50</xdr:col>
      <xdr:colOff>165100</xdr:colOff>
      <xdr:row>37</xdr:row>
      <xdr:rowOff>30465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21592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115850</xdr:rowOff>
    </xdr:from>
    <xdr:to>
      <xdr:col>45</xdr:col>
      <xdr:colOff>177800</xdr:colOff>
      <xdr:row>36</xdr:row>
      <xdr:rowOff>3142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30800"/>
          <a:ext cx="889000" cy="74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113619</xdr:rowOff>
    </xdr:from>
    <xdr:to>
      <xdr:col>46</xdr:col>
      <xdr:colOff>38100</xdr:colOff>
      <xdr:row>37</xdr:row>
      <xdr:rowOff>43769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34896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115850</xdr:rowOff>
    </xdr:from>
    <xdr:to>
      <xdr:col>41</xdr:col>
      <xdr:colOff>50800</xdr:colOff>
      <xdr:row>36</xdr:row>
      <xdr:rowOff>48839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30800"/>
          <a:ext cx="889000" cy="79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46472</xdr:rowOff>
    </xdr:from>
    <xdr:to>
      <xdr:col>41</xdr:col>
      <xdr:colOff>101600</xdr:colOff>
      <xdr:row>32</xdr:row>
      <xdr:rowOff>148072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5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139199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62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119905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6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137584</xdr:rowOff>
    </xdr:from>
    <xdr:to>
      <xdr:col>55</xdr:col>
      <xdr:colOff>50800</xdr:colOff>
      <xdr:row>36</xdr:row>
      <xdr:rowOff>67734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160461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75755</xdr:rowOff>
    </xdr:from>
    <xdr:to>
      <xdr:col>50</xdr:col>
      <xdr:colOff>165100</xdr:colOff>
      <xdr:row>36</xdr:row>
      <xdr:rowOff>5905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22432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123792</xdr:rowOff>
    </xdr:from>
    <xdr:to>
      <xdr:col>46</xdr:col>
      <xdr:colOff>38100</xdr:colOff>
      <xdr:row>36</xdr:row>
      <xdr:rowOff>53942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70469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65050</xdr:rowOff>
    </xdr:from>
    <xdr:to>
      <xdr:col>41</xdr:col>
      <xdr:colOff>101600</xdr:colOff>
      <xdr:row>31</xdr:row>
      <xdr:rowOff>166650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11727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15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169489</xdr:rowOff>
    </xdr:from>
    <xdr:to>
      <xdr:col>36</xdr:col>
      <xdr:colOff>165100</xdr:colOff>
      <xdr:row>36</xdr:row>
      <xdr:rowOff>99639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7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116166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4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102857</xdr:rowOff>
    </xdr:from>
    <xdr:to>
      <xdr:col>55</xdr:col>
      <xdr:colOff>0</xdr:colOff>
      <xdr:row>51</xdr:row>
      <xdr:rowOff>163843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675357"/>
          <a:ext cx="838200" cy="23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163843</xdr:rowOff>
    </xdr:from>
    <xdr:to>
      <xdr:col>50</xdr:col>
      <xdr:colOff>114300</xdr:colOff>
      <xdr:row>52</xdr:row>
      <xdr:rowOff>127609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8907793"/>
          <a:ext cx="889000" cy="13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99809</xdr:rowOff>
    </xdr:from>
    <xdr:to>
      <xdr:col>45</xdr:col>
      <xdr:colOff>177800</xdr:colOff>
      <xdr:row>52</xdr:row>
      <xdr:rowOff>127609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015209"/>
          <a:ext cx="889000" cy="2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147121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99809</xdr:rowOff>
    </xdr:from>
    <xdr:to>
      <xdr:col>41</xdr:col>
      <xdr:colOff>50800</xdr:colOff>
      <xdr:row>54</xdr:row>
      <xdr:rowOff>27140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015209"/>
          <a:ext cx="889000" cy="27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101071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52057</xdr:rowOff>
    </xdr:from>
    <xdr:to>
      <xdr:col>55</xdr:col>
      <xdr:colOff>50800</xdr:colOff>
      <xdr:row>50</xdr:row>
      <xdr:rowOff>153657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62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5084</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57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113043</xdr:rowOff>
    </xdr:from>
    <xdr:to>
      <xdr:col>50</xdr:col>
      <xdr:colOff>165100</xdr:colOff>
      <xdr:row>52</xdr:row>
      <xdr:rowOff>43193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885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59720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63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76809</xdr:rowOff>
    </xdr:from>
    <xdr:to>
      <xdr:col>46</xdr:col>
      <xdr:colOff>38100</xdr:colOff>
      <xdr:row>53</xdr:row>
      <xdr:rowOff>6959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899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23486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87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49009</xdr:rowOff>
    </xdr:from>
    <xdr:to>
      <xdr:col>41</xdr:col>
      <xdr:colOff>101600</xdr:colOff>
      <xdr:row>52</xdr:row>
      <xdr:rowOff>150609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896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167136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873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147790</xdr:rowOff>
    </xdr:from>
    <xdr:to>
      <xdr:col>36</xdr:col>
      <xdr:colOff>165100</xdr:colOff>
      <xdr:row>54</xdr:row>
      <xdr:rowOff>77940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2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94467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00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156594</xdr:rowOff>
    </xdr:from>
    <xdr:to>
      <xdr:col>55</xdr:col>
      <xdr:colOff>0</xdr:colOff>
      <xdr:row>76</xdr:row>
      <xdr:rowOff>149439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672444"/>
          <a:ext cx="838200" cy="50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149439</xdr:rowOff>
    </xdr:from>
    <xdr:to>
      <xdr:col>50</xdr:col>
      <xdr:colOff>114300</xdr:colOff>
      <xdr:row>77</xdr:row>
      <xdr:rowOff>126510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179639"/>
          <a:ext cx="889000" cy="1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126510</xdr:rowOff>
    </xdr:from>
    <xdr:to>
      <xdr:col>45</xdr:col>
      <xdr:colOff>177800</xdr:colOff>
      <xdr:row>78</xdr:row>
      <xdr:rowOff>9923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2816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79144</xdr:rowOff>
    </xdr:from>
    <xdr:to>
      <xdr:col>41</xdr:col>
      <xdr:colOff>50800</xdr:colOff>
      <xdr:row>78</xdr:row>
      <xdr:rowOff>9923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280794"/>
          <a:ext cx="889000" cy="10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105794</xdr:rowOff>
    </xdr:from>
    <xdr:to>
      <xdr:col>55</xdr:col>
      <xdr:colOff>50800</xdr:colOff>
      <xdr:row>74</xdr:row>
      <xdr:rowOff>35944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62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128671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47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98639</xdr:rowOff>
    </xdr:from>
    <xdr:to>
      <xdr:col>50</xdr:col>
      <xdr:colOff>165100</xdr:colOff>
      <xdr:row>77</xdr:row>
      <xdr:rowOff>28789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45315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90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75710</xdr:rowOff>
    </xdr:from>
    <xdr:to>
      <xdr:col>46</xdr:col>
      <xdr:colOff>38100</xdr:colOff>
      <xdr:row>78</xdr:row>
      <xdr:rowOff>5860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168437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37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130573</xdr:rowOff>
    </xdr:from>
    <xdr:to>
      <xdr:col>41</xdr:col>
      <xdr:colOff>101600</xdr:colOff>
      <xdr:row>78</xdr:row>
      <xdr:rowOff>60723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51850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2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28344</xdr:rowOff>
    </xdr:from>
    <xdr:to>
      <xdr:col>36</xdr:col>
      <xdr:colOff>165100</xdr:colOff>
      <xdr:row>77</xdr:row>
      <xdr:rowOff>129944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2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121071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32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114573</xdr:rowOff>
    </xdr:from>
    <xdr:to>
      <xdr:col>55</xdr:col>
      <xdr:colOff>0</xdr:colOff>
      <xdr:row>93</xdr:row>
      <xdr:rowOff>76264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5887973"/>
          <a:ext cx="838200" cy="13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114573</xdr:rowOff>
    </xdr:from>
    <xdr:to>
      <xdr:col>50</xdr:col>
      <xdr:colOff>114300</xdr:colOff>
      <xdr:row>93</xdr:row>
      <xdr:rowOff>94742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5887973"/>
          <a:ext cx="889000" cy="1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35341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62776</xdr:rowOff>
    </xdr:from>
    <xdr:to>
      <xdr:col>45</xdr:col>
      <xdr:colOff>177800</xdr:colOff>
      <xdr:row>93</xdr:row>
      <xdr:rowOff>94742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5836176"/>
          <a:ext cx="889000" cy="2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90225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62776</xdr:rowOff>
    </xdr:from>
    <xdr:to>
      <xdr:col>41</xdr:col>
      <xdr:colOff>50800</xdr:colOff>
      <xdr:row>94</xdr:row>
      <xdr:rowOff>117830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5836176"/>
          <a:ext cx="889000" cy="39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25464</xdr:rowOff>
    </xdr:from>
    <xdr:to>
      <xdr:col>55</xdr:col>
      <xdr:colOff>50800</xdr:colOff>
      <xdr:row>93</xdr:row>
      <xdr:rowOff>127064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597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48341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82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63773</xdr:rowOff>
    </xdr:from>
    <xdr:to>
      <xdr:col>50</xdr:col>
      <xdr:colOff>165100</xdr:colOff>
      <xdr:row>92</xdr:row>
      <xdr:rowOff>165373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583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10450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61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43942</xdr:rowOff>
    </xdr:from>
    <xdr:to>
      <xdr:col>46</xdr:col>
      <xdr:colOff>38100</xdr:colOff>
      <xdr:row>93</xdr:row>
      <xdr:rowOff>145542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598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162069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76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11976</xdr:rowOff>
    </xdr:from>
    <xdr:to>
      <xdr:col>41</xdr:col>
      <xdr:colOff>101600</xdr:colOff>
      <xdr:row>92</xdr:row>
      <xdr:rowOff>113576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57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130103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5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67030</xdr:rowOff>
    </xdr:from>
    <xdr:to>
      <xdr:col>36</xdr:col>
      <xdr:colOff>165100</xdr:colOff>
      <xdr:row>94</xdr:row>
      <xdr:rowOff>168630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1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13707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95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91694</xdr:rowOff>
    </xdr:from>
    <xdr:to>
      <xdr:col>85</xdr:col>
      <xdr:colOff>127000</xdr:colOff>
      <xdr:row>31</xdr:row>
      <xdr:rowOff>163513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5406644"/>
          <a:ext cx="838200" cy="7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4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163513</xdr:rowOff>
    </xdr:from>
    <xdr:to>
      <xdr:col>81</xdr:col>
      <xdr:colOff>50800</xdr:colOff>
      <xdr:row>39</xdr:row>
      <xdr:rowOff>28448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478463"/>
          <a:ext cx="889000" cy="12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107523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28448</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149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41021</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275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40894</xdr:rowOff>
    </xdr:from>
    <xdr:to>
      <xdr:col>85</xdr:col>
      <xdr:colOff>177800</xdr:colOff>
      <xdr:row>31</xdr:row>
      <xdr:rowOff>142494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53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127271</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52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112713</xdr:rowOff>
    </xdr:from>
    <xdr:to>
      <xdr:col>81</xdr:col>
      <xdr:colOff>101600</xdr:colOff>
      <xdr:row>32</xdr:row>
      <xdr:rowOff>42863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4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30</xdr:row>
      <xdr:rowOff>59390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52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149098</xdr:rowOff>
    </xdr:from>
    <xdr:to>
      <xdr:col>76</xdr:col>
      <xdr:colOff>165100</xdr:colOff>
      <xdr:row>39</xdr:row>
      <xdr:rowOff>79248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70375</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756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161671</xdr:rowOff>
    </xdr:from>
    <xdr:to>
      <xdr:col>67</xdr:col>
      <xdr:colOff>101600</xdr:colOff>
      <xdr:row>39</xdr:row>
      <xdr:rowOff>91821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82948</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57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119621</xdr:rowOff>
    </xdr:from>
    <xdr:to>
      <xdr:col>85</xdr:col>
      <xdr:colOff>127000</xdr:colOff>
      <xdr:row>71</xdr:row>
      <xdr:rowOff>131775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292571"/>
          <a:ext cx="8382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109468</xdr:rowOff>
    </xdr:from>
    <xdr:to>
      <xdr:col>81</xdr:col>
      <xdr:colOff>50800</xdr:colOff>
      <xdr:row>71</xdr:row>
      <xdr:rowOff>119621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110968"/>
          <a:ext cx="889000" cy="18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109468</xdr:rowOff>
    </xdr:from>
    <xdr:to>
      <xdr:col>76</xdr:col>
      <xdr:colOff>114300</xdr:colOff>
      <xdr:row>72</xdr:row>
      <xdr:rowOff>1969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110968"/>
          <a:ext cx="889000" cy="2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1969</xdr:rowOff>
    </xdr:from>
    <xdr:to>
      <xdr:col>71</xdr:col>
      <xdr:colOff>177800</xdr:colOff>
      <xdr:row>72</xdr:row>
      <xdr:rowOff>6521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346369"/>
          <a:ext cx="889000" cy="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80975</xdr:rowOff>
    </xdr:from>
    <xdr:to>
      <xdr:col>85</xdr:col>
      <xdr:colOff>177800</xdr:colOff>
      <xdr:row>72</xdr:row>
      <xdr:rowOff>11125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25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34002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20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68821</xdr:rowOff>
    </xdr:from>
    <xdr:to>
      <xdr:col>81</xdr:col>
      <xdr:colOff>101600</xdr:colOff>
      <xdr:row>71</xdr:row>
      <xdr:rowOff>170421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2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15498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0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58668</xdr:rowOff>
    </xdr:from>
    <xdr:to>
      <xdr:col>76</xdr:col>
      <xdr:colOff>165100</xdr:colOff>
      <xdr:row>70</xdr:row>
      <xdr:rowOff>160268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0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5345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183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122619</xdr:rowOff>
    </xdr:from>
    <xdr:to>
      <xdr:col>72</xdr:col>
      <xdr:colOff>38100</xdr:colOff>
      <xdr:row>72</xdr:row>
      <xdr:rowOff>52769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2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69296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07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127171</xdr:rowOff>
    </xdr:from>
    <xdr:to>
      <xdr:col>67</xdr:col>
      <xdr:colOff>101600</xdr:colOff>
      <xdr:row>72</xdr:row>
      <xdr:rowOff>57321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30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73848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07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133641</xdr:rowOff>
    </xdr:from>
    <xdr:to>
      <xdr:col>85</xdr:col>
      <xdr:colOff>127000</xdr:colOff>
      <xdr:row>97</xdr:row>
      <xdr:rowOff>146577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64291"/>
          <a:ext cx="838200" cy="1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57899</xdr:rowOff>
    </xdr:from>
    <xdr:to>
      <xdr:col>81</xdr:col>
      <xdr:colOff>50800</xdr:colOff>
      <xdr:row>97</xdr:row>
      <xdr:rowOff>146577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688549"/>
          <a:ext cx="889000" cy="8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57899</xdr:rowOff>
    </xdr:from>
    <xdr:to>
      <xdr:col>76</xdr:col>
      <xdr:colOff>114300</xdr:colOff>
      <xdr:row>98</xdr:row>
      <xdr:rowOff>19875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688549"/>
          <a:ext cx="889000" cy="1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19875</xdr:rowOff>
    </xdr:from>
    <xdr:to>
      <xdr:col>71</xdr:col>
      <xdr:colOff>177800</xdr:colOff>
      <xdr:row>98</xdr:row>
      <xdr:rowOff>90303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21975"/>
          <a:ext cx="889000" cy="7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82841</xdr:rowOff>
    </xdr:from>
    <xdr:to>
      <xdr:col>85</xdr:col>
      <xdr:colOff>177800</xdr:colOff>
      <xdr:row>98</xdr:row>
      <xdr:rowOff>12991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61268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9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95777</xdr:rowOff>
    </xdr:from>
    <xdr:to>
      <xdr:col>81</xdr:col>
      <xdr:colOff>101600</xdr:colOff>
      <xdr:row>98</xdr:row>
      <xdr:rowOff>25927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2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17054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81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7099</xdr:rowOff>
    </xdr:from>
    <xdr:to>
      <xdr:col>76</xdr:col>
      <xdr:colOff>165100</xdr:colOff>
      <xdr:row>97</xdr:row>
      <xdr:rowOff>108699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99826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73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140525</xdr:rowOff>
    </xdr:from>
    <xdr:to>
      <xdr:col>72</xdr:col>
      <xdr:colOff>38100</xdr:colOff>
      <xdr:row>98</xdr:row>
      <xdr:rowOff>70675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7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61802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8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39503</xdr:rowOff>
    </xdr:from>
    <xdr:to>
      <xdr:col>67</xdr:col>
      <xdr:colOff>101600</xdr:colOff>
      <xdr:row>98</xdr:row>
      <xdr:rowOff>141103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4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132230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3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139864</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654964"/>
          <a:ext cx="838200" cy="1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89064</xdr:rowOff>
    </xdr:from>
    <xdr:to>
      <xdr:col>116</xdr:col>
      <xdr:colOff>114300</xdr:colOff>
      <xdr:row>39</xdr:row>
      <xdr:rowOff>19214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67491</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82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1854</xdr:rowOff>
    </xdr:from>
    <xdr:to>
      <xdr:col>116</xdr:col>
      <xdr:colOff>63500</xdr:colOff>
      <xdr:row>58</xdr:row>
      <xdr:rowOff>4540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45954"/>
          <a:ext cx="8382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129527</xdr:rowOff>
    </xdr:from>
    <xdr:to>
      <xdr:col>111</xdr:col>
      <xdr:colOff>177800</xdr:colOff>
      <xdr:row>58</xdr:row>
      <xdr:rowOff>4540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730727"/>
          <a:ext cx="889000" cy="2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129527</xdr:rowOff>
    </xdr:from>
    <xdr:to>
      <xdr:col>107</xdr:col>
      <xdr:colOff>50800</xdr:colOff>
      <xdr:row>58</xdr:row>
      <xdr:rowOff>25171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730727"/>
          <a:ext cx="889000" cy="2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23800</xdr:rowOff>
    </xdr:from>
    <xdr:to>
      <xdr:col>102</xdr:col>
      <xdr:colOff>114300</xdr:colOff>
      <xdr:row>58</xdr:row>
      <xdr:rowOff>25171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67900"/>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122504</xdr:rowOff>
    </xdr:from>
    <xdr:to>
      <xdr:col>116</xdr:col>
      <xdr:colOff>114300</xdr:colOff>
      <xdr:row>58</xdr:row>
      <xdr:rowOff>52654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9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37431</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10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125190</xdr:rowOff>
    </xdr:from>
    <xdr:to>
      <xdr:col>112</xdr:col>
      <xdr:colOff>38100</xdr:colOff>
      <xdr:row>58</xdr:row>
      <xdr:rowOff>55340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46467</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9990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78727</xdr:rowOff>
    </xdr:from>
    <xdr:to>
      <xdr:col>107</xdr:col>
      <xdr:colOff>101600</xdr:colOff>
      <xdr:row>57</xdr:row>
      <xdr:rowOff>8877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67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77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145821</xdr:rowOff>
    </xdr:from>
    <xdr:to>
      <xdr:col>102</xdr:col>
      <xdr:colOff>165100</xdr:colOff>
      <xdr:row>58</xdr:row>
      <xdr:rowOff>75971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67098</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011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144450</xdr:rowOff>
    </xdr:from>
    <xdr:to>
      <xdr:col>98</xdr:col>
      <xdr:colOff>38100</xdr:colOff>
      <xdr:row>58</xdr:row>
      <xdr:rowOff>74600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65727</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009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72903</xdr:rowOff>
    </xdr:from>
    <xdr:to>
      <xdr:col>116</xdr:col>
      <xdr:colOff>63500</xdr:colOff>
      <xdr:row>75</xdr:row>
      <xdr:rowOff>105959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31653"/>
          <a:ext cx="838200" cy="3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105959</xdr:rowOff>
    </xdr:from>
    <xdr:to>
      <xdr:col>111</xdr:col>
      <xdr:colOff>177800</xdr:colOff>
      <xdr:row>75</xdr:row>
      <xdr:rowOff>141712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64709"/>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141712</xdr:rowOff>
    </xdr:from>
    <xdr:to>
      <xdr:col>107</xdr:col>
      <xdr:colOff>50800</xdr:colOff>
      <xdr:row>76</xdr:row>
      <xdr:rowOff>11136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00462"/>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10065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124292</xdr:rowOff>
    </xdr:from>
    <xdr:to>
      <xdr:col>102</xdr:col>
      <xdr:colOff>114300</xdr:colOff>
      <xdr:row>76</xdr:row>
      <xdr:rowOff>11136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983042"/>
          <a:ext cx="8890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22103</xdr:rowOff>
    </xdr:from>
    <xdr:to>
      <xdr:col>116</xdr:col>
      <xdr:colOff>114300</xdr:colOff>
      <xdr:row>75</xdr:row>
      <xdr:rowOff>123703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530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5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55159</xdr:rowOff>
    </xdr:from>
    <xdr:to>
      <xdr:col>112</xdr:col>
      <xdr:colOff>38100</xdr:colOff>
      <xdr:row>75</xdr:row>
      <xdr:rowOff>156759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1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147885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0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90912</xdr:rowOff>
    </xdr:from>
    <xdr:to>
      <xdr:col>107</xdr:col>
      <xdr:colOff>101600</xdr:colOff>
      <xdr:row>76</xdr:row>
      <xdr:rowOff>21062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12189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0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131785</xdr:rowOff>
    </xdr:from>
    <xdr:to>
      <xdr:col>102</xdr:col>
      <xdr:colOff>165100</xdr:colOff>
      <xdr:row>76</xdr:row>
      <xdr:rowOff>61934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905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53063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0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73492</xdr:rowOff>
    </xdr:from>
    <xdr:to>
      <xdr:col>98</xdr:col>
      <xdr:colOff>38100</xdr:colOff>
      <xdr:row>76</xdr:row>
      <xdr:rowOff>3643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322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166219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2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558,412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22,224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61,103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円増加したが、引き続き類似団体平均を下回る結果となっているため、職員数の適正化に努める必要がある。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68,088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円となっており、除雪経費の影響により前年度に比べ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円減少し、類似団体とほぼ同水準となった。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116,901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円となり、在来線新駅やトレインパークの整備、地域防災コミュニティセンターの整備を継続して実施しているため類似団体平均を大きく上回っている。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117,936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13,212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円増加し、引き続き類似団体平均を大きく上回っている。この要因は子育て支援策の充実が主な要因であると分析している。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さらに公債費については、類似団体で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番目であり、平均の約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倍と高水準で推移している状況であり、今後も一層の償還管理に努めていく必要がある。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石川県白山市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112,652
110,853
754.92
64,437,212
62,906,270
1,022,889
32,875,155
85,179,518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123916</xdr:rowOff>
    </xdr:from>
    <xdr:to>
      <xdr:col>24</xdr:col>
      <xdr:colOff>63500</xdr:colOff>
      <xdr:row>34</xdr:row>
      <xdr:rowOff>18869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81766"/>
          <a:ext cx="8382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18869</xdr:rowOff>
    </xdr:from>
    <xdr:to>
      <xdr:col>19</xdr:col>
      <xdr:colOff>177800</xdr:colOff>
      <xdr:row>34</xdr:row>
      <xdr:rowOff>93980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4816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93980</xdr:rowOff>
    </xdr:from>
    <xdr:to>
      <xdr:col>15</xdr:col>
      <xdr:colOff>50800</xdr:colOff>
      <xdr:row>35</xdr:row>
      <xdr:rowOff>19413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23280"/>
          <a:ext cx="889000" cy="9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73297</xdr:rowOff>
    </xdr:from>
    <xdr:to>
      <xdr:col>10</xdr:col>
      <xdr:colOff>114300</xdr:colOff>
      <xdr:row>35</xdr:row>
      <xdr:rowOff>19413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0259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73116</xdr:rowOff>
    </xdr:from>
    <xdr:to>
      <xdr:col>24</xdr:col>
      <xdr:colOff>114300</xdr:colOff>
      <xdr:row>34</xdr:row>
      <xdr:rowOff>3266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95993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8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139519</xdr:rowOff>
    </xdr:from>
    <xdr:to>
      <xdr:col>20</xdr:col>
      <xdr:colOff>38100</xdr:colOff>
      <xdr:row>34</xdr:row>
      <xdr:rowOff>69669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86196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7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43180</xdr:rowOff>
    </xdr:from>
    <xdr:to>
      <xdr:col>15</xdr:col>
      <xdr:colOff>101600</xdr:colOff>
      <xdr:row>34</xdr:row>
      <xdr:rowOff>144780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161307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140063</xdr:rowOff>
    </xdr:from>
    <xdr:to>
      <xdr:col>10</xdr:col>
      <xdr:colOff>165100</xdr:colOff>
      <xdr:row>35</xdr:row>
      <xdr:rowOff>70213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86740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4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22497</xdr:rowOff>
    </xdr:from>
    <xdr:to>
      <xdr:col>6</xdr:col>
      <xdr:colOff>38100</xdr:colOff>
      <xdr:row>34</xdr:row>
      <xdr:rowOff>124097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140624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2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74028</xdr:rowOff>
    </xdr:from>
    <xdr:to>
      <xdr:col>24</xdr:col>
      <xdr:colOff>63500</xdr:colOff>
      <xdr:row>57</xdr:row>
      <xdr:rowOff>6820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503778"/>
          <a:ext cx="838200" cy="2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103598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04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6820</xdr:rowOff>
    </xdr:from>
    <xdr:to>
      <xdr:col>19</xdr:col>
      <xdr:colOff>177800</xdr:colOff>
      <xdr:row>57</xdr:row>
      <xdr:rowOff>34201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779470"/>
          <a:ext cx="889000" cy="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18149</xdr:rowOff>
    </xdr:from>
    <xdr:to>
      <xdr:col>15</xdr:col>
      <xdr:colOff>50800</xdr:colOff>
      <xdr:row>57</xdr:row>
      <xdr:rowOff>34201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590649"/>
          <a:ext cx="889000" cy="12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18149</xdr:rowOff>
    </xdr:from>
    <xdr:to>
      <xdr:col>10</xdr:col>
      <xdr:colOff>114300</xdr:colOff>
      <xdr:row>57</xdr:row>
      <xdr:rowOff>155410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590649"/>
          <a:ext cx="889000" cy="133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60329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23228</xdr:rowOff>
    </xdr:from>
    <xdr:to>
      <xdr:col>24</xdr:col>
      <xdr:colOff>114300</xdr:colOff>
      <xdr:row>55</xdr:row>
      <xdr:rowOff>124828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45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46105</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3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127470</xdr:rowOff>
    </xdr:from>
    <xdr:to>
      <xdr:col>20</xdr:col>
      <xdr:colOff>38100</xdr:colOff>
      <xdr:row>57</xdr:row>
      <xdr:rowOff>57620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48747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8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154851</xdr:rowOff>
    </xdr:from>
    <xdr:to>
      <xdr:col>15</xdr:col>
      <xdr:colOff>101600</xdr:colOff>
      <xdr:row>57</xdr:row>
      <xdr:rowOff>85001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76128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138799</xdr:rowOff>
    </xdr:from>
    <xdr:to>
      <xdr:col>10</xdr:col>
      <xdr:colOff>165100</xdr:colOff>
      <xdr:row>50</xdr:row>
      <xdr:rowOff>68949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5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85476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31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104610</xdr:rowOff>
    </xdr:from>
    <xdr:to>
      <xdr:col>6</xdr:col>
      <xdr:colOff>38100</xdr:colOff>
      <xdr:row>58</xdr:row>
      <xdr:rowOff>34760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25887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9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127965</xdr:rowOff>
    </xdr:from>
    <xdr:to>
      <xdr:col>24</xdr:col>
      <xdr:colOff>63500</xdr:colOff>
      <xdr:row>76</xdr:row>
      <xdr:rowOff>147606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15265"/>
          <a:ext cx="838200" cy="36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36735</xdr:rowOff>
    </xdr:from>
    <xdr:to>
      <xdr:col>19</xdr:col>
      <xdr:colOff>177800</xdr:colOff>
      <xdr:row>76</xdr:row>
      <xdr:rowOff>147606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895485"/>
          <a:ext cx="889000" cy="28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36735</xdr:rowOff>
    </xdr:from>
    <xdr:to>
      <xdr:col>15</xdr:col>
      <xdr:colOff>50800</xdr:colOff>
      <xdr:row>77</xdr:row>
      <xdr:rowOff>96419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95485"/>
          <a:ext cx="889000" cy="40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96419</xdr:rowOff>
    </xdr:from>
    <xdr:to>
      <xdr:col>10</xdr:col>
      <xdr:colOff>114300</xdr:colOff>
      <xdr:row>78</xdr:row>
      <xdr:rowOff>82322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98069"/>
          <a:ext cx="889000" cy="1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77165</xdr:rowOff>
    </xdr:from>
    <xdr:to>
      <xdr:col>24</xdr:col>
      <xdr:colOff>114300</xdr:colOff>
      <xdr:row>75</xdr:row>
      <xdr:rowOff>7315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100042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1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96806</xdr:rowOff>
    </xdr:from>
    <xdr:to>
      <xdr:col>20</xdr:col>
      <xdr:colOff>38100</xdr:colOff>
      <xdr:row>77</xdr:row>
      <xdr:rowOff>26956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43483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90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157385</xdr:rowOff>
    </xdr:from>
    <xdr:to>
      <xdr:col>15</xdr:col>
      <xdr:colOff>101600</xdr:colOff>
      <xdr:row>75</xdr:row>
      <xdr:rowOff>87535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104062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1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45619</xdr:rowOff>
    </xdr:from>
    <xdr:to>
      <xdr:col>10</xdr:col>
      <xdr:colOff>165100</xdr:colOff>
      <xdr:row>77</xdr:row>
      <xdr:rowOff>147219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163746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02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31522</xdr:rowOff>
    </xdr:from>
    <xdr:to>
      <xdr:col>6</xdr:col>
      <xdr:colOff>38100</xdr:colOff>
      <xdr:row>78</xdr:row>
      <xdr:rowOff>133122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149649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138748</xdr:rowOff>
    </xdr:from>
    <xdr:to>
      <xdr:col>24</xdr:col>
      <xdr:colOff>63500</xdr:colOff>
      <xdr:row>97</xdr:row>
      <xdr:rowOff>25172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597948"/>
          <a:ext cx="8382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162792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7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138748</xdr:rowOff>
    </xdr:from>
    <xdr:to>
      <xdr:col>19</xdr:col>
      <xdr:colOff>177800</xdr:colOff>
      <xdr:row>97</xdr:row>
      <xdr:rowOff>26657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597948"/>
          <a:ext cx="889000" cy="5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65295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1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26657</xdr:rowOff>
    </xdr:from>
    <xdr:to>
      <xdr:col>15</xdr:col>
      <xdr:colOff>50800</xdr:colOff>
      <xdr:row>98</xdr:row>
      <xdr:rowOff>75425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657307"/>
          <a:ext cx="889000" cy="2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55466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75425</xdr:rowOff>
    </xdr:from>
    <xdr:to>
      <xdr:col>10</xdr:col>
      <xdr:colOff>114300</xdr:colOff>
      <xdr:row>99</xdr:row>
      <xdr:rowOff>93218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77525"/>
          <a:ext cx="889000" cy="18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33977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90403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4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145822</xdr:rowOff>
    </xdr:from>
    <xdr:to>
      <xdr:col>24</xdr:col>
      <xdr:colOff>114300</xdr:colOff>
      <xdr:row>97</xdr:row>
      <xdr:rowOff>75972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124249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8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87948</xdr:rowOff>
    </xdr:from>
    <xdr:to>
      <xdr:col>20</xdr:col>
      <xdr:colOff>38100</xdr:colOff>
      <xdr:row>97</xdr:row>
      <xdr:rowOff>18098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9225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147307</xdr:rowOff>
    </xdr:from>
    <xdr:to>
      <xdr:col>15</xdr:col>
      <xdr:colOff>101600</xdr:colOff>
      <xdr:row>97</xdr:row>
      <xdr:rowOff>77457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68584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6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24625</xdr:rowOff>
    </xdr:from>
    <xdr:to>
      <xdr:col>10</xdr:col>
      <xdr:colOff>165100</xdr:colOff>
      <xdr:row>98</xdr:row>
      <xdr:rowOff>126225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117352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1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42418</xdr:rowOff>
    </xdr:from>
    <xdr:to>
      <xdr:col>6</xdr:col>
      <xdr:colOff>38100</xdr:colOff>
      <xdr:row>99</xdr:row>
      <xdr:rowOff>144018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135145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126167</xdr:rowOff>
    </xdr:from>
    <xdr:to>
      <xdr:col>55</xdr:col>
      <xdr:colOff>0</xdr:colOff>
      <xdr:row>38</xdr:row>
      <xdr:rowOff>131196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4126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126167</xdr:rowOff>
    </xdr:from>
    <xdr:to>
      <xdr:col>50</xdr:col>
      <xdr:colOff>114300</xdr:colOff>
      <xdr:row>38</xdr:row>
      <xdr:rowOff>128361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41267"/>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128361</xdr:rowOff>
    </xdr:from>
    <xdr:to>
      <xdr:col>45</xdr:col>
      <xdr:colOff>177800</xdr:colOff>
      <xdr:row>38</xdr:row>
      <xdr:rowOff>129916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43461"/>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129916</xdr:rowOff>
    </xdr:from>
    <xdr:to>
      <xdr:col>41</xdr:col>
      <xdr:colOff>50800</xdr:colOff>
      <xdr:row>38</xdr:row>
      <xdr:rowOff>130647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45016"/>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80396</xdr:rowOff>
    </xdr:from>
    <xdr:to>
      <xdr:col>55</xdr:col>
      <xdr:colOff>50800</xdr:colOff>
      <xdr:row>39</xdr:row>
      <xdr:rowOff>10546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166773</xdr:rowOff>
    </xdr:from>
    <xdr:ext cx="313932"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75367</xdr:rowOff>
    </xdr:from>
    <xdr:to>
      <xdr:col>50</xdr:col>
      <xdr:colOff>165100</xdr:colOff>
      <xdr:row>39</xdr:row>
      <xdr:rowOff>5517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9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168094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8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77561</xdr:rowOff>
    </xdr:from>
    <xdr:to>
      <xdr:col>46</xdr:col>
      <xdr:colOff>38100</xdr:colOff>
      <xdr:row>39</xdr:row>
      <xdr:rowOff>7711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9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170288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8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79116</xdr:rowOff>
    </xdr:from>
    <xdr:to>
      <xdr:col>41</xdr:col>
      <xdr:colOff>101600</xdr:colOff>
      <xdr:row>39</xdr:row>
      <xdr:rowOff>9266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8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79847</xdr:rowOff>
    </xdr:from>
    <xdr:to>
      <xdr:col>36</xdr:col>
      <xdr:colOff>165100</xdr:colOff>
      <xdr:row>39</xdr:row>
      <xdr:rowOff>9997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9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1124</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6876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42773</xdr:rowOff>
    </xdr:from>
    <xdr:to>
      <xdr:col>55</xdr:col>
      <xdr:colOff>0</xdr:colOff>
      <xdr:row>54</xdr:row>
      <xdr:rowOff>101581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301073"/>
          <a:ext cx="838200" cy="5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107753</xdr:rowOff>
    </xdr:from>
    <xdr:to>
      <xdr:col>50</xdr:col>
      <xdr:colOff>114300</xdr:colOff>
      <xdr:row>54</xdr:row>
      <xdr:rowOff>101581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194603"/>
          <a:ext cx="889000" cy="1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58869</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8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107753</xdr:rowOff>
    </xdr:from>
    <xdr:to>
      <xdr:col>45</xdr:col>
      <xdr:colOff>177800</xdr:colOff>
      <xdr:row>53</xdr:row>
      <xdr:rowOff>137414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194603"/>
          <a:ext cx="889000" cy="2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73899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0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137414</xdr:rowOff>
    </xdr:from>
    <xdr:to>
      <xdr:col>41</xdr:col>
      <xdr:colOff>50800</xdr:colOff>
      <xdr:row>54</xdr:row>
      <xdr:rowOff>115468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224264"/>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169968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163423</xdr:rowOff>
    </xdr:from>
    <xdr:to>
      <xdr:col>55</xdr:col>
      <xdr:colOff>50800</xdr:colOff>
      <xdr:row>54</xdr:row>
      <xdr:rowOff>93573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5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14850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0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50781</xdr:rowOff>
    </xdr:from>
    <xdr:to>
      <xdr:col>50</xdr:col>
      <xdr:colOff>165100</xdr:colOff>
      <xdr:row>54</xdr:row>
      <xdr:rowOff>152381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168908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08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56953</xdr:rowOff>
    </xdr:from>
    <xdr:to>
      <xdr:col>46</xdr:col>
      <xdr:colOff>38100</xdr:colOff>
      <xdr:row>53</xdr:row>
      <xdr:rowOff>158553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14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3630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91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86614</xdr:rowOff>
    </xdr:from>
    <xdr:to>
      <xdr:col>41</xdr:col>
      <xdr:colOff>101600</xdr:colOff>
      <xdr:row>54</xdr:row>
      <xdr:rowOff>16764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17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33291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94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64668</xdr:rowOff>
    </xdr:from>
    <xdr:to>
      <xdr:col>36</xdr:col>
      <xdr:colOff>165100</xdr:colOff>
      <xdr:row>54</xdr:row>
      <xdr:rowOff>166268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11345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0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62695</xdr:rowOff>
    </xdr:from>
    <xdr:to>
      <xdr:col>55</xdr:col>
      <xdr:colOff>0</xdr:colOff>
      <xdr:row>77</xdr:row>
      <xdr:rowOff>7308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921445"/>
          <a:ext cx="838200" cy="28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109585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62695</xdr:rowOff>
    </xdr:from>
    <xdr:to>
      <xdr:col>50</xdr:col>
      <xdr:colOff>114300</xdr:colOff>
      <xdr:row>75</xdr:row>
      <xdr:rowOff>115468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921445"/>
          <a:ext cx="889000" cy="5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115468</xdr:rowOff>
    </xdr:from>
    <xdr:to>
      <xdr:col>45</xdr:col>
      <xdr:colOff>177800</xdr:colOff>
      <xdr:row>76</xdr:row>
      <xdr:rowOff>98160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974218"/>
          <a:ext cx="889000" cy="15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120759</xdr:rowOff>
    </xdr:from>
    <xdr:to>
      <xdr:col>41</xdr:col>
      <xdr:colOff>50800</xdr:colOff>
      <xdr:row>76</xdr:row>
      <xdr:rowOff>98160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979509"/>
          <a:ext cx="889000" cy="14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127958</xdr:rowOff>
    </xdr:from>
    <xdr:to>
      <xdr:col>55</xdr:col>
      <xdr:colOff>50800</xdr:colOff>
      <xdr:row>77</xdr:row>
      <xdr:rowOff>58108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5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150835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11895</xdr:rowOff>
    </xdr:from>
    <xdr:to>
      <xdr:col>50</xdr:col>
      <xdr:colOff>165100</xdr:colOff>
      <xdr:row>75</xdr:row>
      <xdr:rowOff>113495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8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130022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64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64668</xdr:rowOff>
    </xdr:from>
    <xdr:to>
      <xdr:col>46</xdr:col>
      <xdr:colOff>38100</xdr:colOff>
      <xdr:row>75</xdr:row>
      <xdr:rowOff>166269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9234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11345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6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47360</xdr:rowOff>
    </xdr:from>
    <xdr:to>
      <xdr:col>41</xdr:col>
      <xdr:colOff>101600</xdr:colOff>
      <xdr:row>76</xdr:row>
      <xdr:rowOff>148960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0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165487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8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69959</xdr:rowOff>
    </xdr:from>
    <xdr:to>
      <xdr:col>36</xdr:col>
      <xdr:colOff>165100</xdr:colOff>
      <xdr:row>76</xdr:row>
      <xdr:rowOff>109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92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16636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70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15570</xdr:rowOff>
    </xdr:from>
    <xdr:to>
      <xdr:col>55</xdr:col>
      <xdr:colOff>0</xdr:colOff>
      <xdr:row>94</xdr:row>
      <xdr:rowOff>134976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131870"/>
          <a:ext cx="838200" cy="11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12198</xdr:rowOff>
    </xdr:from>
    <xdr:to>
      <xdr:col>50</xdr:col>
      <xdr:colOff>114300</xdr:colOff>
      <xdr:row>94</xdr:row>
      <xdr:rowOff>15570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128498"/>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135241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12198</xdr:rowOff>
    </xdr:from>
    <xdr:to>
      <xdr:col>45</xdr:col>
      <xdr:colOff>177800</xdr:colOff>
      <xdr:row>94</xdr:row>
      <xdr:rowOff>105066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128498"/>
          <a:ext cx="889000" cy="9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105066</xdr:rowOff>
    </xdr:from>
    <xdr:to>
      <xdr:col>41</xdr:col>
      <xdr:colOff>50800</xdr:colOff>
      <xdr:row>96</xdr:row>
      <xdr:rowOff>12446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21366"/>
          <a:ext cx="889000" cy="25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84176</xdr:rowOff>
    </xdr:from>
    <xdr:to>
      <xdr:col>55</xdr:col>
      <xdr:colOff>50800</xdr:colOff>
      <xdr:row>95</xdr:row>
      <xdr:rowOff>14326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0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107053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5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136220</xdr:rowOff>
    </xdr:from>
    <xdr:to>
      <xdr:col>50</xdr:col>
      <xdr:colOff>165100</xdr:colOff>
      <xdr:row>94</xdr:row>
      <xdr:rowOff>66370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0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82897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85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132848</xdr:rowOff>
    </xdr:from>
    <xdr:to>
      <xdr:col>46</xdr:col>
      <xdr:colOff>38100</xdr:colOff>
      <xdr:row>94</xdr:row>
      <xdr:rowOff>62998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0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79525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8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54266</xdr:rowOff>
    </xdr:from>
    <xdr:to>
      <xdr:col>41</xdr:col>
      <xdr:colOff>101600</xdr:colOff>
      <xdr:row>94</xdr:row>
      <xdr:rowOff>155866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133096</xdr:rowOff>
    </xdr:from>
    <xdr:to>
      <xdr:col>36</xdr:col>
      <xdr:colOff>165100</xdr:colOff>
      <xdr:row>96</xdr:row>
      <xdr:rowOff>63246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54373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89408</xdr:rowOff>
    </xdr:from>
    <xdr:to>
      <xdr:col>85</xdr:col>
      <xdr:colOff>127000</xdr:colOff>
      <xdr:row>36</xdr:row>
      <xdr:rowOff>90399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261608"/>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89408</xdr:rowOff>
    </xdr:from>
    <xdr:to>
      <xdr:col>81</xdr:col>
      <xdr:colOff>50800</xdr:colOff>
      <xdr:row>36</xdr:row>
      <xdr:rowOff>110211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61608"/>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66489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152044</xdr:rowOff>
    </xdr:from>
    <xdr:to>
      <xdr:col>76</xdr:col>
      <xdr:colOff>114300</xdr:colOff>
      <xdr:row>36</xdr:row>
      <xdr:rowOff>110211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466994"/>
          <a:ext cx="889000" cy="8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152044</xdr:rowOff>
    </xdr:from>
    <xdr:to>
      <xdr:col>71</xdr:col>
      <xdr:colOff>177800</xdr:colOff>
      <xdr:row>35</xdr:row>
      <xdr:rowOff>22276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466994"/>
          <a:ext cx="889000" cy="5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162577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19626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39599</xdr:rowOff>
    </xdr:from>
    <xdr:to>
      <xdr:col>85</xdr:col>
      <xdr:colOff>177800</xdr:colOff>
      <xdr:row>36</xdr:row>
      <xdr:rowOff>141199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1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62476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38608</xdr:rowOff>
    </xdr:from>
    <xdr:to>
      <xdr:col>81</xdr:col>
      <xdr:colOff>101600</xdr:colOff>
      <xdr:row>36</xdr:row>
      <xdr:rowOff>140208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156735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8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59411</xdr:rowOff>
    </xdr:from>
    <xdr:to>
      <xdr:col>76</xdr:col>
      <xdr:colOff>165100</xdr:colOff>
      <xdr:row>36</xdr:row>
      <xdr:rowOff>161011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3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101244</xdr:rowOff>
    </xdr:from>
    <xdr:to>
      <xdr:col>72</xdr:col>
      <xdr:colOff>38100</xdr:colOff>
      <xdr:row>32</xdr:row>
      <xdr:rowOff>31394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41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47921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19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142926</xdr:rowOff>
    </xdr:from>
    <xdr:to>
      <xdr:col>67</xdr:col>
      <xdr:colOff>101600</xdr:colOff>
      <xdr:row>35</xdr:row>
      <xdr:rowOff>73076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89603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7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65931</xdr:rowOff>
    </xdr:from>
    <xdr:to>
      <xdr:col>85</xdr:col>
      <xdr:colOff>127000</xdr:colOff>
      <xdr:row>53</xdr:row>
      <xdr:rowOff>127333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152781"/>
          <a:ext cx="8382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38364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3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65931</xdr:rowOff>
    </xdr:from>
    <xdr:to>
      <xdr:col>81</xdr:col>
      <xdr:colOff>50800</xdr:colOff>
      <xdr:row>54</xdr:row>
      <xdr:rowOff>55324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152781"/>
          <a:ext cx="889000" cy="16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27779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8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55324</xdr:rowOff>
    </xdr:from>
    <xdr:to>
      <xdr:col>76</xdr:col>
      <xdr:colOff>114300</xdr:colOff>
      <xdr:row>55</xdr:row>
      <xdr:rowOff>81773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313624"/>
          <a:ext cx="889000" cy="19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81773</xdr:rowOff>
    </xdr:from>
    <xdr:to>
      <xdr:col>71</xdr:col>
      <xdr:colOff>177800</xdr:colOff>
      <xdr:row>57</xdr:row>
      <xdr:rowOff>16050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511523"/>
          <a:ext cx="889000" cy="2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76533</xdr:rowOff>
    </xdr:from>
    <xdr:to>
      <xdr:col>85</xdr:col>
      <xdr:colOff>177800</xdr:colOff>
      <xdr:row>54</xdr:row>
      <xdr:rowOff>6683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16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99410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01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15131</xdr:rowOff>
    </xdr:from>
    <xdr:to>
      <xdr:col>81</xdr:col>
      <xdr:colOff>101600</xdr:colOff>
      <xdr:row>53</xdr:row>
      <xdr:rowOff>116731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10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133258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887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4524</xdr:rowOff>
    </xdr:from>
    <xdr:to>
      <xdr:col>76</xdr:col>
      <xdr:colOff>165100</xdr:colOff>
      <xdr:row>54</xdr:row>
      <xdr:rowOff>106124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26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122651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03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30973</xdr:rowOff>
    </xdr:from>
    <xdr:to>
      <xdr:col>72</xdr:col>
      <xdr:colOff>38100</xdr:colOff>
      <xdr:row>55</xdr:row>
      <xdr:rowOff>132573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6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149100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2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136700</xdr:rowOff>
    </xdr:from>
    <xdr:to>
      <xdr:col>67</xdr:col>
      <xdr:colOff>101600</xdr:colOff>
      <xdr:row>57</xdr:row>
      <xdr:rowOff>66850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3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83377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1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91694</xdr:rowOff>
    </xdr:from>
    <xdr:to>
      <xdr:col>85</xdr:col>
      <xdr:colOff>127000</xdr:colOff>
      <xdr:row>71</xdr:row>
      <xdr:rowOff>163513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2264644"/>
          <a:ext cx="838200" cy="7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6177</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0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163513</xdr:rowOff>
    </xdr:from>
    <xdr:to>
      <xdr:col>81</xdr:col>
      <xdr:colOff>50800</xdr:colOff>
      <xdr:row>79</xdr:row>
      <xdr:rowOff>28448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2336463"/>
          <a:ext cx="889000" cy="12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107523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3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28448</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729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41021</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55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40894</xdr:rowOff>
    </xdr:from>
    <xdr:to>
      <xdr:col>85</xdr:col>
      <xdr:colOff>177800</xdr:colOff>
      <xdr:row>71</xdr:row>
      <xdr:rowOff>142494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221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127271</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12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112713</xdr:rowOff>
    </xdr:from>
    <xdr:to>
      <xdr:col>81</xdr:col>
      <xdr:colOff>101600</xdr:colOff>
      <xdr:row>72</xdr:row>
      <xdr:rowOff>42863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2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70</xdr:row>
      <xdr:rowOff>59390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206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149098</xdr:rowOff>
    </xdr:from>
    <xdr:to>
      <xdr:col>76</xdr:col>
      <xdr:colOff>165100</xdr:colOff>
      <xdr:row>79</xdr:row>
      <xdr:rowOff>79248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70375</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614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161671</xdr:rowOff>
    </xdr:from>
    <xdr:to>
      <xdr:col>67</xdr:col>
      <xdr:colOff>101600</xdr:colOff>
      <xdr:row>79</xdr:row>
      <xdr:rowOff>91821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82948</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627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119621</xdr:rowOff>
    </xdr:from>
    <xdr:to>
      <xdr:col>85</xdr:col>
      <xdr:colOff>127000</xdr:colOff>
      <xdr:row>91</xdr:row>
      <xdr:rowOff>131775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5721571"/>
          <a:ext cx="8382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109468</xdr:rowOff>
    </xdr:from>
    <xdr:to>
      <xdr:col>81</xdr:col>
      <xdr:colOff>50800</xdr:colOff>
      <xdr:row>91</xdr:row>
      <xdr:rowOff>119621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5539968"/>
          <a:ext cx="889000" cy="18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109468</xdr:rowOff>
    </xdr:from>
    <xdr:to>
      <xdr:col>76</xdr:col>
      <xdr:colOff>114300</xdr:colOff>
      <xdr:row>92</xdr:row>
      <xdr:rowOff>1969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5539968"/>
          <a:ext cx="889000" cy="2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1969</xdr:rowOff>
    </xdr:from>
    <xdr:to>
      <xdr:col>71</xdr:col>
      <xdr:colOff>177800</xdr:colOff>
      <xdr:row>92</xdr:row>
      <xdr:rowOff>6522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5775369"/>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80975</xdr:rowOff>
    </xdr:from>
    <xdr:to>
      <xdr:col>85</xdr:col>
      <xdr:colOff>177800</xdr:colOff>
      <xdr:row>92</xdr:row>
      <xdr:rowOff>11125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68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34002</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63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68821</xdr:rowOff>
    </xdr:from>
    <xdr:to>
      <xdr:col>81</xdr:col>
      <xdr:colOff>101600</xdr:colOff>
      <xdr:row>91</xdr:row>
      <xdr:rowOff>170421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6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15498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4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58668</xdr:rowOff>
    </xdr:from>
    <xdr:to>
      <xdr:col>76</xdr:col>
      <xdr:colOff>165100</xdr:colOff>
      <xdr:row>90</xdr:row>
      <xdr:rowOff>160268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48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5345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2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122619</xdr:rowOff>
    </xdr:from>
    <xdr:to>
      <xdr:col>72</xdr:col>
      <xdr:colOff>38100</xdr:colOff>
      <xdr:row>92</xdr:row>
      <xdr:rowOff>52769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72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69296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49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127172</xdr:rowOff>
    </xdr:from>
    <xdr:to>
      <xdr:col>67</xdr:col>
      <xdr:colOff>101600</xdr:colOff>
      <xdr:row>92</xdr:row>
      <xdr:rowOff>57322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7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73849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5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総務費の住民一人当たりの額は、在来線新駅やトレインパークの整備の影響により対前年度比で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21,708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民生費の住民一人当たりの額は、物価高騰対応重点支援給付金や令和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年能登半島地震における災害救助費の影響により対前年度比で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19,031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商工費の住民一人当たりの額は、前年度の新型コロナ関連事業として実施した事業復活支援金や白山市地域応援券事業の影響により対前年度比で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円の減額となっている。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土木費の住民一人当たりの額は、除雪業務や市道改良事業の影響により対前年度比で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教育費の住民一人当たりの額は、東明小学校増築・大規模改造事業、鶴来中学校大規模改造事業の影響により対前年度比で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円の減額となっているが、類似団体平均</a:t>
          </a:r>
          <a:r>
            <a:rPr kumimoji="1" lang="ja-JP" altLang="en-US" sz="1300">
              <a:latin typeface="ＭＳ Ｐゴシック" panose="020B0600070205080204" pitchFamily="50" charset="-128"/>
              <a:ea typeface="ＭＳ Ｐゴシック" panose="020B0600070205080204" pitchFamily="50" charset="-128"/>
            </a:rPr>
            <a:t>を大きく上回っている。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公債費は住民一人当たりの額は、</a:t>
          </a:r>
          <a:r>
            <a:rPr kumimoji="1" lang="en-US" altLang="ja-JP" sz="1300">
              <a:latin typeface="ＭＳ Ｐゴシック" panose="020B0600070205080204" pitchFamily="50" charset="-128"/>
              <a:ea typeface="ＭＳ Ｐゴシック" panose="020B0600070205080204" pitchFamily="50" charset="-128"/>
            </a:rPr>
            <a:t>67,416</a:t>
          </a:r>
          <a:r>
            <a:rPr kumimoji="1" lang="ja-JP" altLang="en-US" sz="1300">
              <a:latin typeface="ＭＳ Ｐゴシック" panose="020B0600070205080204" pitchFamily="50" charset="-128"/>
              <a:ea typeface="ＭＳ Ｐゴシック" panose="020B0600070205080204" pitchFamily="50" charset="-128"/>
            </a:rPr>
            <a:t>円と類似団体平均の約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倍と高水準で推移している状況であることから、今後も一層の償還管理に努めていく必要がある。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石川県白山市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電気料の値上げによる公共施設の光熱水費の増加や公定価格の改定に伴う法人保育園運営費等の扶助費の増加により、実質単年度収支は赤字となった。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の取り崩しにより実質収支は黒字となっているものの、今後も人件費や扶助費等の義務的経費のほか、物価高騰による公共施設の維持管理経費の増嵩が予想されることから、健全で安定的な財政運営に一層努める必要があ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石川県白山市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各会計とも実質収支が継続的に黒字で推移している。</a:t>
          </a:r>
        </a:p>
        <a:p>
          <a:r>
            <a:rPr kumimoji="1" lang="ja-JP" altLang="en-US" sz="1400">
              <a:latin typeface="ＭＳ ゴシック" pitchFamily="49" charset="-128"/>
              <a:ea typeface="ＭＳ ゴシック" pitchFamily="49" charset="-128"/>
            </a:rPr>
            <a:t>今後、高齢者人口の増加に伴う、介護保険特別会計、後期高齢者医療特別会計に対する繰出金の増加が見込まれるため、事務的経費の節減や合理化を進め黒字の維持に努める。</a:t>
          </a:r>
        </a:p>
        <a:p>
          <a:r>
            <a:rPr kumimoji="1" lang="ja-JP" altLang="en-US" sz="1400">
              <a:latin typeface="ＭＳ ゴシック" pitchFamily="49" charset="-128"/>
              <a:ea typeface="ＭＳ ゴシック" pitchFamily="49" charset="-128"/>
            </a:rPr>
            <a:t>また、各事業会計においても、引き続き決算剰余金を計上できるよう、健全運営に努める。特に、下水道事業会計については、一般会計からの繰入金に大きく依存している状況にあるため、適正な下水道事業の経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64437212</v>
      </c>
      <c r="BO4" s="485"/>
      <c r="BP4" s="485"/>
      <c r="BQ4" s="485"/>
      <c r="BR4" s="485"/>
      <c r="BS4" s="485"/>
      <c r="BT4" s="485"/>
      <c r="BU4" s="486"/>
      <c r="BV4" s="484">
        <v>62341123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3.1</v>
      </c>
      <c r="CU4" s="625"/>
      <c r="CV4" s="625"/>
      <c r="CW4" s="625"/>
      <c r="CX4" s="625"/>
      <c r="CY4" s="625"/>
      <c r="CZ4" s="625"/>
      <c r="DA4" s="626"/>
      <c r="DB4" s="624">
        <v>3.8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62906270</v>
      </c>
      <c r="BO5" s="456"/>
      <c r="BP5" s="456"/>
      <c r="BQ5" s="456"/>
      <c r="BR5" s="456"/>
      <c r="BS5" s="456"/>
      <c r="BT5" s="456"/>
      <c r="BU5" s="457"/>
      <c r="BV5" s="455">
        <v>60544242</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94.4</v>
      </c>
      <c r="CU5" s="453"/>
      <c r="CV5" s="453"/>
      <c r="CW5" s="453"/>
      <c r="CX5" s="453"/>
      <c r="CY5" s="453"/>
      <c r="CZ5" s="453"/>
      <c r="DA5" s="454"/>
      <c r="DB5" s="452">
        <v>94.9</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1530942</v>
      </c>
      <c r="BO6" s="456"/>
      <c r="BP6" s="456"/>
      <c r="BQ6" s="456"/>
      <c r="BR6" s="456"/>
      <c r="BS6" s="456"/>
      <c r="BT6" s="456"/>
      <c r="BU6" s="457"/>
      <c r="BV6" s="455">
        <v>1796881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95.4</v>
      </c>
      <c r="CU6" s="599"/>
      <c r="CV6" s="599"/>
      <c r="CW6" s="599"/>
      <c r="CX6" s="599"/>
      <c r="CY6" s="599"/>
      <c r="CZ6" s="599"/>
      <c r="DA6" s="600"/>
      <c r="DB6" s="598">
        <v>97.2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508053</v>
      </c>
      <c r="BO7" s="456"/>
      <c r="BP7" s="456"/>
      <c r="BQ7" s="456"/>
      <c r="BR7" s="456"/>
      <c r="BS7" s="456"/>
      <c r="BT7" s="456"/>
      <c r="BU7" s="457"/>
      <c r="BV7" s="455">
        <v>589584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32875155</v>
      </c>
      <c r="CU7" s="456"/>
      <c r="CV7" s="456"/>
      <c r="CW7" s="456"/>
      <c r="CX7" s="456"/>
      <c r="CY7" s="456"/>
      <c r="CZ7" s="456"/>
      <c r="DA7" s="457"/>
      <c r="DB7" s="455">
        <v>32109084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1022889</v>
      </c>
      <c r="BO8" s="456"/>
      <c r="BP8" s="456"/>
      <c r="BQ8" s="456"/>
      <c r="BR8" s="456"/>
      <c r="BS8" s="456"/>
      <c r="BT8" s="456"/>
      <c r="BU8" s="457"/>
      <c r="BV8" s="455">
        <v>1207297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0.63</v>
      </c>
      <c r="CU8" s="559"/>
      <c r="CV8" s="559"/>
      <c r="CW8" s="559"/>
      <c r="CX8" s="559"/>
      <c r="CY8" s="559"/>
      <c r="CZ8" s="559"/>
      <c r="DA8" s="560"/>
      <c r="DB8" s="558">
        <v>0.65</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110408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-184408</v>
      </c>
      <c r="BO9" s="456"/>
      <c r="BP9" s="456"/>
      <c r="BQ9" s="456"/>
      <c r="BR9" s="456"/>
      <c r="BS9" s="456"/>
      <c r="BT9" s="456"/>
      <c r="BU9" s="457"/>
      <c r="BV9" s="455">
        <v>-819315</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18.3</v>
      </c>
      <c r="CU9" s="453"/>
      <c r="CV9" s="453"/>
      <c r="CW9" s="453"/>
      <c r="CX9" s="453"/>
      <c r="CY9" s="453"/>
      <c r="CZ9" s="453"/>
      <c r="DA9" s="454"/>
      <c r="DB9" s="452">
        <v>18.8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109287</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755934</v>
      </c>
      <c r="BO10" s="456"/>
      <c r="BP10" s="456"/>
      <c r="BQ10" s="456"/>
      <c r="BR10" s="456"/>
      <c r="BS10" s="456"/>
      <c r="BT10" s="456"/>
      <c r="BU10" s="457"/>
      <c r="BV10" s="455">
        <v>1013411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112652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833586</v>
      </c>
      <c r="BO12" s="456"/>
      <c r="BP12" s="456"/>
      <c r="BQ12" s="456"/>
      <c r="BR12" s="456"/>
      <c r="BS12" s="456"/>
      <c r="BT12" s="456"/>
      <c r="BU12" s="457"/>
      <c r="BV12" s="455">
        <v>1015236</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110853</v>
      </c>
      <c r="S13" s="543"/>
      <c r="T13" s="543"/>
      <c r="U13" s="543"/>
      <c r="V13" s="544"/>
      <c r="W13" s="545" t="s">
        <v>131</v>
      </c>
      <c r="X13" s="441"/>
      <c r="Y13" s="441"/>
      <c r="Z13" s="441"/>
      <c r="AA13" s="441"/>
      <c r="AB13" s="442"/>
      <c r="AC13" s="408">
        <v>1502</v>
      </c>
      <c r="AD13" s="409"/>
      <c r="AE13" s="409"/>
      <c r="AF13" s="409"/>
      <c r="AG13" s="410"/>
      <c r="AH13" s="408">
        <v>1643</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-262060</v>
      </c>
      <c r="BO13" s="456"/>
      <c r="BP13" s="456"/>
      <c r="BQ13" s="456"/>
      <c r="BR13" s="456"/>
      <c r="BS13" s="456"/>
      <c r="BT13" s="456"/>
      <c r="BU13" s="457"/>
      <c r="BV13" s="455">
        <v>-821140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11</v>
      </c>
      <c r="CU13" s="453"/>
      <c r="CV13" s="453"/>
      <c r="CW13" s="453"/>
      <c r="CX13" s="453"/>
      <c r="CY13" s="453"/>
      <c r="CZ13" s="453"/>
      <c r="DA13" s="454"/>
      <c r="DB13" s="452">
        <v>11.3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112916</v>
      </c>
      <c r="S14" s="543"/>
      <c r="T14" s="543"/>
      <c r="U14" s="543"/>
      <c r="V14" s="544"/>
      <c r="W14" s="546"/>
      <c r="X14" s="444"/>
      <c r="Y14" s="444"/>
      <c r="Z14" s="444"/>
      <c r="AA14" s="444"/>
      <c r="AB14" s="445"/>
      <c r="AC14" s="535">
        <v>2.6</v>
      </c>
      <c r="AD14" s="536"/>
      <c r="AE14" s="536"/>
      <c r="AF14" s="536"/>
      <c r="AG14" s="537"/>
      <c r="AH14" s="535">
        <v>2.9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120.3</v>
      </c>
      <c r="CU14" s="553"/>
      <c r="CV14" s="553"/>
      <c r="CW14" s="553"/>
      <c r="CX14" s="553"/>
      <c r="CY14" s="553"/>
      <c r="CZ14" s="553"/>
      <c r="DA14" s="554"/>
      <c r="DB14" s="552">
        <v>115.6</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111333</v>
      </c>
      <c r="S15" s="543"/>
      <c r="T15" s="543"/>
      <c r="U15" s="543"/>
      <c r="V15" s="544"/>
      <c r="W15" s="545" t="s">
        <v>137</v>
      </c>
      <c r="X15" s="441"/>
      <c r="Y15" s="441"/>
      <c r="Z15" s="441"/>
      <c r="AA15" s="441"/>
      <c r="AB15" s="442"/>
      <c r="AC15" s="408">
        <v>18941</v>
      </c>
      <c r="AD15" s="409"/>
      <c r="AE15" s="409"/>
      <c r="AF15" s="409"/>
      <c r="AG15" s="410"/>
      <c r="AH15" s="408">
        <v>18243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17180276</v>
      </c>
      <c r="BO15" s="485"/>
      <c r="BP15" s="485"/>
      <c r="BQ15" s="485"/>
      <c r="BR15" s="485"/>
      <c r="BS15" s="485"/>
      <c r="BT15" s="485"/>
      <c r="BU15" s="486"/>
      <c r="BV15" s="484">
        <v>17060054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32.9</v>
      </c>
      <c r="AD16" s="536"/>
      <c r="AE16" s="536"/>
      <c r="AF16" s="536"/>
      <c r="AG16" s="537"/>
      <c r="AH16" s="535">
        <v>32.6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27956573</v>
      </c>
      <c r="BO16" s="456"/>
      <c r="BP16" s="456"/>
      <c r="BQ16" s="456"/>
      <c r="BR16" s="456"/>
      <c r="BS16" s="456"/>
      <c r="BT16" s="456"/>
      <c r="BU16" s="457"/>
      <c r="BV16" s="455">
        <v>26682659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37082</v>
      </c>
      <c r="AD17" s="409"/>
      <c r="AE17" s="409"/>
      <c r="AF17" s="409"/>
      <c r="AG17" s="410"/>
      <c r="AH17" s="408">
        <v>36160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21769788</v>
      </c>
      <c r="BO17" s="456"/>
      <c r="BP17" s="456"/>
      <c r="BQ17" s="456"/>
      <c r="BR17" s="456"/>
      <c r="BS17" s="456"/>
      <c r="BT17" s="456"/>
      <c r="BU17" s="457"/>
      <c r="BV17" s="455">
        <v>21640257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754.92</v>
      </c>
      <c r="M18" s="508"/>
      <c r="N18" s="508"/>
      <c r="O18" s="508"/>
      <c r="P18" s="508"/>
      <c r="Q18" s="508"/>
      <c r="R18" s="509"/>
      <c r="S18" s="509"/>
      <c r="T18" s="509"/>
      <c r="U18" s="509"/>
      <c r="V18" s="510"/>
      <c r="W18" s="526"/>
      <c r="X18" s="527"/>
      <c r="Y18" s="527"/>
      <c r="Z18" s="527"/>
      <c r="AA18" s="527"/>
      <c r="AB18" s="551"/>
      <c r="AC18" s="425">
        <v>64.5</v>
      </c>
      <c r="AD18" s="426"/>
      <c r="AE18" s="426"/>
      <c r="AF18" s="426"/>
      <c r="AG18" s="511"/>
      <c r="AH18" s="425">
        <v>64.5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31272800</v>
      </c>
      <c r="BO18" s="456"/>
      <c r="BP18" s="456"/>
      <c r="BQ18" s="456"/>
      <c r="BR18" s="456"/>
      <c r="BS18" s="456"/>
      <c r="BT18" s="456"/>
      <c r="BU18" s="457"/>
      <c r="BV18" s="455">
        <v>31056091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146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40239923</v>
      </c>
      <c r="BO19" s="456"/>
      <c r="BP19" s="456"/>
      <c r="BQ19" s="456"/>
      <c r="BR19" s="456"/>
      <c r="BS19" s="456"/>
      <c r="BT19" s="456"/>
      <c r="BU19" s="457"/>
      <c r="BV19" s="455">
        <v>39669859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40958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85179518</v>
      </c>
      <c r="BO22" s="485"/>
      <c r="BP22" s="485"/>
      <c r="BQ22" s="485"/>
      <c r="BR22" s="485"/>
      <c r="BS22" s="485"/>
      <c r="BT22" s="485"/>
      <c r="BU22" s="486"/>
      <c r="BV22" s="484">
        <v>84245999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16915983</v>
      </c>
      <c r="BO23" s="456"/>
      <c r="BP23" s="456"/>
      <c r="BQ23" s="456"/>
      <c r="BR23" s="456"/>
      <c r="BS23" s="456"/>
      <c r="BT23" s="456"/>
      <c r="BU23" s="457"/>
      <c r="BV23" s="455">
        <v>17967890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9700</v>
      </c>
      <c r="R24" s="409"/>
      <c r="S24" s="409"/>
      <c r="T24" s="409"/>
      <c r="U24" s="409"/>
      <c r="V24" s="410"/>
      <c r="W24" s="498"/>
      <c r="X24" s="435"/>
      <c r="Y24" s="436"/>
      <c r="Z24" s="411" t="s">
        <v>162</v>
      </c>
      <c r="AA24" s="412"/>
      <c r="AB24" s="412"/>
      <c r="AC24" s="412"/>
      <c r="AD24" s="412"/>
      <c r="AE24" s="412"/>
      <c r="AF24" s="412"/>
      <c r="AG24" s="413"/>
      <c r="AH24" s="408">
        <v>646</v>
      </c>
      <c r="AI24" s="409"/>
      <c r="AJ24" s="409"/>
      <c r="AK24" s="409"/>
      <c r="AL24" s="410"/>
      <c r="AM24" s="408">
        <v>2138906</v>
      </c>
      <c r="AN24" s="409"/>
      <c r="AO24" s="409"/>
      <c r="AP24" s="409"/>
      <c r="AQ24" s="409"/>
      <c r="AR24" s="410"/>
      <c r="AS24" s="408">
        <v>3311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64989329</v>
      </c>
      <c r="BO24" s="456"/>
      <c r="BP24" s="456"/>
      <c r="BQ24" s="456"/>
      <c r="BR24" s="456"/>
      <c r="BS24" s="456"/>
      <c r="BT24" s="456"/>
      <c r="BU24" s="457"/>
      <c r="BV24" s="455">
        <v>62420739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7850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3772312</v>
      </c>
      <c r="BO25" s="485"/>
      <c r="BP25" s="485"/>
      <c r="BQ25" s="485"/>
      <c r="BR25" s="485"/>
      <c r="BS25" s="485"/>
      <c r="BT25" s="485"/>
      <c r="BU25" s="486"/>
      <c r="BV25" s="484">
        <v>3852095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6650</v>
      </c>
      <c r="R26" s="409"/>
      <c r="S26" s="409"/>
      <c r="T26" s="409"/>
      <c r="U26" s="409"/>
      <c r="V26" s="410"/>
      <c r="W26" s="498"/>
      <c r="X26" s="435"/>
      <c r="Y26" s="436"/>
      <c r="Z26" s="411" t="s">
        <v>168</v>
      </c>
      <c r="AA26" s="466"/>
      <c r="AB26" s="466"/>
      <c r="AC26" s="466"/>
      <c r="AD26" s="466"/>
      <c r="AE26" s="466"/>
      <c r="AF26" s="466"/>
      <c r="AG26" s="467"/>
      <c r="AH26" s="408">
        <v>7</v>
      </c>
      <c r="AI26" s="409"/>
      <c r="AJ26" s="409"/>
      <c r="AK26" s="409"/>
      <c r="AL26" s="410"/>
      <c r="AM26" s="408">
        <v>19145</v>
      </c>
      <c r="AN26" s="409"/>
      <c r="AO26" s="409"/>
      <c r="AP26" s="409"/>
      <c r="AQ26" s="409"/>
      <c r="AR26" s="410"/>
      <c r="AS26" s="408">
        <v>2735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6300</v>
      </c>
      <c r="R27" s="409"/>
      <c r="S27" s="409"/>
      <c r="T27" s="409"/>
      <c r="U27" s="409"/>
      <c r="V27" s="410"/>
      <c r="W27" s="498"/>
      <c r="X27" s="435"/>
      <c r="Y27" s="436"/>
      <c r="Z27" s="411" t="s">
        <v>171</v>
      </c>
      <c r="AA27" s="412"/>
      <c r="AB27" s="412"/>
      <c r="AC27" s="412"/>
      <c r="AD27" s="412"/>
      <c r="AE27" s="412"/>
      <c r="AF27" s="412"/>
      <c r="AG27" s="413"/>
      <c r="AH27" s="408">
        <v>10</v>
      </c>
      <c r="AI27" s="409"/>
      <c r="AJ27" s="409"/>
      <c r="AK27" s="409"/>
      <c r="AL27" s="410"/>
      <c r="AM27" s="408">
        <v>33240</v>
      </c>
      <c r="AN27" s="409"/>
      <c r="AO27" s="409"/>
      <c r="AP27" s="409"/>
      <c r="AQ27" s="409"/>
      <c r="AR27" s="410"/>
      <c r="AS27" s="408">
        <v>3324</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5400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2913101</v>
      </c>
      <c r="BO28" s="485"/>
      <c r="BP28" s="485"/>
      <c r="BQ28" s="485"/>
      <c r="BR28" s="485"/>
      <c r="BS28" s="485"/>
      <c r="BT28" s="485"/>
      <c r="BU28" s="486"/>
      <c r="BV28" s="484">
        <v>2990753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19</v>
      </c>
      <c r="M29" s="409"/>
      <c r="N29" s="409"/>
      <c r="O29" s="409"/>
      <c r="P29" s="410"/>
      <c r="Q29" s="408">
        <v>5000</v>
      </c>
      <c r="R29" s="409"/>
      <c r="S29" s="409"/>
      <c r="T29" s="409"/>
      <c r="U29" s="409"/>
      <c r="V29" s="410"/>
      <c r="W29" s="499"/>
      <c r="X29" s="500"/>
      <c r="Y29" s="501"/>
      <c r="Z29" s="411" t="s">
        <v>177</v>
      </c>
      <c r="AA29" s="412"/>
      <c r="AB29" s="412"/>
      <c r="AC29" s="412"/>
      <c r="AD29" s="412"/>
      <c r="AE29" s="412"/>
      <c r="AF29" s="412"/>
      <c r="AG29" s="413"/>
      <c r="AH29" s="408">
        <v>656</v>
      </c>
      <c r="AI29" s="409"/>
      <c r="AJ29" s="409"/>
      <c r="AK29" s="409"/>
      <c r="AL29" s="410"/>
      <c r="AM29" s="408">
        <v>2172146</v>
      </c>
      <c r="AN29" s="409"/>
      <c r="AO29" s="409"/>
      <c r="AP29" s="409"/>
      <c r="AQ29" s="409"/>
      <c r="AR29" s="410"/>
      <c r="AS29" s="408">
        <v>3311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887701</v>
      </c>
      <c r="BO29" s="456"/>
      <c r="BP29" s="456"/>
      <c r="BQ29" s="456"/>
      <c r="BR29" s="456"/>
      <c r="BS29" s="456"/>
      <c r="BT29" s="456"/>
      <c r="BU29" s="457"/>
      <c r="BV29" s="455">
        <v>739034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4851556</v>
      </c>
      <c r="BO30" s="490"/>
      <c r="BP30" s="490"/>
      <c r="BQ30" s="490"/>
      <c r="BR30" s="490"/>
      <c r="BS30" s="490"/>
      <c r="BT30" s="490"/>
      <c r="BU30" s="491"/>
      <c r="BV30" s="489">
        <v>4553135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白山市国民健康保険特別会計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白山市水道事業会計</v>
      </c>
      <c r="AP34" s="404"/>
      <c r="AQ34" s="404"/>
      <c r="AR34" s="404"/>
      <c r="AS34" s="404"/>
      <c r="AT34" s="404"/>
      <c r="AU34" s="404"/>
      <c r="AV34" s="404"/>
      <c r="AW34" s="404"/>
      <c r="AX34" s="404"/>
      <c r="AY34" s="404"/>
      <c r="AZ34" s="404"/>
      <c r="BA34" s="404"/>
      <c r="BB34" s="404"/>
      <c r="BC34" s="404"/>
      <c r="BD34" s="181"/>
      <c r="BE34" s="403">
        <f>IF(BG34="","",MAX(C34:D43,U34:V43,AM34:AN43)+1)</f>
        <v>10</v>
      </c>
      <c r="BF34" s="403"/>
      <c r="BG34" s="404" t="str">
        <f>IF('各会計、関係団体の財政状況及び健全化判断比率'!B34="","",'各会計、関係団体の財政状況及び健全化判断比率'!B34)</f>
        <v>白山市温泉事業特別会計</v>
      </c>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手取郷広域事務組合</v>
      </c>
      <c r="BZ34" s="404"/>
      <c r="CA34" s="404"/>
      <c r="CB34" s="404"/>
      <c r="CC34" s="404"/>
      <c r="CD34" s="404"/>
      <c r="CE34" s="404"/>
      <c r="CF34" s="404"/>
      <c r="CG34" s="404"/>
      <c r="CH34" s="404"/>
      <c r="CI34" s="404"/>
      <c r="CJ34" s="404"/>
      <c r="CK34" s="404"/>
      <c r="CL34" s="404"/>
      <c r="CM34" s="404"/>
      <c r="CN34" s="181"/>
      <c r="CO34" s="403">
        <f>IF(CQ34="","",MAX(C34:D43,U34:V43,AM34:AN43,BE34:BF43,BW34:BX43)+1)</f>
        <v>22</v>
      </c>
      <c r="CP34" s="403"/>
      <c r="CQ34" s="404" t="str">
        <f>IF('各会計、関係団体の財政状況及び健全化判断比率'!BS7="","",'各会計、関係団体の財政状況及び健全化判断比率'!BS7)</f>
        <v>白山市土地開発公社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白山市墓地公苑特別会計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白山市介護保険特別会計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白山市工業用水道事業会計</v>
      </c>
      <c r="AP35" s="404"/>
      <c r="AQ35" s="404"/>
      <c r="AR35" s="404"/>
      <c r="AS35" s="404"/>
      <c r="AT35" s="404"/>
      <c r="AU35" s="404"/>
      <c r="AV35" s="404"/>
      <c r="AW35" s="404"/>
      <c r="AX35" s="404"/>
      <c r="AY35" s="404"/>
      <c r="AZ35" s="404"/>
      <c r="BA35" s="404"/>
      <c r="BB35" s="404"/>
      <c r="BC35" s="404"/>
      <c r="BD35" s="181"/>
      <c r="BE35" s="403">
        <f t="shared" ref="BE35:BE43" si="1">IF(BG35="","",BE34+1)</f>
        <v>11</v>
      </c>
      <c r="BF35" s="403"/>
      <c r="BG35" s="404" t="str">
        <f>IF('各会計、関係団体の財政状況及び健全化判断比率'!B35="","",'各会計、関係団体の財政状況及び健全化判断比率'!B35)</f>
        <v>白山市工業団地造成事業特別会計</v>
      </c>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白山野々市広域事務組合</v>
      </c>
      <c r="BZ35" s="404"/>
      <c r="CA35" s="404"/>
      <c r="CB35" s="404"/>
      <c r="CC35" s="404"/>
      <c r="CD35" s="404"/>
      <c r="CE35" s="404"/>
      <c r="CF35" s="404"/>
      <c r="CG35" s="404"/>
      <c r="CH35" s="404"/>
      <c r="CI35" s="404"/>
      <c r="CJ35" s="404"/>
      <c r="CK35" s="404"/>
      <c r="CL35" s="404"/>
      <c r="CM35" s="404"/>
      <c r="CN35" s="181"/>
      <c r="CO35" s="403">
        <f t="shared" ref="CO35:CO43" si="3">IF(CQ35="","",CO34+1)</f>
        <v>23</v>
      </c>
      <c r="CP35" s="403"/>
      <c r="CQ35" s="404" t="str">
        <f>IF('各会計、関係団体の財政状況及び健全化判断比率'!BS8="","",'各会計、関係団体の財政状況及び健全化判断比率'!BS8)</f>
        <v>白山市地域振興公社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白山市下水道事業会計（地域下水道事業分）</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白山市後期高齢者医療特別会計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IF('各会計、関係団体の財政状況及び健全化判断比率'!B33="","",'各会計、関係団体の財政状況及び健全化判断比率'!B33)</f>
        <v>白山市下水道事業会計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白山石川医療企業団（松任石川中央病院）</v>
      </c>
      <c r="BZ36" s="404"/>
      <c r="CA36" s="404"/>
      <c r="CB36" s="404"/>
      <c r="CC36" s="404"/>
      <c r="CD36" s="404"/>
      <c r="CE36" s="404"/>
      <c r="CF36" s="404"/>
      <c r="CG36" s="404"/>
      <c r="CH36" s="404"/>
      <c r="CI36" s="404"/>
      <c r="CJ36" s="404"/>
      <c r="CK36" s="404"/>
      <c r="CL36" s="404"/>
      <c r="CM36" s="404"/>
      <c r="CN36" s="181"/>
      <c r="CO36" s="403">
        <f t="shared" si="3"/>
        <v>24</v>
      </c>
      <c r="CP36" s="403"/>
      <c r="CQ36" s="404" t="str">
        <f>IF('各会計、関係団体の財政状況及び健全化判断比率'!BS9="","",'各会計、関係団体の財政状況及び健全化判断比率'!BS9)</f>
        <v>あさがおテレビ</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白山石川医療企業団（つるぎ病院）</v>
      </c>
      <c r="BZ37" s="404"/>
      <c r="CA37" s="404"/>
      <c r="CB37" s="404"/>
      <c r="CC37" s="404"/>
      <c r="CD37" s="404"/>
      <c r="CE37" s="404"/>
      <c r="CF37" s="404"/>
      <c r="CG37" s="404"/>
      <c r="CH37" s="404"/>
      <c r="CI37" s="404"/>
      <c r="CJ37" s="404"/>
      <c r="CK37" s="404"/>
      <c r="CL37" s="404"/>
      <c r="CM37" s="404"/>
      <c r="CN37" s="181"/>
      <c r="CO37" s="403">
        <f t="shared" si="3"/>
        <v>25</v>
      </c>
      <c r="CP37" s="403"/>
      <c r="CQ37" s="404" t="str">
        <f>IF('各会計、関係団体の財政状況及び健全化判断比率'!BS10="","",'各会計、関係団体の財政状況及び健全化判断比率'!BS10)</f>
        <v>フードサービス松任</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16</v>
      </c>
      <c r="BX38" s="403"/>
      <c r="BY38" s="404" t="str">
        <f>IF('各会計、関係団体の財政状況及び健全化判断比率'!B72="","",'各会計、関係団体の財政状況及び健全化判断比率'!B72)</f>
        <v>石川県市町村消防消じゅつ金組合</v>
      </c>
      <c r="BZ38" s="404"/>
      <c r="CA38" s="404"/>
      <c r="CB38" s="404"/>
      <c r="CC38" s="404"/>
      <c r="CD38" s="404"/>
      <c r="CE38" s="404"/>
      <c r="CF38" s="404"/>
      <c r="CG38" s="404"/>
      <c r="CH38" s="404"/>
      <c r="CI38" s="404"/>
      <c r="CJ38" s="404"/>
      <c r="CK38" s="404"/>
      <c r="CL38" s="404"/>
      <c r="CM38" s="404"/>
      <c r="CN38" s="181"/>
      <c r="CO38" s="403">
        <f t="shared" si="3"/>
        <v>26</v>
      </c>
      <c r="CP38" s="403"/>
      <c r="CQ38" s="404" t="str">
        <f>IF('各会計、関係団体の財政状況及び健全化判断比率'!BS11="","",'各会計、関係団体の財政状況及び健全化判断比率'!BS11)</f>
        <v>つるぎ街づくり</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17</v>
      </c>
      <c r="BX39" s="403"/>
      <c r="BY39" s="404" t="str">
        <f>IF('各会計、関係団体の財政状況及び健全化判断比率'!B73="","",'各会計、関係団体の財政状況及び健全化判断比率'!B73)</f>
        <v>石川県後期高齢者医療広域連合（一般会計）</v>
      </c>
      <c r="BZ39" s="404"/>
      <c r="CA39" s="404"/>
      <c r="CB39" s="404"/>
      <c r="CC39" s="404"/>
      <c r="CD39" s="404"/>
      <c r="CE39" s="404"/>
      <c r="CF39" s="404"/>
      <c r="CG39" s="404"/>
      <c r="CH39" s="404"/>
      <c r="CI39" s="404"/>
      <c r="CJ39" s="404"/>
      <c r="CK39" s="404"/>
      <c r="CL39" s="404"/>
      <c r="CM39" s="404"/>
      <c r="CN39" s="181"/>
      <c r="CO39" s="403">
        <f t="shared" si="3"/>
        <v>27</v>
      </c>
      <c r="CP39" s="403"/>
      <c r="CQ39" s="404" t="str">
        <f>IF('各会計、関係団体の財政状況及び健全化判断比率'!BS12="","",'各会計、関係団体の財政状況及び健全化判断比率'!BS12)</f>
        <v>富樫福祉会</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18</v>
      </c>
      <c r="BX40" s="403"/>
      <c r="BY40" s="404" t="str">
        <f>IF('各会計、関係団体の財政状況及び健全化判断比率'!B74="","",'各会計、関係団体の財政状況及び健全化判断比率'!B74)</f>
        <v>石川県後期高齢者医療広域連合（後期高齢者医療特別会計）</v>
      </c>
      <c r="BZ40" s="404"/>
      <c r="CA40" s="404"/>
      <c r="CB40" s="404"/>
      <c r="CC40" s="404"/>
      <c r="CD40" s="404"/>
      <c r="CE40" s="404"/>
      <c r="CF40" s="404"/>
      <c r="CG40" s="404"/>
      <c r="CH40" s="404"/>
      <c r="CI40" s="404"/>
      <c r="CJ40" s="404"/>
      <c r="CK40" s="404"/>
      <c r="CL40" s="404"/>
      <c r="CM40" s="404"/>
      <c r="CN40" s="181"/>
      <c r="CO40" s="403">
        <f t="shared" si="3"/>
        <v>28</v>
      </c>
      <c r="CP40" s="403"/>
      <c r="CQ40" s="404" t="str">
        <f>IF('各会計、関係団体の財政状況及び健全化判断比率'!BS13="","",'各会計、関係団体の財政状況及び健全化判断比率'!BS13)</f>
        <v>手取会</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19</v>
      </c>
      <c r="BX41" s="403"/>
      <c r="BY41" s="404" t="str">
        <f>IF('各会計、関係団体の財政状況及び健全化判断比率'!B75="","",'各会計、関係団体の財政状況及び健全化判断比率'!B75)</f>
        <v>石川県市町村職員退職手当組合</v>
      </c>
      <c r="BZ41" s="404"/>
      <c r="CA41" s="404"/>
      <c r="CB41" s="404"/>
      <c r="CC41" s="404"/>
      <c r="CD41" s="404"/>
      <c r="CE41" s="404"/>
      <c r="CF41" s="404"/>
      <c r="CG41" s="404"/>
      <c r="CH41" s="404"/>
      <c r="CI41" s="404"/>
      <c r="CJ41" s="404"/>
      <c r="CK41" s="404"/>
      <c r="CL41" s="404"/>
      <c r="CM41" s="404"/>
      <c r="CN41" s="181"/>
      <c r="CO41" s="403">
        <f t="shared" si="3"/>
        <v>29</v>
      </c>
      <c r="CP41" s="403"/>
      <c r="CQ41" s="404" t="str">
        <f>IF('各会計、関係団体の財政状況及び健全化判断比率'!BS14="","",'各会計、関係団体の財政状況及び健全化判断比率'!BS14)</f>
        <v>めぐみ白山</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20</v>
      </c>
      <c r="BX42" s="403"/>
      <c r="BY42" s="404" t="str">
        <f>IF('各会計、関係団体の財政状況及び健全化判断比率'!B76="","",'各会計、関係団体の財政状況及び健全化判断比率'!B76)</f>
        <v>手取川水防事務組合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21</v>
      </c>
      <c r="BX43" s="403"/>
      <c r="BY43" s="404" t="str">
        <f>IF('各会計、関係団体の財政状況及び健全化判断比率'!B77="","",'各会計、関係団体の財政状況及び健全化判断比率'!B77)</f>
        <v>石川県市町村消防団員等公務災害補償組合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xwF1G9BYqC3Qdxd+McNN4Ix1pfDtXNfOsxVXP154hqRMYGw9va/yD1QFdarp2Z9mPeIBUkjde7PHGXJ5MqOvBw==" saltValue="jguW+afqIpmjanTGRS2O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86" t="s">
        <v>538</v>
      </c>
      <c r="D34" s="1186"/>
      <c r="E34" s="1187"/>
      <c r="F34" s="32">
        <v>4.1500000000000004</v>
      </c>
      <c r="G34" s="33">
        <v>4.34</v>
      </c>
      <c r="H34" s="33">
        <v>4.82</v>
      </c>
      <c r="I34" s="33">
        <v>4.9000000000000004</v>
      </c>
      <c r="J34" s="34">
        <v>4.7300000000000004</v>
      </c>
      <c r="K34" s="22"/>
      <c r="L34" s="22"/>
      <c r="M34" s="22"/>
      <c r="N34" s="22"/>
      <c r="O34" s="22"/>
      <c r="P34" s="22"/>
    </row>
    <row r="35" spans="1:16" ht="39" customHeight="1" x14ac:dyDescent="0.2">
      <c r="A35" s="22"/>
      <c r="B35" s="35"/>
      <c r="C35" s="1180" t="s">
        <v>539</v>
      </c>
      <c r="D35" s="1181"/>
      <c r="E35" s="1182"/>
      <c r="F35" s="36">
        <v>6.91</v>
      </c>
      <c r="G35" s="37">
        <v>6.17</v>
      </c>
      <c r="H35" s="37">
        <v>5.08</v>
      </c>
      <c r="I35" s="37">
        <v>4.3099999999999996</v>
      </c>
      <c r="J35" s="38">
        <v>3.62</v>
      </c>
      <c r="K35" s="22"/>
      <c r="L35" s="22"/>
      <c r="M35" s="22"/>
      <c r="N35" s="22"/>
      <c r="O35" s="22"/>
      <c r="P35" s="22"/>
    </row>
    <row r="36" spans="1:16" ht="39" customHeight="1" x14ac:dyDescent="0.2">
      <c r="A36" s="22"/>
      <c r="B36" s="35"/>
      <c r="C36" s="1180" t="s">
        <v>540</v>
      </c>
      <c r="D36" s="1181"/>
      <c r="E36" s="1182"/>
      <c r="F36" s="36">
        <v>3.31</v>
      </c>
      <c r="G36" s="37">
        <v>4.83</v>
      </c>
      <c r="H36" s="37">
        <v>6.21</v>
      </c>
      <c r="I36" s="37">
        <v>3.75</v>
      </c>
      <c r="J36" s="38">
        <v>3.11</v>
      </c>
      <c r="K36" s="22"/>
      <c r="L36" s="22"/>
      <c r="M36" s="22"/>
      <c r="N36" s="22"/>
      <c r="O36" s="22"/>
      <c r="P36" s="22"/>
    </row>
    <row r="37" spans="1:16" ht="39" customHeight="1" x14ac:dyDescent="0.2">
      <c r="A37" s="22"/>
      <c r="B37" s="35"/>
      <c r="C37" s="1180" t="s">
        <v>541</v>
      </c>
      <c r="D37" s="1181"/>
      <c r="E37" s="1182"/>
      <c r="F37" s="36">
        <v>0.95</v>
      </c>
      <c r="G37" s="37">
        <v>1.1599999999999999</v>
      </c>
      <c r="H37" s="37">
        <v>1.28</v>
      </c>
      <c r="I37" s="37">
        <v>1.39</v>
      </c>
      <c r="J37" s="38">
        <v>1.44</v>
      </c>
      <c r="K37" s="22"/>
      <c r="L37" s="22"/>
      <c r="M37" s="22"/>
      <c r="N37" s="22"/>
      <c r="O37" s="22"/>
      <c r="P37" s="22"/>
    </row>
    <row r="38" spans="1:16" ht="39" customHeight="1" x14ac:dyDescent="0.2">
      <c r="A38" s="22"/>
      <c r="B38" s="35"/>
      <c r="C38" s="1180" t="s">
        <v>542</v>
      </c>
      <c r="D38" s="1181"/>
      <c r="E38" s="1182"/>
      <c r="F38" s="36">
        <v>0.57999999999999996</v>
      </c>
      <c r="G38" s="37">
        <v>0.51</v>
      </c>
      <c r="H38" s="37">
        <v>0.75</v>
      </c>
      <c r="I38" s="37">
        <v>0.84</v>
      </c>
      <c r="J38" s="38">
        <v>0.79</v>
      </c>
      <c r="K38" s="22"/>
      <c r="L38" s="22"/>
      <c r="M38" s="22"/>
      <c r="N38" s="22"/>
      <c r="O38" s="22"/>
      <c r="P38" s="22"/>
    </row>
    <row r="39" spans="1:16" ht="39" customHeight="1" x14ac:dyDescent="0.2">
      <c r="A39" s="22"/>
      <c r="B39" s="35"/>
      <c r="C39" s="1180" t="s">
        <v>543</v>
      </c>
      <c r="D39" s="1181"/>
      <c r="E39" s="1182"/>
      <c r="F39" s="36">
        <v>0.24</v>
      </c>
      <c r="G39" s="37">
        <v>0.19</v>
      </c>
      <c r="H39" s="37">
        <v>0.13</v>
      </c>
      <c r="I39" s="37">
        <v>0.04</v>
      </c>
      <c r="J39" s="38">
        <v>0.27</v>
      </c>
      <c r="K39" s="22"/>
      <c r="L39" s="22"/>
      <c r="M39" s="22"/>
      <c r="N39" s="22"/>
      <c r="O39" s="22"/>
      <c r="P39" s="22"/>
    </row>
    <row r="40" spans="1:16" ht="39" customHeight="1" x14ac:dyDescent="0.2">
      <c r="A40" s="22"/>
      <c r="B40" s="35"/>
      <c r="C40" s="1180" t="s">
        <v>544</v>
      </c>
      <c r="D40" s="1181"/>
      <c r="E40" s="1182"/>
      <c r="F40" s="36">
        <v>0.01</v>
      </c>
      <c r="G40" s="37">
        <v>0</v>
      </c>
      <c r="H40" s="37">
        <v>0</v>
      </c>
      <c r="I40" s="37">
        <v>0.01</v>
      </c>
      <c r="J40" s="38">
        <v>0</v>
      </c>
      <c r="K40" s="22"/>
      <c r="L40" s="22"/>
      <c r="M40" s="22"/>
      <c r="N40" s="22"/>
      <c r="O40" s="22"/>
      <c r="P40" s="22"/>
    </row>
    <row r="41" spans="1:16" ht="39" customHeight="1" x14ac:dyDescent="0.2">
      <c r="A41" s="22"/>
      <c r="B41" s="35"/>
      <c r="C41" s="1180" t="s">
        <v>545</v>
      </c>
      <c r="D41" s="1181"/>
      <c r="E41" s="1182"/>
      <c r="F41" s="36">
        <v>0</v>
      </c>
      <c r="G41" s="37">
        <v>0</v>
      </c>
      <c r="H41" s="37">
        <v>0</v>
      </c>
      <c r="I41" s="37">
        <v>0</v>
      </c>
      <c r="J41" s="38">
        <v>0</v>
      </c>
      <c r="K41" s="22"/>
      <c r="L41" s="22"/>
      <c r="M41" s="22"/>
      <c r="N41" s="22"/>
      <c r="O41" s="22"/>
      <c r="P41" s="22"/>
    </row>
    <row r="42" spans="1:16" ht="39" customHeight="1" x14ac:dyDescent="0.2">
      <c r="A42" s="22"/>
      <c r="B42" s="39"/>
      <c r="C42" s="1180" t="s">
        <v>546</v>
      </c>
      <c r="D42" s="1181"/>
      <c r="E42" s="1182"/>
      <c r="F42" s="36" t="s">
        <v>492</v>
      </c>
      <c r="G42" s="37" t="s">
        <v>492</v>
      </c>
      <c r="H42" s="37" t="s">
        <v>492</v>
      </c>
      <c r="I42" s="37" t="s">
        <v>492</v>
      </c>
      <c r="J42" s="38" t="s">
        <v>492</v>
      </c>
      <c r="K42" s="22"/>
      <c r="L42" s="22"/>
      <c r="M42" s="22"/>
      <c r="N42" s="22"/>
      <c r="O42" s="22"/>
      <c r="P42" s="22"/>
    </row>
    <row r="43" spans="1:16" ht="39" customHeight="1" thickBot="1" x14ac:dyDescent="0.25">
      <c r="A43" s="22"/>
      <c r="B43" s="40"/>
      <c r="C43" s="1183" t="s">
        <v>547</v>
      </c>
      <c r="D43" s="1184"/>
      <c r="E43" s="1185"/>
      <c r="F43" s="41">
        <v>0.03</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s/yPmo9RHwGA9GiTO4h1vpaJahMYQq7Ic7UMwE0f0dipTu4+TsHjiMWHRvFoDisuCu7HN9vlWL2EQImb8Dndg==" saltValue="L5/7ZSjgQT75eHAociLG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211" t="s">
        <v>9</v>
      </c>
      <c r="C45" s="1212"/>
      <c r="D45" s="58"/>
      <c r="E45" s="1217" t="s">
        <v>10</v>
      </c>
      <c r="F45" s="1217"/>
      <c r="G45" s="1217"/>
      <c r="H45" s="1217"/>
      <c r="I45" s="1217"/>
      <c r="J45" s="1218"/>
      <c r="K45" s="59">
        <v>7390</v>
      </c>
      <c r="L45" s="60">
        <v>7403</v>
      </c>
      <c r="M45" s="60">
        <v>8778</v>
      </c>
      <c r="N45" s="60">
        <v>7684</v>
      </c>
      <c r="O45" s="61">
        <v>7595</v>
      </c>
      <c r="P45" s="48"/>
      <c r="Q45" s="48"/>
      <c r="R45" s="48"/>
      <c r="S45" s="48"/>
      <c r="T45" s="48"/>
      <c r="U45" s="48"/>
    </row>
    <row r="46" spans="1:21" ht="30.75" customHeight="1" x14ac:dyDescent="0.2">
      <c r="A46" s="48"/>
      <c r="B46" s="1213"/>
      <c r="C46" s="1214"/>
      <c r="D46" s="62"/>
      <c r="E46" s="1190" t="s">
        <v>11</v>
      </c>
      <c r="F46" s="1190"/>
      <c r="G46" s="1190"/>
      <c r="H46" s="1190"/>
      <c r="I46" s="1190"/>
      <c r="J46" s="1191"/>
      <c r="K46" s="63" t="s">
        <v>492</v>
      </c>
      <c r="L46" s="64" t="s">
        <v>492</v>
      </c>
      <c r="M46" s="64" t="s">
        <v>492</v>
      </c>
      <c r="N46" s="64" t="s">
        <v>492</v>
      </c>
      <c r="O46" s="65" t="s">
        <v>492</v>
      </c>
      <c r="P46" s="48"/>
      <c r="Q46" s="48"/>
      <c r="R46" s="48"/>
      <c r="S46" s="48"/>
      <c r="T46" s="48"/>
      <c r="U46" s="48"/>
    </row>
    <row r="47" spans="1:21" ht="30.75" customHeight="1" x14ac:dyDescent="0.2">
      <c r="A47" s="48"/>
      <c r="B47" s="1213"/>
      <c r="C47" s="1214"/>
      <c r="D47" s="62"/>
      <c r="E47" s="1190" t="s">
        <v>12</v>
      </c>
      <c r="F47" s="1190"/>
      <c r="G47" s="1190"/>
      <c r="H47" s="1190"/>
      <c r="I47" s="1190"/>
      <c r="J47" s="1191"/>
      <c r="K47" s="63" t="s">
        <v>492</v>
      </c>
      <c r="L47" s="64" t="s">
        <v>492</v>
      </c>
      <c r="M47" s="64" t="s">
        <v>492</v>
      </c>
      <c r="N47" s="64" t="s">
        <v>492</v>
      </c>
      <c r="O47" s="65" t="s">
        <v>492</v>
      </c>
      <c r="P47" s="48"/>
      <c r="Q47" s="48"/>
      <c r="R47" s="48"/>
      <c r="S47" s="48"/>
      <c r="T47" s="48"/>
      <c r="U47" s="48"/>
    </row>
    <row r="48" spans="1:21" ht="30.75" customHeight="1" x14ac:dyDescent="0.2">
      <c r="A48" s="48"/>
      <c r="B48" s="1213"/>
      <c r="C48" s="1214"/>
      <c r="D48" s="62"/>
      <c r="E48" s="1190" t="s">
        <v>13</v>
      </c>
      <c r="F48" s="1190"/>
      <c r="G48" s="1190"/>
      <c r="H48" s="1190"/>
      <c r="I48" s="1190"/>
      <c r="J48" s="1191"/>
      <c r="K48" s="63">
        <v>1603</v>
      </c>
      <c r="L48" s="64">
        <v>1519</v>
      </c>
      <c r="M48" s="64">
        <v>1584</v>
      </c>
      <c r="N48" s="64">
        <v>1516</v>
      </c>
      <c r="O48" s="65">
        <v>1389</v>
      </c>
      <c r="P48" s="48"/>
      <c r="Q48" s="48"/>
      <c r="R48" s="48"/>
      <c r="S48" s="48"/>
      <c r="T48" s="48"/>
      <c r="U48" s="48"/>
    </row>
    <row r="49" spans="1:21" ht="30.75" customHeight="1" x14ac:dyDescent="0.2">
      <c r="A49" s="48"/>
      <c r="B49" s="1213"/>
      <c r="C49" s="1214"/>
      <c r="D49" s="62"/>
      <c r="E49" s="1190" t="s">
        <v>14</v>
      </c>
      <c r="F49" s="1190"/>
      <c r="G49" s="1190"/>
      <c r="H49" s="1190"/>
      <c r="I49" s="1190"/>
      <c r="J49" s="1191"/>
      <c r="K49" s="63">
        <v>790</v>
      </c>
      <c r="L49" s="64">
        <v>955</v>
      </c>
      <c r="M49" s="64">
        <v>942</v>
      </c>
      <c r="N49" s="64">
        <v>963</v>
      </c>
      <c r="O49" s="65">
        <v>913</v>
      </c>
      <c r="P49" s="48"/>
      <c r="Q49" s="48"/>
      <c r="R49" s="48"/>
      <c r="S49" s="48"/>
      <c r="T49" s="48"/>
      <c r="U49" s="48"/>
    </row>
    <row r="50" spans="1:21" ht="30.75" customHeight="1" x14ac:dyDescent="0.2">
      <c r="A50" s="48"/>
      <c r="B50" s="1213"/>
      <c r="C50" s="1214"/>
      <c r="D50" s="62"/>
      <c r="E50" s="1190" t="s">
        <v>15</v>
      </c>
      <c r="F50" s="1190"/>
      <c r="G50" s="1190"/>
      <c r="H50" s="1190"/>
      <c r="I50" s="1190"/>
      <c r="J50" s="1191"/>
      <c r="K50" s="63">
        <v>8</v>
      </c>
      <c r="L50" s="64">
        <v>8</v>
      </c>
      <c r="M50" s="64">
        <v>8</v>
      </c>
      <c r="N50" s="64">
        <v>8</v>
      </c>
      <c r="O50" s="65">
        <v>8</v>
      </c>
      <c r="P50" s="48"/>
      <c r="Q50" s="48"/>
      <c r="R50" s="48"/>
      <c r="S50" s="48"/>
      <c r="T50" s="48"/>
      <c r="U50" s="48"/>
    </row>
    <row r="51" spans="1:21" ht="30.75" customHeight="1" x14ac:dyDescent="0.2">
      <c r="A51" s="48"/>
      <c r="B51" s="1215"/>
      <c r="C51" s="1216"/>
      <c r="D51" s="66"/>
      <c r="E51" s="1190" t="s">
        <v>16</v>
      </c>
      <c r="F51" s="1190"/>
      <c r="G51" s="1190"/>
      <c r="H51" s="1190"/>
      <c r="I51" s="1190"/>
      <c r="J51" s="1191"/>
      <c r="K51" s="63" t="s">
        <v>492</v>
      </c>
      <c r="L51" s="64" t="s">
        <v>492</v>
      </c>
      <c r="M51" s="64">
        <v>0</v>
      </c>
      <c r="N51" s="64" t="s">
        <v>492</v>
      </c>
      <c r="O51" s="65" t="s">
        <v>492</v>
      </c>
      <c r="P51" s="48"/>
      <c r="Q51" s="48"/>
      <c r="R51" s="48"/>
      <c r="S51" s="48"/>
      <c r="T51" s="48"/>
      <c r="U51" s="48"/>
    </row>
    <row r="52" spans="1:21" ht="30.75" customHeight="1" x14ac:dyDescent="0.2">
      <c r="A52" s="48"/>
      <c r="B52" s="1188" t="s">
        <v>17</v>
      </c>
      <c r="C52" s="1189"/>
      <c r="D52" s="66"/>
      <c r="E52" s="1190" t="s">
        <v>18</v>
      </c>
      <c r="F52" s="1190"/>
      <c r="G52" s="1190"/>
      <c r="H52" s="1190"/>
      <c r="I52" s="1190"/>
      <c r="J52" s="1191"/>
      <c r="K52" s="63">
        <v>7343</v>
      </c>
      <c r="L52" s="64">
        <v>7316</v>
      </c>
      <c r="M52" s="64">
        <v>8094</v>
      </c>
      <c r="N52" s="64">
        <v>7312</v>
      </c>
      <c r="O52" s="65">
        <v>7450</v>
      </c>
      <c r="P52" s="48"/>
      <c r="Q52" s="48"/>
      <c r="R52" s="48"/>
      <c r="S52" s="48"/>
      <c r="T52" s="48"/>
      <c r="U52" s="48"/>
    </row>
    <row r="53" spans="1:21" ht="30.75" customHeight="1" thickBot="1" x14ac:dyDescent="0.25">
      <c r="A53" s="48"/>
      <c r="B53" s="1192" t="s">
        <v>19</v>
      </c>
      <c r="C53" s="1193"/>
      <c r="D53" s="67"/>
      <c r="E53" s="1194" t="s">
        <v>20</v>
      </c>
      <c r="F53" s="1194"/>
      <c r="G53" s="1194"/>
      <c r="H53" s="1194"/>
      <c r="I53" s="1194"/>
      <c r="J53" s="1195"/>
      <c r="K53" s="68">
        <v>2448</v>
      </c>
      <c r="L53" s="69">
        <v>2569</v>
      </c>
      <c r="M53" s="69">
        <v>3218</v>
      </c>
      <c r="N53" s="69">
        <v>2859</v>
      </c>
      <c r="O53" s="70">
        <v>2455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96" t="s">
        <v>24</v>
      </c>
      <c r="C58" s="1197"/>
      <c r="D58" s="1202" t="s">
        <v>25</v>
      </c>
      <c r="E58" s="1203"/>
      <c r="F58" s="1203"/>
      <c r="G58" s="1203"/>
      <c r="H58" s="1203"/>
      <c r="I58" s="1203"/>
      <c r="J58" s="1204"/>
      <c r="K58" s="83"/>
      <c r="L58" s="84"/>
      <c r="M58" s="84"/>
      <c r="N58" s="84"/>
      <c r="O58" s="85"/>
    </row>
    <row r="59" spans="1:21" ht="31.5" customHeight="1" x14ac:dyDescent="0.2">
      <c r="B59" s="1198"/>
      <c r="C59" s="1199"/>
      <c r="D59" s="1205" t="s">
        <v>26</v>
      </c>
      <c r="E59" s="1206"/>
      <c r="F59" s="1206"/>
      <c r="G59" s="1206"/>
      <c r="H59" s="1206"/>
      <c r="I59" s="1206"/>
      <c r="J59" s="1207"/>
      <c r="K59" s="86"/>
      <c r="L59" s="87"/>
      <c r="M59" s="87"/>
      <c r="N59" s="87"/>
      <c r="O59" s="88"/>
    </row>
    <row r="60" spans="1:21" ht="31.5" customHeight="1" thickBot="1" x14ac:dyDescent="0.25">
      <c r="B60" s="1200"/>
      <c r="C60" s="1201"/>
      <c r="D60" s="1208" t="s">
        <v>27</v>
      </c>
      <c r="E60" s="1209"/>
      <c r="F60" s="1209"/>
      <c r="G60" s="1209"/>
      <c r="H60" s="1209"/>
      <c r="I60" s="1209"/>
      <c r="J60" s="1210"/>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8HdQsjxFXMRID+Amw9+hiUbLIk9y1uvV+qCEmbbecIYGRhOWqjBDjT5Pr0Yl68eF0n94gC0nBFHhnVDPZ5rug==" saltValue="ExNdOe047DM1vKEmpcMf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231" t="s">
        <v>30</v>
      </c>
      <c r="C41" s="1232"/>
      <c r="D41" s="105"/>
      <c r="E41" s="1233" t="s">
        <v>31</v>
      </c>
      <c r="F41" s="1233"/>
      <c r="G41" s="1233"/>
      <c r="H41" s="1234"/>
      <c r="I41" s="355">
        <v>83651</v>
      </c>
      <c r="J41" s="356">
        <v>85010</v>
      </c>
      <c r="K41" s="356">
        <v>84315</v>
      </c>
      <c r="L41" s="356">
        <v>84246</v>
      </c>
      <c r="M41" s="357">
        <v>85180</v>
      </c>
    </row>
    <row r="42" spans="2:13" ht="27.75" customHeight="1" x14ac:dyDescent="0.2">
      <c r="B42" s="1221"/>
      <c r="C42" s="1222"/>
      <c r="D42" s="106"/>
      <c r="E42" s="1225" t="s">
        <v>32</v>
      </c>
      <c r="F42" s="1225"/>
      <c r="G42" s="1225"/>
      <c r="H42" s="1226"/>
      <c r="I42" s="358">
        <v>388</v>
      </c>
      <c r="J42" s="359">
        <v>347</v>
      </c>
      <c r="K42" s="359">
        <v>306</v>
      </c>
      <c r="L42" s="359">
        <v>265</v>
      </c>
      <c r="M42" s="360">
        <v>225</v>
      </c>
    </row>
    <row r="43" spans="2:13" ht="27.75" customHeight="1" x14ac:dyDescent="0.2">
      <c r="B43" s="1221"/>
      <c r="C43" s="1222"/>
      <c r="D43" s="106"/>
      <c r="E43" s="1225" t="s">
        <v>33</v>
      </c>
      <c r="F43" s="1225"/>
      <c r="G43" s="1225"/>
      <c r="H43" s="1226"/>
      <c r="I43" s="358">
        <v>23488</v>
      </c>
      <c r="J43" s="359">
        <v>22077</v>
      </c>
      <c r="K43" s="359">
        <v>23665</v>
      </c>
      <c r="L43" s="359">
        <v>23341</v>
      </c>
      <c r="M43" s="360">
        <v>22379</v>
      </c>
    </row>
    <row r="44" spans="2:13" ht="27.75" customHeight="1" x14ac:dyDescent="0.2">
      <c r="B44" s="1221"/>
      <c r="C44" s="1222"/>
      <c r="D44" s="106"/>
      <c r="E44" s="1225" t="s">
        <v>34</v>
      </c>
      <c r="F44" s="1225"/>
      <c r="G44" s="1225"/>
      <c r="H44" s="1226"/>
      <c r="I44" s="358">
        <v>9807</v>
      </c>
      <c r="J44" s="359">
        <v>9275</v>
      </c>
      <c r="K44" s="359">
        <v>8451</v>
      </c>
      <c r="L44" s="359">
        <v>7982</v>
      </c>
      <c r="M44" s="360">
        <v>8009</v>
      </c>
    </row>
    <row r="45" spans="2:13" ht="27.75" customHeight="1" x14ac:dyDescent="0.2">
      <c r="B45" s="1221"/>
      <c r="C45" s="1222"/>
      <c r="D45" s="106"/>
      <c r="E45" s="1225" t="s">
        <v>35</v>
      </c>
      <c r="F45" s="1225"/>
      <c r="G45" s="1225"/>
      <c r="H45" s="1226"/>
      <c r="I45" s="358">
        <v>6390</v>
      </c>
      <c r="J45" s="359">
        <v>6200</v>
      </c>
      <c r="K45" s="359">
        <v>6082</v>
      </c>
      <c r="L45" s="359">
        <v>5921</v>
      </c>
      <c r="M45" s="360">
        <v>5642</v>
      </c>
    </row>
    <row r="46" spans="2:13" ht="27.75" customHeight="1" x14ac:dyDescent="0.2">
      <c r="B46" s="1221"/>
      <c r="C46" s="1222"/>
      <c r="D46" s="107"/>
      <c r="E46" s="1225" t="s">
        <v>36</v>
      </c>
      <c r="F46" s="1225"/>
      <c r="G46" s="1225"/>
      <c r="H46" s="1226"/>
      <c r="I46" s="358">
        <v>706</v>
      </c>
      <c r="J46" s="359">
        <v>615</v>
      </c>
      <c r="K46" s="359">
        <v>1879</v>
      </c>
      <c r="L46" s="359">
        <v>1743</v>
      </c>
      <c r="M46" s="360">
        <v>1153</v>
      </c>
    </row>
    <row r="47" spans="2:13" ht="27.75" customHeight="1" x14ac:dyDescent="0.2">
      <c r="B47" s="1221"/>
      <c r="C47" s="1222"/>
      <c r="D47" s="108"/>
      <c r="E47" s="1235" t="s">
        <v>37</v>
      </c>
      <c r="F47" s="1236"/>
      <c r="G47" s="1236"/>
      <c r="H47" s="1237"/>
      <c r="I47" s="358" t="s">
        <v>492</v>
      </c>
      <c r="J47" s="359" t="s">
        <v>492</v>
      </c>
      <c r="K47" s="359" t="s">
        <v>492</v>
      </c>
      <c r="L47" s="359" t="s">
        <v>492</v>
      </c>
      <c r="M47" s="360" t="s">
        <v>492</v>
      </c>
    </row>
    <row r="48" spans="2:13" ht="27.75" customHeight="1" x14ac:dyDescent="0.2">
      <c r="B48" s="1221"/>
      <c r="C48" s="1222"/>
      <c r="D48" s="106"/>
      <c r="E48" s="1225" t="s">
        <v>38</v>
      </c>
      <c r="F48" s="1225"/>
      <c r="G48" s="1225"/>
      <c r="H48" s="1226"/>
      <c r="I48" s="358" t="s">
        <v>492</v>
      </c>
      <c r="J48" s="359" t="s">
        <v>492</v>
      </c>
      <c r="K48" s="359" t="s">
        <v>492</v>
      </c>
      <c r="L48" s="359" t="s">
        <v>492</v>
      </c>
      <c r="M48" s="360" t="s">
        <v>492</v>
      </c>
    </row>
    <row r="49" spans="2:13" ht="27.75" customHeight="1" x14ac:dyDescent="0.2">
      <c r="B49" s="1223"/>
      <c r="C49" s="1224"/>
      <c r="D49" s="106"/>
      <c r="E49" s="1225" t="s">
        <v>39</v>
      </c>
      <c r="F49" s="1225"/>
      <c r="G49" s="1225"/>
      <c r="H49" s="1226"/>
      <c r="I49" s="358" t="s">
        <v>492</v>
      </c>
      <c r="J49" s="359" t="s">
        <v>492</v>
      </c>
      <c r="K49" s="359" t="s">
        <v>492</v>
      </c>
      <c r="L49" s="359" t="s">
        <v>492</v>
      </c>
      <c r="M49" s="360" t="s">
        <v>492</v>
      </c>
    </row>
    <row r="50" spans="2:13" ht="27.75" customHeight="1" x14ac:dyDescent="0.2">
      <c r="B50" s="1219" t="s">
        <v>40</v>
      </c>
      <c r="C50" s="1220"/>
      <c r="D50" s="109"/>
      <c r="E50" s="1225" t="s">
        <v>41</v>
      </c>
      <c r="F50" s="1225"/>
      <c r="G50" s="1225"/>
      <c r="H50" s="1226"/>
      <c r="I50" s="358">
        <v>5119</v>
      </c>
      <c r="J50" s="359">
        <v>5500</v>
      </c>
      <c r="K50" s="359">
        <v>7471</v>
      </c>
      <c r="L50" s="359">
        <v>7522</v>
      </c>
      <c r="M50" s="360">
        <v>7856</v>
      </c>
    </row>
    <row r="51" spans="2:13" ht="27.75" customHeight="1" x14ac:dyDescent="0.2">
      <c r="B51" s="1221"/>
      <c r="C51" s="1222"/>
      <c r="D51" s="106"/>
      <c r="E51" s="1225" t="s">
        <v>42</v>
      </c>
      <c r="F51" s="1225"/>
      <c r="G51" s="1225"/>
      <c r="H51" s="1226"/>
      <c r="I51" s="358">
        <v>8959</v>
      </c>
      <c r="J51" s="359">
        <v>9390</v>
      </c>
      <c r="K51" s="359">
        <v>9630</v>
      </c>
      <c r="L51" s="359">
        <v>9694</v>
      </c>
      <c r="M51" s="360">
        <v>9469</v>
      </c>
    </row>
    <row r="52" spans="2:13" ht="27.75" customHeight="1" x14ac:dyDescent="0.2">
      <c r="B52" s="1223"/>
      <c r="C52" s="1224"/>
      <c r="D52" s="106"/>
      <c r="E52" s="1225" t="s">
        <v>43</v>
      </c>
      <c r="F52" s="1225"/>
      <c r="G52" s="1225"/>
      <c r="H52" s="1226"/>
      <c r="I52" s="358">
        <v>80302</v>
      </c>
      <c r="J52" s="359">
        <v>79904</v>
      </c>
      <c r="K52" s="359">
        <v>77860</v>
      </c>
      <c r="L52" s="359">
        <v>76821</v>
      </c>
      <c r="M52" s="360">
        <v>73791</v>
      </c>
    </row>
    <row r="53" spans="2:13" ht="27.75" customHeight="1" thickBot="1" x14ac:dyDescent="0.25">
      <c r="B53" s="1227" t="s">
        <v>19</v>
      </c>
      <c r="C53" s="1228"/>
      <c r="D53" s="110"/>
      <c r="E53" s="1229" t="s">
        <v>44</v>
      </c>
      <c r="F53" s="1229"/>
      <c r="G53" s="1229"/>
      <c r="H53" s="1230"/>
      <c r="I53" s="361">
        <v>30049</v>
      </c>
      <c r="J53" s="362">
        <v>28729</v>
      </c>
      <c r="K53" s="362">
        <v>29737</v>
      </c>
      <c r="L53" s="362">
        <v>29462</v>
      </c>
      <c r="M53" s="363">
        <v>31472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2JvBQBsRr7ocWO39/tQGUy7ru7r5iW+4x2Zwx1kdUPSpdcXOamMgI2AwgE3N8bTXnN6tKQwwJv1E2wJXhthIA==" saltValue="wew1l8PxF1LoULfebmE5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46" t="s">
        <v>46</v>
      </c>
      <c r="D55" s="1246"/>
      <c r="E55" s="1247"/>
      <c r="F55" s="122">
        <v>2993</v>
      </c>
      <c r="G55" s="122">
        <v>2991</v>
      </c>
      <c r="H55" s="123">
        <v>2913</v>
      </c>
    </row>
    <row r="56" spans="2:8" ht="52.5" customHeight="1" x14ac:dyDescent="0.2">
      <c r="B56" s="124"/>
      <c r="C56" s="1248" t="s">
        <v>47</v>
      </c>
      <c r="D56" s="1248"/>
      <c r="E56" s="1249"/>
      <c r="F56" s="125">
        <v>739</v>
      </c>
      <c r="G56" s="125">
        <v>739</v>
      </c>
      <c r="H56" s="126">
        <v>888</v>
      </c>
    </row>
    <row r="57" spans="2:8" ht="53.25" customHeight="1" x14ac:dyDescent="0.2">
      <c r="B57" s="124"/>
      <c r="C57" s="1250" t="s">
        <v>48</v>
      </c>
      <c r="D57" s="1250"/>
      <c r="E57" s="1251"/>
      <c r="F57" s="127">
        <v>4546</v>
      </c>
      <c r="G57" s="127">
        <v>4553</v>
      </c>
      <c r="H57" s="128">
        <v>4852</v>
      </c>
    </row>
    <row r="58" spans="2:8" ht="45.75" customHeight="1" x14ac:dyDescent="0.2">
      <c r="B58" s="129"/>
      <c r="C58" s="1238" t="s">
        <v>571</v>
      </c>
      <c r="D58" s="1239"/>
      <c r="E58" s="1240"/>
      <c r="F58" s="130">
        <v>3155</v>
      </c>
      <c r="G58" s="130">
        <v>3080</v>
      </c>
      <c r="H58" s="131">
        <v>3080</v>
      </c>
    </row>
    <row r="59" spans="2:8" ht="45.75" customHeight="1" x14ac:dyDescent="0.2">
      <c r="B59" s="129"/>
      <c r="C59" s="1238" t="s">
        <v>572</v>
      </c>
      <c r="D59" s="1239"/>
      <c r="E59" s="1240"/>
      <c r="F59" s="130">
        <v>351</v>
      </c>
      <c r="G59" s="130">
        <v>383</v>
      </c>
      <c r="H59" s="131">
        <v>581</v>
      </c>
    </row>
    <row r="60" spans="2:8" ht="45.75" customHeight="1" x14ac:dyDescent="0.2">
      <c r="B60" s="129"/>
      <c r="C60" s="1238" t="s">
        <v>573</v>
      </c>
      <c r="D60" s="1239"/>
      <c r="E60" s="1240"/>
      <c r="F60" s="130">
        <v>200</v>
      </c>
      <c r="G60" s="130">
        <v>300</v>
      </c>
      <c r="H60" s="131">
        <v>400</v>
      </c>
    </row>
    <row r="61" spans="2:8" ht="45.75" customHeight="1" x14ac:dyDescent="0.2">
      <c r="B61" s="129"/>
      <c r="C61" s="1238" t="s">
        <v>574</v>
      </c>
      <c r="D61" s="1239"/>
      <c r="E61" s="1240"/>
      <c r="F61" s="130">
        <v>254</v>
      </c>
      <c r="G61" s="130">
        <v>273</v>
      </c>
      <c r="H61" s="131">
        <v>229</v>
      </c>
    </row>
    <row r="62" spans="2:8" ht="45.75" customHeight="1" thickBot="1" x14ac:dyDescent="0.25">
      <c r="B62" s="132"/>
      <c r="C62" s="1241" t="s">
        <v>575</v>
      </c>
      <c r="D62" s="1242"/>
      <c r="E62" s="1243"/>
      <c r="F62" s="133">
        <v>131</v>
      </c>
      <c r="G62" s="133">
        <v>125</v>
      </c>
      <c r="H62" s="134">
        <v>120</v>
      </c>
    </row>
    <row r="63" spans="2:8" ht="52.5" customHeight="1" thickBot="1" x14ac:dyDescent="0.25">
      <c r="B63" s="135"/>
      <c r="C63" s="1244" t="s">
        <v>49</v>
      </c>
      <c r="D63" s="1244"/>
      <c r="E63" s="1245"/>
      <c r="F63" s="136">
        <v>8278</v>
      </c>
      <c r="G63" s="136">
        <v>8283</v>
      </c>
      <c r="H63" s="137">
        <v>8652</v>
      </c>
    </row>
    <row r="64" spans="2:8" ht="13" x14ac:dyDescent="0.2"/>
  </sheetData>
  <sheetProtection algorithmName="SHA-512" hashValue="kZPaE/N4L1Ebw9tB/H4je2/z5WIIZoTW1LZM+3c72120DX5o2Xnx+81xvyruoeMfYvyb+suqkVwHnwC+fC197A==" saltValue="TD4fEpALLS8EqUC0gkDJ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AFDDE-999F-48F1-AFA6-313B4D4CC2AF}">
  <sheetPr>
    <pageSetUpPr fitToPage="1"/>
  </sheetPr>
  <dimension ref="A1:DE85"/>
  <sheetViews>
    <sheetView showGridLines="0" view="pageBreakPreview" zoomScaleNormal="100" zoomScaleSheetLayoutView="100" workbookViewId="0">
      <selection activeCell="A68" sqref="A68"/>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4" t="s">
        <v>578</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ht="13" x14ac:dyDescent="0.2">
      <c r="B44" s="372"/>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ht="13" x14ac:dyDescent="0.2">
      <c r="B45" s="372"/>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ht="13" x14ac:dyDescent="0.2">
      <c r="B46" s="372"/>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ht="13" x14ac:dyDescent="0.2">
      <c r="B47" s="372"/>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579</v>
      </c>
    </row>
    <row r="50" spans="1:109" ht="13" x14ac:dyDescent="0.2">
      <c r="B50" s="372"/>
      <c r="G50" s="1258"/>
      <c r="H50" s="1258"/>
      <c r="I50" s="1258"/>
      <c r="J50" s="1258"/>
      <c r="K50" s="382"/>
      <c r="L50" s="382"/>
      <c r="M50" s="383"/>
      <c r="N50" s="383"/>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530</v>
      </c>
      <c r="BQ50" s="1257"/>
      <c r="BR50" s="1257"/>
      <c r="BS50" s="1257"/>
      <c r="BT50" s="1257"/>
      <c r="BU50" s="1257"/>
      <c r="BV50" s="1257"/>
      <c r="BW50" s="1257"/>
      <c r="BX50" s="1257" t="s">
        <v>531</v>
      </c>
      <c r="BY50" s="1257"/>
      <c r="BZ50" s="1257"/>
      <c r="CA50" s="1257"/>
      <c r="CB50" s="1257"/>
      <c r="CC50" s="1257"/>
      <c r="CD50" s="1257"/>
      <c r="CE50" s="1257"/>
      <c r="CF50" s="1257" t="s">
        <v>532</v>
      </c>
      <c r="CG50" s="1257"/>
      <c r="CH50" s="1257"/>
      <c r="CI50" s="1257"/>
      <c r="CJ50" s="1257"/>
      <c r="CK50" s="1257"/>
      <c r="CL50" s="1257"/>
      <c r="CM50" s="1257"/>
      <c r="CN50" s="1257" t="s">
        <v>533</v>
      </c>
      <c r="CO50" s="1257"/>
      <c r="CP50" s="1257"/>
      <c r="CQ50" s="1257"/>
      <c r="CR50" s="1257"/>
      <c r="CS50" s="1257"/>
      <c r="CT50" s="1257"/>
      <c r="CU50" s="1257"/>
      <c r="CV50" s="1257" t="s">
        <v>534</v>
      </c>
      <c r="CW50" s="1257"/>
      <c r="CX50" s="1257"/>
      <c r="CY50" s="1257"/>
      <c r="CZ50" s="1257"/>
      <c r="DA50" s="1257"/>
      <c r="DB50" s="1257"/>
      <c r="DC50" s="1257"/>
    </row>
    <row r="51" spans="1:109" ht="13.5" customHeight="1" x14ac:dyDescent="0.2">
      <c r="B51" s="372"/>
      <c r="G51" s="1260"/>
      <c r="H51" s="1260"/>
      <c r="I51" s="1273"/>
      <c r="J51" s="1273"/>
      <c r="K51" s="1259"/>
      <c r="L51" s="1259"/>
      <c r="M51" s="1259"/>
      <c r="N51" s="1259"/>
      <c r="AM51" s="381"/>
      <c r="AN51" s="1255" t="s">
        <v>580</v>
      </c>
      <c r="AO51" s="1255"/>
      <c r="AP51" s="1255"/>
      <c r="AQ51" s="1255"/>
      <c r="AR51" s="1255"/>
      <c r="AS51" s="1255"/>
      <c r="AT51" s="1255"/>
      <c r="AU51" s="1255"/>
      <c r="AV51" s="1255"/>
      <c r="AW51" s="1255"/>
      <c r="AX51" s="1255"/>
      <c r="AY51" s="1255"/>
      <c r="AZ51" s="1255"/>
      <c r="BA51" s="1255"/>
      <c r="BB51" s="1255" t="s">
        <v>581</v>
      </c>
      <c r="BC51" s="1255"/>
      <c r="BD51" s="1255"/>
      <c r="BE51" s="1255"/>
      <c r="BF51" s="1255"/>
      <c r="BG51" s="1255"/>
      <c r="BH51" s="1255"/>
      <c r="BI51" s="1255"/>
      <c r="BJ51" s="1255"/>
      <c r="BK51" s="1255"/>
      <c r="BL51" s="1255"/>
      <c r="BM51" s="1255"/>
      <c r="BN51" s="1255"/>
      <c r="BO51" s="1255"/>
      <c r="BP51" s="1252">
        <v>125.7</v>
      </c>
      <c r="BQ51" s="1252"/>
      <c r="BR51" s="1252"/>
      <c r="BS51" s="1252"/>
      <c r="BT51" s="1252"/>
      <c r="BU51" s="1252"/>
      <c r="BV51" s="1252"/>
      <c r="BW51" s="1252"/>
      <c r="BX51" s="1252">
        <v>116.7</v>
      </c>
      <c r="BY51" s="1252"/>
      <c r="BZ51" s="1252"/>
      <c r="CA51" s="1252"/>
      <c r="CB51" s="1252"/>
      <c r="CC51" s="1252"/>
      <c r="CD51" s="1252"/>
      <c r="CE51" s="1252"/>
      <c r="CF51" s="1252">
        <v>114.6</v>
      </c>
      <c r="CG51" s="1252"/>
      <c r="CH51" s="1252"/>
      <c r="CI51" s="1252"/>
      <c r="CJ51" s="1252"/>
      <c r="CK51" s="1252"/>
      <c r="CL51" s="1252"/>
      <c r="CM51" s="1252"/>
      <c r="CN51" s="1252">
        <v>115.6</v>
      </c>
      <c r="CO51" s="1252"/>
      <c r="CP51" s="1252"/>
      <c r="CQ51" s="1252"/>
      <c r="CR51" s="1252"/>
      <c r="CS51" s="1252"/>
      <c r="CT51" s="1252"/>
      <c r="CU51" s="1252"/>
      <c r="CV51" s="1252">
        <v>120.3</v>
      </c>
      <c r="CW51" s="1252"/>
      <c r="CX51" s="1252"/>
      <c r="CY51" s="1252"/>
      <c r="CZ51" s="1252"/>
      <c r="DA51" s="1252"/>
      <c r="DB51" s="1252"/>
      <c r="DC51" s="1252"/>
    </row>
    <row r="52" spans="1:109" ht="13" x14ac:dyDescent="0.2">
      <c r="B52" s="372"/>
      <c r="G52" s="1260"/>
      <c r="H52" s="1260"/>
      <c r="I52" s="1273"/>
      <c r="J52" s="1273"/>
      <c r="K52" s="1259"/>
      <c r="L52" s="1259"/>
      <c r="M52" s="1259"/>
      <c r="N52" s="1259"/>
      <c r="AM52" s="38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ht="13" x14ac:dyDescent="0.2">
      <c r="A53" s="380"/>
      <c r="B53" s="372"/>
      <c r="G53" s="1260"/>
      <c r="H53" s="1260"/>
      <c r="I53" s="1258"/>
      <c r="J53" s="1258"/>
      <c r="K53" s="1259"/>
      <c r="L53" s="1259"/>
      <c r="M53" s="1259"/>
      <c r="N53" s="1259"/>
      <c r="AM53" s="381"/>
      <c r="AN53" s="1255"/>
      <c r="AO53" s="1255"/>
      <c r="AP53" s="1255"/>
      <c r="AQ53" s="1255"/>
      <c r="AR53" s="1255"/>
      <c r="AS53" s="1255"/>
      <c r="AT53" s="1255"/>
      <c r="AU53" s="1255"/>
      <c r="AV53" s="1255"/>
      <c r="AW53" s="1255"/>
      <c r="AX53" s="1255"/>
      <c r="AY53" s="1255"/>
      <c r="AZ53" s="1255"/>
      <c r="BA53" s="1255"/>
      <c r="BB53" s="1255" t="s">
        <v>582</v>
      </c>
      <c r="BC53" s="1255"/>
      <c r="BD53" s="1255"/>
      <c r="BE53" s="1255"/>
      <c r="BF53" s="1255"/>
      <c r="BG53" s="1255"/>
      <c r="BH53" s="1255"/>
      <c r="BI53" s="1255"/>
      <c r="BJ53" s="1255"/>
      <c r="BK53" s="1255"/>
      <c r="BL53" s="1255"/>
      <c r="BM53" s="1255"/>
      <c r="BN53" s="1255"/>
      <c r="BO53" s="1255"/>
      <c r="BP53" s="1252">
        <v>60.3</v>
      </c>
      <c r="BQ53" s="1252"/>
      <c r="BR53" s="1252"/>
      <c r="BS53" s="1252"/>
      <c r="BT53" s="1252"/>
      <c r="BU53" s="1252"/>
      <c r="BV53" s="1252"/>
      <c r="BW53" s="1252"/>
      <c r="BX53" s="1252">
        <v>61.1</v>
      </c>
      <c r="BY53" s="1252"/>
      <c r="BZ53" s="1252"/>
      <c r="CA53" s="1252"/>
      <c r="CB53" s="1252"/>
      <c r="CC53" s="1252"/>
      <c r="CD53" s="1252"/>
      <c r="CE53" s="1252"/>
      <c r="CF53" s="1252">
        <v>62.2</v>
      </c>
      <c r="CG53" s="1252"/>
      <c r="CH53" s="1252"/>
      <c r="CI53" s="1252"/>
      <c r="CJ53" s="1252"/>
      <c r="CK53" s="1252"/>
      <c r="CL53" s="1252"/>
      <c r="CM53" s="1252"/>
      <c r="CN53" s="1252">
        <v>63.3</v>
      </c>
      <c r="CO53" s="1252"/>
      <c r="CP53" s="1252"/>
      <c r="CQ53" s="1252"/>
      <c r="CR53" s="1252"/>
      <c r="CS53" s="1252"/>
      <c r="CT53" s="1252"/>
      <c r="CU53" s="1252"/>
      <c r="CV53" s="1252">
        <v>63.7</v>
      </c>
      <c r="CW53" s="1252"/>
      <c r="CX53" s="1252"/>
      <c r="CY53" s="1252"/>
      <c r="CZ53" s="1252"/>
      <c r="DA53" s="1252"/>
      <c r="DB53" s="1252"/>
      <c r="DC53" s="1252"/>
    </row>
    <row r="54" spans="1:109" ht="13" x14ac:dyDescent="0.2">
      <c r="A54" s="380"/>
      <c r="B54" s="372"/>
      <c r="G54" s="1260"/>
      <c r="H54" s="1260"/>
      <c r="I54" s="1258"/>
      <c r="J54" s="1258"/>
      <c r="K54" s="1259"/>
      <c r="L54" s="1259"/>
      <c r="M54" s="1259"/>
      <c r="N54" s="1259"/>
      <c r="AM54" s="38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ht="13" x14ac:dyDescent="0.2">
      <c r="A55" s="380"/>
      <c r="B55" s="372"/>
      <c r="G55" s="1258"/>
      <c r="H55" s="1258"/>
      <c r="I55" s="1258"/>
      <c r="J55" s="1258"/>
      <c r="K55" s="1259"/>
      <c r="L55" s="1259"/>
      <c r="M55" s="1259"/>
      <c r="N55" s="1259"/>
      <c r="AN55" s="1257" t="s">
        <v>583</v>
      </c>
      <c r="AO55" s="1257"/>
      <c r="AP55" s="1257"/>
      <c r="AQ55" s="1257"/>
      <c r="AR55" s="1257"/>
      <c r="AS55" s="1257"/>
      <c r="AT55" s="1257"/>
      <c r="AU55" s="1257"/>
      <c r="AV55" s="1257"/>
      <c r="AW55" s="1257"/>
      <c r="AX55" s="1257"/>
      <c r="AY55" s="1257"/>
      <c r="AZ55" s="1257"/>
      <c r="BA55" s="1257"/>
      <c r="BB55" s="1255" t="s">
        <v>581</v>
      </c>
      <c r="BC55" s="1255"/>
      <c r="BD55" s="1255"/>
      <c r="BE55" s="1255"/>
      <c r="BF55" s="1255"/>
      <c r="BG55" s="1255"/>
      <c r="BH55" s="1255"/>
      <c r="BI55" s="1255"/>
      <c r="BJ55" s="1255"/>
      <c r="BK55" s="1255"/>
      <c r="BL55" s="1255"/>
      <c r="BM55" s="1255"/>
      <c r="BN55" s="1255"/>
      <c r="BO55" s="1255"/>
      <c r="BP55" s="1252">
        <v>0.5</v>
      </c>
      <c r="BQ55" s="1252"/>
      <c r="BR55" s="1252"/>
      <c r="BS55" s="1252"/>
      <c r="BT55" s="1252"/>
      <c r="BU55" s="1252"/>
      <c r="BV55" s="1252"/>
      <c r="BW55" s="1252"/>
      <c r="BX55" s="1252">
        <v>5.9</v>
      </c>
      <c r="BY55" s="1252"/>
      <c r="BZ55" s="1252"/>
      <c r="CA55" s="1252"/>
      <c r="CB55" s="1252"/>
      <c r="CC55" s="1252"/>
      <c r="CD55" s="1252"/>
      <c r="CE55" s="1252"/>
      <c r="CF55" s="1252">
        <v>4.0999999999999996</v>
      </c>
      <c r="CG55" s="1252"/>
      <c r="CH55" s="1252"/>
      <c r="CI55" s="1252"/>
      <c r="CJ55" s="1252"/>
      <c r="CK55" s="1252"/>
      <c r="CL55" s="1252"/>
      <c r="CM55" s="1252"/>
      <c r="CN55" s="1252">
        <v>0</v>
      </c>
      <c r="CO55" s="1252"/>
      <c r="CP55" s="1252"/>
      <c r="CQ55" s="1252"/>
      <c r="CR55" s="1252"/>
      <c r="CS55" s="1252"/>
      <c r="CT55" s="1252"/>
      <c r="CU55" s="1252"/>
      <c r="CV55" s="1252">
        <v>0</v>
      </c>
      <c r="CW55" s="1252"/>
      <c r="CX55" s="1252"/>
      <c r="CY55" s="1252"/>
      <c r="CZ55" s="1252"/>
      <c r="DA55" s="1252"/>
      <c r="DB55" s="1252"/>
      <c r="DC55" s="1252"/>
    </row>
    <row r="56" spans="1:109" ht="13" x14ac:dyDescent="0.2">
      <c r="A56" s="380"/>
      <c r="B56" s="372"/>
      <c r="G56" s="1258"/>
      <c r="H56" s="1258"/>
      <c r="I56" s="1258"/>
      <c r="J56" s="1258"/>
      <c r="K56" s="1259"/>
      <c r="L56" s="1259"/>
      <c r="M56" s="1259"/>
      <c r="N56" s="1259"/>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0" customFormat="1" ht="13" x14ac:dyDescent="0.2">
      <c r="B57" s="384"/>
      <c r="G57" s="1258"/>
      <c r="H57" s="1258"/>
      <c r="I57" s="1253"/>
      <c r="J57" s="1253"/>
      <c r="K57" s="1259"/>
      <c r="L57" s="1259"/>
      <c r="M57" s="1259"/>
      <c r="N57" s="1259"/>
      <c r="AM57" s="366"/>
      <c r="AN57" s="1257"/>
      <c r="AO57" s="1257"/>
      <c r="AP57" s="1257"/>
      <c r="AQ57" s="1257"/>
      <c r="AR57" s="1257"/>
      <c r="AS57" s="1257"/>
      <c r="AT57" s="1257"/>
      <c r="AU57" s="1257"/>
      <c r="AV57" s="1257"/>
      <c r="AW57" s="1257"/>
      <c r="AX57" s="1257"/>
      <c r="AY57" s="1257"/>
      <c r="AZ57" s="1257"/>
      <c r="BA57" s="1257"/>
      <c r="BB57" s="1255" t="s">
        <v>582</v>
      </c>
      <c r="BC57" s="1255"/>
      <c r="BD57" s="1255"/>
      <c r="BE57" s="1255"/>
      <c r="BF57" s="1255"/>
      <c r="BG57" s="1255"/>
      <c r="BH57" s="1255"/>
      <c r="BI57" s="1255"/>
      <c r="BJ57" s="1255"/>
      <c r="BK57" s="1255"/>
      <c r="BL57" s="1255"/>
      <c r="BM57" s="1255"/>
      <c r="BN57" s="1255"/>
      <c r="BO57" s="1255"/>
      <c r="BP57" s="1252">
        <v>60.4</v>
      </c>
      <c r="BQ57" s="1252"/>
      <c r="BR57" s="1252"/>
      <c r="BS57" s="1252"/>
      <c r="BT57" s="1252"/>
      <c r="BU57" s="1252"/>
      <c r="BV57" s="1252"/>
      <c r="BW57" s="1252"/>
      <c r="BX57" s="1252">
        <v>61.9</v>
      </c>
      <c r="BY57" s="1252"/>
      <c r="BZ57" s="1252"/>
      <c r="CA57" s="1252"/>
      <c r="CB57" s="1252"/>
      <c r="CC57" s="1252"/>
      <c r="CD57" s="1252"/>
      <c r="CE57" s="1252"/>
      <c r="CF57" s="1252">
        <v>62.8</v>
      </c>
      <c r="CG57" s="1252"/>
      <c r="CH57" s="1252"/>
      <c r="CI57" s="1252"/>
      <c r="CJ57" s="1252"/>
      <c r="CK57" s="1252"/>
      <c r="CL57" s="1252"/>
      <c r="CM57" s="1252"/>
      <c r="CN57" s="1252">
        <v>64</v>
      </c>
      <c r="CO57" s="1252"/>
      <c r="CP57" s="1252"/>
      <c r="CQ57" s="1252"/>
      <c r="CR57" s="1252"/>
      <c r="CS57" s="1252"/>
      <c r="CT57" s="1252"/>
      <c r="CU57" s="1252"/>
      <c r="CV57" s="1252">
        <v>64.400000000000006</v>
      </c>
      <c r="CW57" s="1252"/>
      <c r="CX57" s="1252"/>
      <c r="CY57" s="1252"/>
      <c r="CZ57" s="1252"/>
      <c r="DA57" s="1252"/>
      <c r="DB57" s="1252"/>
      <c r="DC57" s="1252"/>
      <c r="DD57" s="385"/>
      <c r="DE57" s="384"/>
    </row>
    <row r="58" spans="1:109" s="380" customFormat="1" ht="13" x14ac:dyDescent="0.2">
      <c r="A58" s="366"/>
      <c r="B58" s="384"/>
      <c r="G58" s="1258"/>
      <c r="H58" s="1258"/>
      <c r="I58" s="1253"/>
      <c r="J58" s="1253"/>
      <c r="K58" s="1259"/>
      <c r="L58" s="1259"/>
      <c r="M58" s="1259"/>
      <c r="N58" s="1259"/>
      <c r="AM58" s="366"/>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584</v>
      </c>
    </row>
    <row r="64" spans="1:109" ht="13" x14ac:dyDescent="0.2">
      <c r="B64" s="372"/>
      <c r="G64" s="379"/>
      <c r="I64" s="392"/>
      <c r="J64" s="392"/>
      <c r="K64" s="392"/>
      <c r="L64" s="392"/>
      <c r="M64" s="392"/>
      <c r="N64" s="393"/>
      <c r="AM64" s="379"/>
      <c r="AN64" s="379" t="s">
        <v>577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4" t="s">
        <v>585</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ht="13" x14ac:dyDescent="0.2">
      <c r="B66" s="372"/>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ht="13" x14ac:dyDescent="0.2">
      <c r="B67" s="372"/>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ht="13" x14ac:dyDescent="0.2">
      <c r="B68" s="372"/>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ht="13" x14ac:dyDescent="0.2">
      <c r="B69" s="372"/>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579</v>
      </c>
    </row>
    <row r="72" spans="2:107" ht="13" x14ac:dyDescent="0.2">
      <c r="B72" s="372"/>
      <c r="G72" s="1258"/>
      <c r="H72" s="1258"/>
      <c r="I72" s="1258"/>
      <c r="J72" s="1258"/>
      <c r="K72" s="382"/>
      <c r="L72" s="382"/>
      <c r="M72" s="383"/>
      <c r="N72" s="383"/>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530</v>
      </c>
      <c r="BQ72" s="1257"/>
      <c r="BR72" s="1257"/>
      <c r="BS72" s="1257"/>
      <c r="BT72" s="1257"/>
      <c r="BU72" s="1257"/>
      <c r="BV72" s="1257"/>
      <c r="BW72" s="1257"/>
      <c r="BX72" s="1257" t="s">
        <v>531</v>
      </c>
      <c r="BY72" s="1257"/>
      <c r="BZ72" s="1257"/>
      <c r="CA72" s="1257"/>
      <c r="CB72" s="1257"/>
      <c r="CC72" s="1257"/>
      <c r="CD72" s="1257"/>
      <c r="CE72" s="1257"/>
      <c r="CF72" s="1257" t="s">
        <v>532</v>
      </c>
      <c r="CG72" s="1257"/>
      <c r="CH72" s="1257"/>
      <c r="CI72" s="1257"/>
      <c r="CJ72" s="1257"/>
      <c r="CK72" s="1257"/>
      <c r="CL72" s="1257"/>
      <c r="CM72" s="1257"/>
      <c r="CN72" s="1257" t="s">
        <v>533</v>
      </c>
      <c r="CO72" s="1257"/>
      <c r="CP72" s="1257"/>
      <c r="CQ72" s="1257"/>
      <c r="CR72" s="1257"/>
      <c r="CS72" s="1257"/>
      <c r="CT72" s="1257"/>
      <c r="CU72" s="1257"/>
      <c r="CV72" s="1257" t="s">
        <v>534</v>
      </c>
      <c r="CW72" s="1257"/>
      <c r="CX72" s="1257"/>
      <c r="CY72" s="1257"/>
      <c r="CZ72" s="1257"/>
      <c r="DA72" s="1257"/>
      <c r="DB72" s="1257"/>
      <c r="DC72" s="1257"/>
    </row>
    <row r="73" spans="2:107" ht="13" x14ac:dyDescent="0.2">
      <c r="B73" s="372"/>
      <c r="G73" s="1260"/>
      <c r="H73" s="1260"/>
      <c r="I73" s="1260"/>
      <c r="J73" s="1260"/>
      <c r="K73" s="1256"/>
      <c r="L73" s="1256"/>
      <c r="M73" s="1256"/>
      <c r="N73" s="1256"/>
      <c r="AM73" s="381"/>
      <c r="AN73" s="1255" t="s">
        <v>580</v>
      </c>
      <c r="AO73" s="1255"/>
      <c r="AP73" s="1255"/>
      <c r="AQ73" s="1255"/>
      <c r="AR73" s="1255"/>
      <c r="AS73" s="1255"/>
      <c r="AT73" s="1255"/>
      <c r="AU73" s="1255"/>
      <c r="AV73" s="1255"/>
      <c r="AW73" s="1255"/>
      <c r="AX73" s="1255"/>
      <c r="AY73" s="1255"/>
      <c r="AZ73" s="1255"/>
      <c r="BA73" s="1255"/>
      <c r="BB73" s="1255" t="s">
        <v>581</v>
      </c>
      <c r="BC73" s="1255"/>
      <c r="BD73" s="1255"/>
      <c r="BE73" s="1255"/>
      <c r="BF73" s="1255"/>
      <c r="BG73" s="1255"/>
      <c r="BH73" s="1255"/>
      <c r="BI73" s="1255"/>
      <c r="BJ73" s="1255"/>
      <c r="BK73" s="1255"/>
      <c r="BL73" s="1255"/>
      <c r="BM73" s="1255"/>
      <c r="BN73" s="1255"/>
      <c r="BO73" s="1255"/>
      <c r="BP73" s="1252">
        <v>125.7</v>
      </c>
      <c r="BQ73" s="1252"/>
      <c r="BR73" s="1252"/>
      <c r="BS73" s="1252"/>
      <c r="BT73" s="1252"/>
      <c r="BU73" s="1252"/>
      <c r="BV73" s="1252"/>
      <c r="BW73" s="1252"/>
      <c r="BX73" s="1252">
        <v>116.7</v>
      </c>
      <c r="BY73" s="1252"/>
      <c r="BZ73" s="1252"/>
      <c r="CA73" s="1252"/>
      <c r="CB73" s="1252"/>
      <c r="CC73" s="1252"/>
      <c r="CD73" s="1252"/>
      <c r="CE73" s="1252"/>
      <c r="CF73" s="1252">
        <v>114.6</v>
      </c>
      <c r="CG73" s="1252"/>
      <c r="CH73" s="1252"/>
      <c r="CI73" s="1252"/>
      <c r="CJ73" s="1252"/>
      <c r="CK73" s="1252"/>
      <c r="CL73" s="1252"/>
      <c r="CM73" s="1252"/>
      <c r="CN73" s="1252">
        <v>115.6</v>
      </c>
      <c r="CO73" s="1252"/>
      <c r="CP73" s="1252"/>
      <c r="CQ73" s="1252"/>
      <c r="CR73" s="1252"/>
      <c r="CS73" s="1252"/>
      <c r="CT73" s="1252"/>
      <c r="CU73" s="1252"/>
      <c r="CV73" s="1252">
        <v>120.3</v>
      </c>
      <c r="CW73" s="1252"/>
      <c r="CX73" s="1252"/>
      <c r="CY73" s="1252"/>
      <c r="CZ73" s="1252"/>
      <c r="DA73" s="1252"/>
      <c r="DB73" s="1252"/>
      <c r="DC73" s="1252"/>
    </row>
    <row r="74" spans="2:107" ht="13" x14ac:dyDescent="0.2">
      <c r="B74" s="372"/>
      <c r="G74" s="1260"/>
      <c r="H74" s="1260"/>
      <c r="I74" s="1260"/>
      <c r="J74" s="1260"/>
      <c r="K74" s="1256"/>
      <c r="L74" s="1256"/>
      <c r="M74" s="1256"/>
      <c r="N74" s="1256"/>
      <c r="AM74" s="38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ht="13" x14ac:dyDescent="0.2">
      <c r="B75" s="372"/>
      <c r="G75" s="1260"/>
      <c r="H75" s="1260"/>
      <c r="I75" s="1258"/>
      <c r="J75" s="1258"/>
      <c r="K75" s="1259"/>
      <c r="L75" s="1259"/>
      <c r="M75" s="1259"/>
      <c r="N75" s="1259"/>
      <c r="AM75" s="381"/>
      <c r="AN75" s="1255"/>
      <c r="AO75" s="1255"/>
      <c r="AP75" s="1255"/>
      <c r="AQ75" s="1255"/>
      <c r="AR75" s="1255"/>
      <c r="AS75" s="1255"/>
      <c r="AT75" s="1255"/>
      <c r="AU75" s="1255"/>
      <c r="AV75" s="1255"/>
      <c r="AW75" s="1255"/>
      <c r="AX75" s="1255"/>
      <c r="AY75" s="1255"/>
      <c r="AZ75" s="1255"/>
      <c r="BA75" s="1255"/>
      <c r="BB75" s="1255" t="s">
        <v>586</v>
      </c>
      <c r="BC75" s="1255"/>
      <c r="BD75" s="1255"/>
      <c r="BE75" s="1255"/>
      <c r="BF75" s="1255"/>
      <c r="BG75" s="1255"/>
      <c r="BH75" s="1255"/>
      <c r="BI75" s="1255"/>
      <c r="BJ75" s="1255"/>
      <c r="BK75" s="1255"/>
      <c r="BL75" s="1255"/>
      <c r="BM75" s="1255"/>
      <c r="BN75" s="1255"/>
      <c r="BO75" s="1255"/>
      <c r="BP75" s="1252">
        <v>10.7</v>
      </c>
      <c r="BQ75" s="1252"/>
      <c r="BR75" s="1252"/>
      <c r="BS75" s="1252"/>
      <c r="BT75" s="1252"/>
      <c r="BU75" s="1252"/>
      <c r="BV75" s="1252"/>
      <c r="BW75" s="1252"/>
      <c r="BX75" s="1252">
        <v>10.5</v>
      </c>
      <c r="BY75" s="1252"/>
      <c r="BZ75" s="1252"/>
      <c r="CA75" s="1252"/>
      <c r="CB75" s="1252"/>
      <c r="CC75" s="1252"/>
      <c r="CD75" s="1252"/>
      <c r="CE75" s="1252"/>
      <c r="CF75" s="1252">
        <v>11</v>
      </c>
      <c r="CG75" s="1252"/>
      <c r="CH75" s="1252"/>
      <c r="CI75" s="1252"/>
      <c r="CJ75" s="1252"/>
      <c r="CK75" s="1252"/>
      <c r="CL75" s="1252"/>
      <c r="CM75" s="1252"/>
      <c r="CN75" s="1252">
        <v>11.3</v>
      </c>
      <c r="CO75" s="1252"/>
      <c r="CP75" s="1252"/>
      <c r="CQ75" s="1252"/>
      <c r="CR75" s="1252"/>
      <c r="CS75" s="1252"/>
      <c r="CT75" s="1252"/>
      <c r="CU75" s="1252"/>
      <c r="CV75" s="1252">
        <v>11</v>
      </c>
      <c r="CW75" s="1252"/>
      <c r="CX75" s="1252"/>
      <c r="CY75" s="1252"/>
      <c r="CZ75" s="1252"/>
      <c r="DA75" s="1252"/>
      <c r="DB75" s="1252"/>
      <c r="DC75" s="1252"/>
    </row>
    <row r="76" spans="2:107" ht="13" x14ac:dyDescent="0.2">
      <c r="B76" s="372"/>
      <c r="G76" s="1260"/>
      <c r="H76" s="1260"/>
      <c r="I76" s="1258"/>
      <c r="J76" s="1258"/>
      <c r="K76" s="1259"/>
      <c r="L76" s="1259"/>
      <c r="M76" s="1259"/>
      <c r="N76" s="1259"/>
      <c r="AM76" s="38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ht="13" x14ac:dyDescent="0.2">
      <c r="B77" s="372"/>
      <c r="G77" s="1258"/>
      <c r="H77" s="1258"/>
      <c r="I77" s="1258"/>
      <c r="J77" s="1258"/>
      <c r="K77" s="1256"/>
      <c r="L77" s="1256"/>
      <c r="M77" s="1256"/>
      <c r="N77" s="1256"/>
      <c r="AN77" s="1257" t="s">
        <v>583</v>
      </c>
      <c r="AO77" s="1257"/>
      <c r="AP77" s="1257"/>
      <c r="AQ77" s="1257"/>
      <c r="AR77" s="1257"/>
      <c r="AS77" s="1257"/>
      <c r="AT77" s="1257"/>
      <c r="AU77" s="1257"/>
      <c r="AV77" s="1257"/>
      <c r="AW77" s="1257"/>
      <c r="AX77" s="1257"/>
      <c r="AY77" s="1257"/>
      <c r="AZ77" s="1257"/>
      <c r="BA77" s="1257"/>
      <c r="BB77" s="1255" t="s">
        <v>581</v>
      </c>
      <c r="BC77" s="1255"/>
      <c r="BD77" s="1255"/>
      <c r="BE77" s="1255"/>
      <c r="BF77" s="1255"/>
      <c r="BG77" s="1255"/>
      <c r="BH77" s="1255"/>
      <c r="BI77" s="1255"/>
      <c r="BJ77" s="1255"/>
      <c r="BK77" s="1255"/>
      <c r="BL77" s="1255"/>
      <c r="BM77" s="1255"/>
      <c r="BN77" s="1255"/>
      <c r="BO77" s="1255"/>
      <c r="BP77" s="1252">
        <v>0.5</v>
      </c>
      <c r="BQ77" s="1252"/>
      <c r="BR77" s="1252"/>
      <c r="BS77" s="1252"/>
      <c r="BT77" s="1252"/>
      <c r="BU77" s="1252"/>
      <c r="BV77" s="1252"/>
      <c r="BW77" s="1252"/>
      <c r="BX77" s="1252">
        <v>5.9</v>
      </c>
      <c r="BY77" s="1252"/>
      <c r="BZ77" s="1252"/>
      <c r="CA77" s="1252"/>
      <c r="CB77" s="1252"/>
      <c r="CC77" s="1252"/>
      <c r="CD77" s="1252"/>
      <c r="CE77" s="1252"/>
      <c r="CF77" s="1252">
        <v>4.0999999999999996</v>
      </c>
      <c r="CG77" s="1252"/>
      <c r="CH77" s="1252"/>
      <c r="CI77" s="1252"/>
      <c r="CJ77" s="1252"/>
      <c r="CK77" s="1252"/>
      <c r="CL77" s="1252"/>
      <c r="CM77" s="1252"/>
      <c r="CN77" s="1252">
        <v>0</v>
      </c>
      <c r="CO77" s="1252"/>
      <c r="CP77" s="1252"/>
      <c r="CQ77" s="1252"/>
      <c r="CR77" s="1252"/>
      <c r="CS77" s="1252"/>
      <c r="CT77" s="1252"/>
      <c r="CU77" s="1252"/>
      <c r="CV77" s="1252">
        <v>0</v>
      </c>
      <c r="CW77" s="1252"/>
      <c r="CX77" s="1252"/>
      <c r="CY77" s="1252"/>
      <c r="CZ77" s="1252"/>
      <c r="DA77" s="1252"/>
      <c r="DB77" s="1252"/>
      <c r="DC77" s="1252"/>
    </row>
    <row r="78" spans="2:107" ht="13" x14ac:dyDescent="0.2">
      <c r="B78" s="372"/>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ht="13" x14ac:dyDescent="0.2">
      <c r="B79" s="372"/>
      <c r="G79" s="1258"/>
      <c r="H79" s="1258"/>
      <c r="I79" s="1253"/>
      <c r="J79" s="1253"/>
      <c r="K79" s="1254"/>
      <c r="L79" s="1254"/>
      <c r="M79" s="1254"/>
      <c r="N79" s="1254"/>
      <c r="AN79" s="1257"/>
      <c r="AO79" s="1257"/>
      <c r="AP79" s="1257"/>
      <c r="AQ79" s="1257"/>
      <c r="AR79" s="1257"/>
      <c r="AS79" s="1257"/>
      <c r="AT79" s="1257"/>
      <c r="AU79" s="1257"/>
      <c r="AV79" s="1257"/>
      <c r="AW79" s="1257"/>
      <c r="AX79" s="1257"/>
      <c r="AY79" s="1257"/>
      <c r="AZ79" s="1257"/>
      <c r="BA79" s="1257"/>
      <c r="BB79" s="1255" t="s">
        <v>586</v>
      </c>
      <c r="BC79" s="1255"/>
      <c r="BD79" s="1255"/>
      <c r="BE79" s="1255"/>
      <c r="BF79" s="1255"/>
      <c r="BG79" s="1255"/>
      <c r="BH79" s="1255"/>
      <c r="BI79" s="1255"/>
      <c r="BJ79" s="1255"/>
      <c r="BK79" s="1255"/>
      <c r="BL79" s="1255"/>
      <c r="BM79" s="1255"/>
      <c r="BN79" s="1255"/>
      <c r="BO79" s="1255"/>
      <c r="BP79" s="1252">
        <v>5.0999999999999996</v>
      </c>
      <c r="BQ79" s="1252"/>
      <c r="BR79" s="1252"/>
      <c r="BS79" s="1252"/>
      <c r="BT79" s="1252"/>
      <c r="BU79" s="1252"/>
      <c r="BV79" s="1252"/>
      <c r="BW79" s="1252"/>
      <c r="BX79" s="1252">
        <v>5.2</v>
      </c>
      <c r="BY79" s="1252"/>
      <c r="BZ79" s="1252"/>
      <c r="CA79" s="1252"/>
      <c r="CB79" s="1252"/>
      <c r="CC79" s="1252"/>
      <c r="CD79" s="1252"/>
      <c r="CE79" s="1252"/>
      <c r="CF79" s="1252">
        <v>5.0999999999999996</v>
      </c>
      <c r="CG79" s="1252"/>
      <c r="CH79" s="1252"/>
      <c r="CI79" s="1252"/>
      <c r="CJ79" s="1252"/>
      <c r="CK79" s="1252"/>
      <c r="CL79" s="1252"/>
      <c r="CM79" s="1252"/>
      <c r="CN79" s="1252">
        <v>5.2</v>
      </c>
      <c r="CO79" s="1252"/>
      <c r="CP79" s="1252"/>
      <c r="CQ79" s="1252"/>
      <c r="CR79" s="1252"/>
      <c r="CS79" s="1252"/>
      <c r="CT79" s="1252"/>
      <c r="CU79" s="1252"/>
      <c r="CV79" s="1252">
        <v>5.2</v>
      </c>
      <c r="CW79" s="1252"/>
      <c r="CX79" s="1252"/>
      <c r="CY79" s="1252"/>
      <c r="CZ79" s="1252"/>
      <c r="DA79" s="1252"/>
      <c r="DB79" s="1252"/>
      <c r="DC79" s="1252"/>
    </row>
    <row r="80" spans="2:107" ht="13" x14ac:dyDescent="0.2">
      <c r="B80" s="372"/>
      <c r="G80" s="1258"/>
      <c r="H80" s="1258"/>
      <c r="I80" s="1253"/>
      <c r="J80" s="1253"/>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4X4myTbzfo2jKyyM/N0ovd7+I6sTOLjo8REkN8WWt2RPoVe2OZwDmWgbd4D/6gTvcgDYpPKMauHoJ8ajDTohRg==" saltValue="odv6M1MIV3olVZtl7dSLH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C5AB4-042D-4522-9D00-E62CF4FB7DBB}">
  <sheetPr>
    <pageSetUpPr fitToPage="1"/>
  </sheetPr>
  <dimension ref="A1:DR125"/>
  <sheetViews>
    <sheetView showGridLines="0" zoomScaleNormal="100" zoomScaleSheetLayoutView="70" workbookViewId="0">
      <selection activeCell="A68" sqref="A68"/>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erUCQdSWYM2V4i4xNfReXPamfE2ry+aglCA+U1zAy5lVz5SXUeF+pXuAuMSp60JdpmOoTaO5a2hjnlvEn4bQDw==" saltValue="yVNtZkFHELswOXJhhFGU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EC398-60D0-41C5-AA9A-7333968E24A7}">
  <sheetPr>
    <pageSetUpPr fitToPage="1"/>
  </sheetPr>
  <dimension ref="A1:DR125"/>
  <sheetViews>
    <sheetView showGridLines="0" zoomScaleNormal="100" zoomScaleSheetLayoutView="55" workbookViewId="0">
      <selection activeCell="A68" sqref="A68"/>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DSJs8keUB9PHPtCVPsbcYMDzUTCIy+jqKmwTDa/lJJzN/ZEP8U+flbOuUfAFsFghiONQ+uRI39+/S+yMGc3KJA==" saltValue="fLCEvrlgQ7zgCoqmj85P3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68863</v>
      </c>
      <c r="E3" s="156"/>
      <c r="F3" s="157">
        <v>66343</v>
      </c>
      <c r="G3" s="158"/>
      <c r="H3" s="159"/>
    </row>
    <row r="4" spans="1:8" x14ac:dyDescent="0.2">
      <c r="A4" s="160"/>
      <c r="B4" s="161"/>
      <c r="C4" s="162"/>
      <c r="D4" s="163">
        <v>41791</v>
      </c>
      <c r="E4" s="164"/>
      <c r="F4" s="165">
        <v>34529</v>
      </c>
      <c r="G4" s="166"/>
      <c r="H4" s="167"/>
    </row>
    <row r="5" spans="1:8" x14ac:dyDescent="0.2">
      <c r="A5" s="148" t="s">
        <v>524</v>
      </c>
      <c r="B5" s="153"/>
      <c r="C5" s="154"/>
      <c r="D5" s="155">
        <v>90141</v>
      </c>
      <c r="E5" s="156"/>
      <c r="F5" s="157">
        <v>56416</v>
      </c>
      <c r="G5" s="158"/>
      <c r="H5" s="159"/>
    </row>
    <row r="6" spans="1:8" x14ac:dyDescent="0.2">
      <c r="A6" s="160"/>
      <c r="B6" s="161"/>
      <c r="C6" s="162"/>
      <c r="D6" s="163">
        <v>56976</v>
      </c>
      <c r="E6" s="164"/>
      <c r="F6" s="165">
        <v>32623</v>
      </c>
      <c r="G6" s="166"/>
      <c r="H6" s="167"/>
    </row>
    <row r="7" spans="1:8" x14ac:dyDescent="0.2">
      <c r="A7" s="148" t="s">
        <v>525</v>
      </c>
      <c r="B7" s="153"/>
      <c r="C7" s="154"/>
      <c r="D7" s="155">
        <v>87952</v>
      </c>
      <c r="E7" s="156"/>
      <c r="F7" s="157">
        <v>49217</v>
      </c>
      <c r="G7" s="158"/>
      <c r="H7" s="159"/>
    </row>
    <row r="8" spans="1:8" x14ac:dyDescent="0.2">
      <c r="A8" s="160"/>
      <c r="B8" s="161"/>
      <c r="C8" s="162"/>
      <c r="D8" s="163">
        <v>44990</v>
      </c>
      <c r="E8" s="164"/>
      <c r="F8" s="165">
        <v>27232</v>
      </c>
      <c r="G8" s="166"/>
      <c r="H8" s="167"/>
    </row>
    <row r="9" spans="1:8" x14ac:dyDescent="0.2">
      <c r="A9" s="148" t="s">
        <v>526</v>
      </c>
      <c r="B9" s="153"/>
      <c r="C9" s="154"/>
      <c r="D9" s="155">
        <v>98599</v>
      </c>
      <c r="E9" s="156"/>
      <c r="F9" s="157">
        <v>49211</v>
      </c>
      <c r="G9" s="158"/>
      <c r="H9" s="159"/>
    </row>
    <row r="10" spans="1:8" x14ac:dyDescent="0.2">
      <c r="A10" s="160"/>
      <c r="B10" s="161"/>
      <c r="C10" s="162"/>
      <c r="D10" s="163">
        <v>48975</v>
      </c>
      <c r="E10" s="164"/>
      <c r="F10" s="165">
        <v>28367</v>
      </c>
      <c r="G10" s="166"/>
      <c r="H10" s="167"/>
    </row>
    <row r="11" spans="1:8" x14ac:dyDescent="0.2">
      <c r="A11" s="148" t="s">
        <v>527</v>
      </c>
      <c r="B11" s="153"/>
      <c r="C11" s="154"/>
      <c r="D11" s="155">
        <v>116901</v>
      </c>
      <c r="E11" s="156"/>
      <c r="F11" s="157">
        <v>51738</v>
      </c>
      <c r="G11" s="158"/>
      <c r="H11" s="159"/>
    </row>
    <row r="12" spans="1:8" x14ac:dyDescent="0.2">
      <c r="A12" s="160"/>
      <c r="B12" s="161"/>
      <c r="C12" s="168"/>
      <c r="D12" s="163">
        <v>59271</v>
      </c>
      <c r="E12" s="164"/>
      <c r="F12" s="165">
        <v>30360</v>
      </c>
      <c r="G12" s="166"/>
      <c r="H12" s="167"/>
    </row>
    <row r="13" spans="1:8" x14ac:dyDescent="0.2">
      <c r="A13" s="148"/>
      <c r="B13" s="153"/>
      <c r="C13" s="169"/>
      <c r="D13" s="170">
        <v>92491</v>
      </c>
      <c r="E13" s="171"/>
      <c r="F13" s="172">
        <v>54585</v>
      </c>
      <c r="G13" s="173"/>
      <c r="H13" s="159"/>
    </row>
    <row r="14" spans="1:8" x14ac:dyDescent="0.2">
      <c r="A14" s="160"/>
      <c r="B14" s="161"/>
      <c r="C14" s="162"/>
      <c r="D14" s="163">
        <v>50401</v>
      </c>
      <c r="E14" s="164"/>
      <c r="F14" s="165">
        <v>30622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3.32</v>
      </c>
      <c r="C19" s="174">
        <f>ROUND(VALUE(SUBSTITUTE(実質収支比率等に係る経年分析!G$48,"▲","-")),2)</f>
        <v>4.84</v>
      </c>
      <c r="D19" s="174">
        <f>ROUND(VALUE(SUBSTITUTE(実質収支比率等に係る経年分析!H$48,"▲","-")),2)</f>
        <v>6.21</v>
      </c>
      <c r="E19" s="174">
        <f>ROUND(VALUE(SUBSTITUTE(実質収支比率等に係る経年分析!I$48,"▲","-")),2)</f>
        <v>3.76</v>
      </c>
      <c r="F19" s="174">
        <f>ROUND(VALUE(SUBSTITUTE(実質収支比率等に係る経年分析!J$48,"▲","-")),2)</f>
        <v>3.11</v>
      </c>
    </row>
    <row r="20" spans="1:11" x14ac:dyDescent="0.2">
      <c r="A20" s="174" t="s">
        <v>53</v>
      </c>
      <c r="B20" s="174">
        <f>ROUND(VALUE(SUBSTITUTE(実質収支比率等に係る経年分析!F$47,"▲","-")),2)</f>
        <v>7.86</v>
      </c>
      <c r="C20" s="174">
        <f>ROUND(VALUE(SUBSTITUTE(実質収支比率等に係る経年分析!G$47,"▲","-")),2)</f>
        <v>7.14</v>
      </c>
      <c r="D20" s="174">
        <f>ROUND(VALUE(SUBSTITUTE(実質収支比率等に係る経年分析!H$47,"▲","-")),2)</f>
        <v>9.17</v>
      </c>
      <c r="E20" s="174">
        <f>ROUND(VALUE(SUBSTITUTE(実質収支比率等に係る経年分析!I$47,"▲","-")),2)</f>
        <v>9.31</v>
      </c>
      <c r="F20" s="174">
        <f>ROUND(VALUE(SUBSTITUTE(実質収支比率等に係る経年分析!J$47,"▲","-")),2)</f>
        <v>8.86</v>
      </c>
    </row>
    <row r="21" spans="1:11" x14ac:dyDescent="0.2">
      <c r="A21" s="174" t="s">
        <v>54</v>
      </c>
      <c r="B21" s="174">
        <f>IF(ISNUMBER(VALUE(SUBSTITUTE(実質収支比率等に係る経年分析!F$49,"▲","-"))),ROUND(VALUE(SUBSTITUTE(実質収支比率等に係る経年分析!F$49,"▲","-")),2),NA())</f>
        <v>-0.36</v>
      </c>
      <c r="C21" s="174">
        <f>IF(ISNUMBER(VALUE(SUBSTITUTE(実質収支比率等に係る経年分析!G$49,"▲","-"))),ROUND(VALUE(SUBSTITUTE(実質収支比率等に係る経年分析!G$49,"▲","-")),2),NA())</f>
        <v>1.06</v>
      </c>
      <c r="D21" s="174">
        <f>IF(ISNUMBER(VALUE(SUBSTITUTE(実質収支比率等に係る経年分析!H$49,"▲","-"))),ROUND(VALUE(SUBSTITUTE(実質収支比率等に係る経年分析!H$49,"▲","-")),2),NA())</f>
        <v>3.89</v>
      </c>
      <c r="E21" s="174">
        <f>IF(ISNUMBER(VALUE(SUBSTITUTE(実質収支比率等に係る経年分析!I$49,"▲","-"))),ROUND(VALUE(SUBSTITUTE(実質収支比率等に係る経年分析!I$49,"▲","-")),2),NA())</f>
        <v>-2.56</v>
      </c>
      <c r="F21" s="174">
        <f>IF(ISNUMBER(VALUE(SUBSTITUTE(実質収支比率等に係る経年分析!J$49,"▲","-"))),ROUND(VALUE(SUBSTITUTE(実質収支比率等に係る経年分析!J$49,"▲","-")),2),NA())</f>
        <v>-0.8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白山市墓地公苑特別会計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白山市後期高齢者医療特別会計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白山市国民健康保険特別会計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2">
      <c r="A32" s="175" t="str">
        <f>IF(連結実質赤字比率に係る赤字・黒字の構成分析!C$38="",NA(),連結実質赤字比率に係る赤字・黒字の構成分析!C$38)</f>
        <v>白山市介護保険特別会計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0.57999999999999996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0.79</v>
      </c>
    </row>
    <row r="33" spans="1:16" x14ac:dyDescent="0.2">
      <c r="A33" s="175" t="str">
        <f>IF(連結実質赤字比率に係る赤字・黒字の構成分析!C$37="",NA(),連結実質赤字比率に係る赤字・黒字の構成分析!C$37)</f>
        <v>白山市工業用水道事業会計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1.1599999999999999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3.31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4.83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3.75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3.11</v>
      </c>
    </row>
    <row r="35" spans="1:16" x14ac:dyDescent="0.2">
      <c r="A35" s="175" t="str">
        <f>IF(連結実質赤字比率に係る赤字・黒字の構成分析!C$35="",NA(),連結実質赤字比率に係る赤字・黒字の構成分析!C$35)</f>
        <v>白山市下水道事業会計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4.3099999999999996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3.62</v>
      </c>
    </row>
    <row r="36" spans="1:16" x14ac:dyDescent="0.2">
      <c r="A36" s="175" t="str">
        <f>IF(連結実質赤字比率に係る赤字・黒字の構成分析!C$34="",NA(),連結実質赤字比率に係る赤字・黒字の構成分析!C$34)</f>
        <v>白山市水道事業会計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4.1500000000000004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4.82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4.9000000000000004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4.7300000000000004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7343</v>
      </c>
      <c r="E42" s="176"/>
      <c r="F42" s="176"/>
      <c r="G42" s="176">
        <f>'実質公債費比率（分子）の構造'!L$52</f>
        <v>7316</v>
      </c>
      <c r="H42" s="176"/>
      <c r="I42" s="176"/>
      <c r="J42" s="176">
        <f>'実質公債費比率（分子）の構造'!M$52</f>
        <v>8094</v>
      </c>
      <c r="K42" s="176"/>
      <c r="L42" s="176"/>
      <c r="M42" s="176">
        <f>'実質公債費比率（分子）の構造'!N$52</f>
        <v>7312</v>
      </c>
      <c r="N42" s="176"/>
      <c r="O42" s="176"/>
      <c r="P42" s="176">
        <f>'実質公債費比率（分子）の構造'!O$52</f>
        <v>7450</v>
      </c>
    </row>
    <row r="43" spans="1:16" x14ac:dyDescent="0.2">
      <c r="A43" s="176" t="s">
        <v>16</v>
      </c>
      <c r="B43" s="176" t="str">
        <f>'実質公債費比率（分子）の構造'!K$51</f>
        <v>-</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8</v>
      </c>
      <c r="C44" s="176"/>
      <c r="D44" s="176"/>
      <c r="E44" s="176">
        <f>'実質公債費比率（分子）の構造'!L$50</f>
        <v>8</v>
      </c>
      <c r="F44" s="176"/>
      <c r="G44" s="176"/>
      <c r="H44" s="176">
        <f>'実質公債費比率（分子）の構造'!M$50</f>
        <v>8</v>
      </c>
      <c r="I44" s="176"/>
      <c r="J44" s="176"/>
      <c r="K44" s="176">
        <f>'実質公債費比率（分子）の構造'!N$50</f>
        <v>8</v>
      </c>
      <c r="L44" s="176"/>
      <c r="M44" s="176"/>
      <c r="N44" s="176">
        <f>'実質公債費比率（分子）の構造'!O$50</f>
        <v>8</v>
      </c>
      <c r="O44" s="176"/>
      <c r="P44" s="176"/>
    </row>
    <row r="45" spans="1:16" x14ac:dyDescent="0.2">
      <c r="A45" s="176" t="s">
        <v>63</v>
      </c>
      <c r="B45" s="176">
        <f>'実質公債費比率（分子）の構造'!K$49</f>
        <v>790</v>
      </c>
      <c r="C45" s="176"/>
      <c r="D45" s="176"/>
      <c r="E45" s="176">
        <f>'実質公債費比率（分子）の構造'!L$49</f>
        <v>955</v>
      </c>
      <c r="F45" s="176"/>
      <c r="G45" s="176"/>
      <c r="H45" s="176">
        <f>'実質公債費比率（分子）の構造'!M$49</f>
        <v>942</v>
      </c>
      <c r="I45" s="176"/>
      <c r="J45" s="176"/>
      <c r="K45" s="176">
        <f>'実質公債費比率（分子）の構造'!N$49</f>
        <v>963</v>
      </c>
      <c r="L45" s="176"/>
      <c r="M45" s="176"/>
      <c r="N45" s="176">
        <f>'実質公債費比率（分子）の構造'!O$49</f>
        <v>913</v>
      </c>
      <c r="O45" s="176"/>
      <c r="P45" s="176"/>
    </row>
    <row r="46" spans="1:16" x14ac:dyDescent="0.2">
      <c r="A46" s="176" t="s">
        <v>64</v>
      </c>
      <c r="B46" s="176">
        <f>'実質公債費比率（分子）の構造'!K$48</f>
        <v>1603</v>
      </c>
      <c r="C46" s="176"/>
      <c r="D46" s="176"/>
      <c r="E46" s="176">
        <f>'実質公債費比率（分子）の構造'!L$48</f>
        <v>1519</v>
      </c>
      <c r="F46" s="176"/>
      <c r="G46" s="176"/>
      <c r="H46" s="176">
        <f>'実質公債費比率（分子）の構造'!M$48</f>
        <v>1584</v>
      </c>
      <c r="I46" s="176"/>
      <c r="J46" s="176"/>
      <c r="K46" s="176">
        <f>'実質公債費比率（分子）の構造'!N$48</f>
        <v>1516</v>
      </c>
      <c r="L46" s="176"/>
      <c r="M46" s="176"/>
      <c r="N46" s="176">
        <f>'実質公債費比率（分子）の構造'!O$48</f>
        <v>1389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7390</v>
      </c>
      <c r="C49" s="176"/>
      <c r="D49" s="176"/>
      <c r="E49" s="176">
        <f>'実質公債費比率（分子）の構造'!L$45</f>
        <v>7403</v>
      </c>
      <c r="F49" s="176"/>
      <c r="G49" s="176"/>
      <c r="H49" s="176">
        <f>'実質公債費比率（分子）の構造'!M$45</f>
        <v>8778</v>
      </c>
      <c r="I49" s="176"/>
      <c r="J49" s="176"/>
      <c r="K49" s="176">
        <f>'実質公債費比率（分子）の構造'!N$45</f>
        <v>7684</v>
      </c>
      <c r="L49" s="176"/>
      <c r="M49" s="176"/>
      <c r="N49" s="176">
        <f>'実質公債費比率（分子）の構造'!O$45</f>
        <v>7595</v>
      </c>
      <c r="O49" s="176"/>
      <c r="P49" s="176"/>
    </row>
    <row r="50" spans="1:16" x14ac:dyDescent="0.2">
      <c r="A50" s="176" t="s">
        <v>67</v>
      </c>
      <c r="B50" s="176" t="e">
        <f>NA()</f>
        <v>#N/A</v>
      </c>
      <c r="C50" s="176">
        <f>IF(ISNUMBER('実質公債費比率（分子）の構造'!K$53),'実質公債費比率（分子）の構造'!K$53,NA())</f>
        <v>2448</v>
      </c>
      <c r="D50" s="176" t="e">
        <f>NA()</f>
        <v>#N/A</v>
      </c>
      <c r="E50" s="176" t="e">
        <f>NA()</f>
        <v>#N/A</v>
      </c>
      <c r="F50" s="176">
        <f>IF(ISNUMBER('実質公債費比率（分子）の構造'!L$53),'実質公債費比率（分子）の構造'!L$53,NA())</f>
        <v>2569</v>
      </c>
      <c r="G50" s="176" t="e">
        <f>NA()</f>
        <v>#N/A</v>
      </c>
      <c r="H50" s="176" t="e">
        <f>NA()</f>
        <v>#N/A</v>
      </c>
      <c r="I50" s="176">
        <f>IF(ISNUMBER('実質公債費比率（分子）の構造'!M$53),'実質公債費比率（分子）の構造'!M$53,NA())</f>
        <v>3218</v>
      </c>
      <c r="J50" s="176" t="e">
        <f>NA()</f>
        <v>#N/A</v>
      </c>
      <c r="K50" s="176" t="e">
        <f>NA()</f>
        <v>#N/A</v>
      </c>
      <c r="L50" s="176">
        <f>IF(ISNUMBER('実質公債費比率（分子）の構造'!N$53),'実質公債費比率（分子）の構造'!N$53,NA())</f>
        <v>2859</v>
      </c>
      <c r="M50" s="176" t="e">
        <f>NA()</f>
        <v>#N/A</v>
      </c>
      <c r="N50" s="176" t="e">
        <f>NA()</f>
        <v>#N/A</v>
      </c>
      <c r="O50" s="176">
        <f>IF(ISNUMBER('実質公債費比率（分子）の構造'!O$53),'実質公債費比率（分子）の構造'!O$53,NA())</f>
        <v>2455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80302</v>
      </c>
      <c r="E56" s="175"/>
      <c r="F56" s="175"/>
      <c r="G56" s="175">
        <f>'将来負担比率（分子）の構造'!J$52</f>
        <v>79904</v>
      </c>
      <c r="H56" s="175"/>
      <c r="I56" s="175"/>
      <c r="J56" s="175">
        <f>'将来負担比率（分子）の構造'!K$52</f>
        <v>77860</v>
      </c>
      <c r="K56" s="175"/>
      <c r="L56" s="175"/>
      <c r="M56" s="175">
        <f>'将来負担比率（分子）の構造'!L$52</f>
        <v>76821</v>
      </c>
      <c r="N56" s="175"/>
      <c r="O56" s="175"/>
      <c r="P56" s="175">
        <f>'将来負担比率（分子）の構造'!M$52</f>
        <v>73791</v>
      </c>
    </row>
    <row r="57" spans="1:16" x14ac:dyDescent="0.2">
      <c r="A57" s="175" t="s">
        <v>42</v>
      </c>
      <c r="B57" s="175"/>
      <c r="C57" s="175"/>
      <c r="D57" s="175">
        <f>'将来負担比率（分子）の構造'!I$51</f>
        <v>8959</v>
      </c>
      <c r="E57" s="175"/>
      <c r="F57" s="175"/>
      <c r="G57" s="175">
        <f>'将来負担比率（分子）の構造'!J$51</f>
        <v>9390</v>
      </c>
      <c r="H57" s="175"/>
      <c r="I57" s="175"/>
      <c r="J57" s="175">
        <f>'将来負担比率（分子）の構造'!K$51</f>
        <v>9630</v>
      </c>
      <c r="K57" s="175"/>
      <c r="L57" s="175"/>
      <c r="M57" s="175">
        <f>'将来負担比率（分子）の構造'!L$51</f>
        <v>9694</v>
      </c>
      <c r="N57" s="175"/>
      <c r="O57" s="175"/>
      <c r="P57" s="175">
        <f>'将来負担比率（分子）の構造'!M$51</f>
        <v>9469</v>
      </c>
    </row>
    <row r="58" spans="1:16" x14ac:dyDescent="0.2">
      <c r="A58" s="175" t="s">
        <v>41</v>
      </c>
      <c r="B58" s="175"/>
      <c r="C58" s="175"/>
      <c r="D58" s="175">
        <f>'将来負担比率（分子）の構造'!I$50</f>
        <v>5119</v>
      </c>
      <c r="E58" s="175"/>
      <c r="F58" s="175"/>
      <c r="G58" s="175">
        <f>'将来負担比率（分子）の構造'!J$50</f>
        <v>5500</v>
      </c>
      <c r="H58" s="175"/>
      <c r="I58" s="175"/>
      <c r="J58" s="175">
        <f>'将来負担比率（分子）の構造'!K$50</f>
        <v>7471</v>
      </c>
      <c r="K58" s="175"/>
      <c r="L58" s="175"/>
      <c r="M58" s="175">
        <f>'将来負担比率（分子）の構造'!L$50</f>
        <v>7522</v>
      </c>
      <c r="N58" s="175"/>
      <c r="O58" s="175"/>
      <c r="P58" s="175">
        <f>'将来負担比率（分子）の構造'!M$50</f>
        <v>7856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706</v>
      </c>
      <c r="C61" s="175"/>
      <c r="D61" s="175"/>
      <c r="E61" s="175">
        <f>'将来負担比率（分子）の構造'!J$46</f>
        <v>615</v>
      </c>
      <c r="F61" s="175"/>
      <c r="G61" s="175"/>
      <c r="H61" s="175">
        <f>'将来負担比率（分子）の構造'!K$46</f>
        <v>1879</v>
      </c>
      <c r="I61" s="175"/>
      <c r="J61" s="175"/>
      <c r="K61" s="175">
        <f>'将来負担比率（分子）の構造'!L$46</f>
        <v>1743</v>
      </c>
      <c r="L61" s="175"/>
      <c r="M61" s="175"/>
      <c r="N61" s="175">
        <f>'将来負担比率（分子）の構造'!M$46</f>
        <v>1153</v>
      </c>
      <c r="O61" s="175"/>
      <c r="P61" s="175"/>
    </row>
    <row r="62" spans="1:16" x14ac:dyDescent="0.2">
      <c r="A62" s="175" t="s">
        <v>35</v>
      </c>
      <c r="B62" s="175">
        <f>'将来負担比率（分子）の構造'!I$45</f>
        <v>6390</v>
      </c>
      <c r="C62" s="175"/>
      <c r="D62" s="175"/>
      <c r="E62" s="175">
        <f>'将来負担比率（分子）の構造'!J$45</f>
        <v>6200</v>
      </c>
      <c r="F62" s="175"/>
      <c r="G62" s="175"/>
      <c r="H62" s="175">
        <f>'将来負担比率（分子）の構造'!K$45</f>
        <v>6082</v>
      </c>
      <c r="I62" s="175"/>
      <c r="J62" s="175"/>
      <c r="K62" s="175">
        <f>'将来負担比率（分子）の構造'!L$45</f>
        <v>5921</v>
      </c>
      <c r="L62" s="175"/>
      <c r="M62" s="175"/>
      <c r="N62" s="175">
        <f>'将来負担比率（分子）の構造'!M$45</f>
        <v>5642</v>
      </c>
      <c r="O62" s="175"/>
      <c r="P62" s="175"/>
    </row>
    <row r="63" spans="1:16" x14ac:dyDescent="0.2">
      <c r="A63" s="175" t="s">
        <v>34</v>
      </c>
      <c r="B63" s="175">
        <f>'将来負担比率（分子）の構造'!I$44</f>
        <v>9807</v>
      </c>
      <c r="C63" s="175"/>
      <c r="D63" s="175"/>
      <c r="E63" s="175">
        <f>'将来負担比率（分子）の構造'!J$44</f>
        <v>9275</v>
      </c>
      <c r="F63" s="175"/>
      <c r="G63" s="175"/>
      <c r="H63" s="175">
        <f>'将来負担比率（分子）の構造'!K$44</f>
        <v>8451</v>
      </c>
      <c r="I63" s="175"/>
      <c r="J63" s="175"/>
      <c r="K63" s="175">
        <f>'将来負担比率（分子）の構造'!L$44</f>
        <v>7982</v>
      </c>
      <c r="L63" s="175"/>
      <c r="M63" s="175"/>
      <c r="N63" s="175">
        <f>'将来負担比率（分子）の構造'!M$44</f>
        <v>8009</v>
      </c>
      <c r="O63" s="175"/>
      <c r="P63" s="175"/>
    </row>
    <row r="64" spans="1:16" x14ac:dyDescent="0.2">
      <c r="A64" s="175" t="s">
        <v>33</v>
      </c>
      <c r="B64" s="175">
        <f>'将来負担比率（分子）の構造'!I$43</f>
        <v>23488</v>
      </c>
      <c r="C64" s="175"/>
      <c r="D64" s="175"/>
      <c r="E64" s="175">
        <f>'将来負担比率（分子）の構造'!J$43</f>
        <v>22077</v>
      </c>
      <c r="F64" s="175"/>
      <c r="G64" s="175"/>
      <c r="H64" s="175">
        <f>'将来負担比率（分子）の構造'!K$43</f>
        <v>23665</v>
      </c>
      <c r="I64" s="175"/>
      <c r="J64" s="175"/>
      <c r="K64" s="175">
        <f>'将来負担比率（分子）の構造'!L$43</f>
        <v>23341</v>
      </c>
      <c r="L64" s="175"/>
      <c r="M64" s="175"/>
      <c r="N64" s="175">
        <f>'将来負担比率（分子）の構造'!M$43</f>
        <v>22379</v>
      </c>
      <c r="O64" s="175"/>
      <c r="P64" s="175"/>
    </row>
    <row r="65" spans="1:16" x14ac:dyDescent="0.2">
      <c r="A65" s="175" t="s">
        <v>32</v>
      </c>
      <c r="B65" s="175">
        <f>'将来負担比率（分子）の構造'!I$42</f>
        <v>388</v>
      </c>
      <c r="C65" s="175"/>
      <c r="D65" s="175"/>
      <c r="E65" s="175">
        <f>'将来負担比率（分子）の構造'!J$42</f>
        <v>347</v>
      </c>
      <c r="F65" s="175"/>
      <c r="G65" s="175"/>
      <c r="H65" s="175">
        <f>'将来負担比率（分子）の構造'!K$42</f>
        <v>306</v>
      </c>
      <c r="I65" s="175"/>
      <c r="J65" s="175"/>
      <c r="K65" s="175">
        <f>'将来負担比率（分子）の構造'!L$42</f>
        <v>265</v>
      </c>
      <c r="L65" s="175"/>
      <c r="M65" s="175"/>
      <c r="N65" s="175">
        <f>'将来負担比率（分子）の構造'!M$42</f>
        <v>225</v>
      </c>
      <c r="O65" s="175"/>
      <c r="P65" s="175"/>
    </row>
    <row r="66" spans="1:16" x14ac:dyDescent="0.2">
      <c r="A66" s="175" t="s">
        <v>31</v>
      </c>
      <c r="B66" s="175">
        <f>'将来負担比率（分子）の構造'!I$41</f>
        <v>83651</v>
      </c>
      <c r="C66" s="175"/>
      <c r="D66" s="175"/>
      <c r="E66" s="175">
        <f>'将来負担比率（分子）の構造'!J$41</f>
        <v>85010</v>
      </c>
      <c r="F66" s="175"/>
      <c r="G66" s="175"/>
      <c r="H66" s="175">
        <f>'将来負担比率（分子）の構造'!K$41</f>
        <v>84315</v>
      </c>
      <c r="I66" s="175"/>
      <c r="J66" s="175"/>
      <c r="K66" s="175">
        <f>'将来負担比率（分子）の構造'!L$41</f>
        <v>84246</v>
      </c>
      <c r="L66" s="175"/>
      <c r="M66" s="175"/>
      <c r="N66" s="175">
        <f>'将来負担比率（分子）の構造'!M$41</f>
        <v>85180</v>
      </c>
      <c r="O66" s="175"/>
      <c r="P66" s="175"/>
    </row>
    <row r="67" spans="1:16" x14ac:dyDescent="0.2">
      <c r="A67" s="175" t="s">
        <v>71</v>
      </c>
      <c r="B67" s="175" t="e">
        <f>NA()</f>
        <v>#N/A</v>
      </c>
      <c r="C67" s="175">
        <f>IF(ISNUMBER('将来負担比率（分子）の構造'!I$53), IF('将来負担比率（分子）の構造'!I$53 &lt; 0, 0, '将来負担比率（分子）の構造'!I$53), NA())</f>
        <v>30049</v>
      </c>
      <c r="D67" s="175" t="e">
        <f>NA()</f>
        <v>#N/A</v>
      </c>
      <c r="E67" s="175" t="e">
        <f>NA()</f>
        <v>#N/A</v>
      </c>
      <c r="F67" s="175">
        <f>IF(ISNUMBER('将来負担比率（分子）の構造'!J$53), IF('将来負担比率（分子）の構造'!J$53 &lt; 0, 0, '将来負担比率（分子）の構造'!J$53), NA())</f>
        <v>28729</v>
      </c>
      <c r="G67" s="175" t="e">
        <f>NA()</f>
        <v>#N/A</v>
      </c>
      <c r="H67" s="175" t="e">
        <f>NA()</f>
        <v>#N/A</v>
      </c>
      <c r="I67" s="175">
        <f>IF(ISNUMBER('将来負担比率（分子）の構造'!K$53), IF('将来負担比率（分子）の構造'!K$53 &lt; 0, 0, '将来負担比率（分子）の構造'!K$53), NA())</f>
        <v>29737</v>
      </c>
      <c r="J67" s="175" t="e">
        <f>NA()</f>
        <v>#N/A</v>
      </c>
      <c r="K67" s="175" t="e">
        <f>NA()</f>
        <v>#N/A</v>
      </c>
      <c r="L67" s="175">
        <f>IF(ISNUMBER('将来負担比率（分子）の構造'!L$53), IF('将来負担比率（分子）の構造'!L$53 &lt; 0, 0, '将来負担比率（分子）の構造'!L$53), NA())</f>
        <v>29462</v>
      </c>
      <c r="M67" s="175" t="e">
        <f>NA()</f>
        <v>#N/A</v>
      </c>
      <c r="N67" s="175" t="e">
        <f>NA()</f>
        <v>#N/A</v>
      </c>
      <c r="O67" s="175">
        <f>IF(ISNUMBER('将来負担比率（分子）の構造'!M$53), IF('将来負担比率（分子）の構造'!M$53 &lt; 0, 0, '将来負担比率（分子）の構造'!M$53), NA())</f>
        <v>31472</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2993</v>
      </c>
      <c r="C72" s="179">
        <f>基金残高に係る経年分析!G55</f>
        <v>2991</v>
      </c>
      <c r="D72" s="179">
        <f>基金残高に係る経年分析!H55</f>
        <v>2913</v>
      </c>
    </row>
    <row r="73" spans="1:16" x14ac:dyDescent="0.2">
      <c r="A73" s="178" t="s">
        <v>74</v>
      </c>
      <c r="B73" s="179">
        <f>基金残高に係る経年分析!F56</f>
        <v>739</v>
      </c>
      <c r="C73" s="179">
        <f>基金残高に係る経年分析!G56</f>
        <v>739</v>
      </c>
      <c r="D73" s="179">
        <f>基金残高に係る経年分析!H56</f>
        <v>888</v>
      </c>
    </row>
    <row r="74" spans="1:16" x14ac:dyDescent="0.2">
      <c r="A74" s="178" t="s">
        <v>75</v>
      </c>
      <c r="B74" s="179">
        <f>基金残高に係る経年分析!F57</f>
        <v>4546</v>
      </c>
      <c r="C74" s="179">
        <f>基金残高に係る経年分析!G57</f>
        <v>4553</v>
      </c>
      <c r="D74" s="179">
        <f>基金残高に係る経年分析!H57</f>
        <v>4852</v>
      </c>
    </row>
  </sheetData>
  <sheetProtection algorithmName="SHA-512" hashValue="0rZOhftR9i4yiBszo82kjVPl4JyQVJsT/lcpyy9da+K/amDMiR2DeMFTD9pD8rM5D9EOzI+jBSIFQIVa4LtNTg==" saltValue="tmgMSncNZWJyNuXypID4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18685900</v>
      </c>
      <c r="S5" s="713"/>
      <c r="T5" s="713"/>
      <c r="U5" s="713"/>
      <c r="V5" s="713"/>
      <c r="W5" s="713"/>
      <c r="X5" s="713"/>
      <c r="Y5" s="738"/>
      <c r="Z5" s="751">
        <v>29</v>
      </c>
      <c r="AA5" s="751"/>
      <c r="AB5" s="751"/>
      <c r="AC5" s="751"/>
      <c r="AD5" s="752">
        <v>17826517</v>
      </c>
      <c r="AE5" s="752"/>
      <c r="AF5" s="752"/>
      <c r="AG5" s="752"/>
      <c r="AH5" s="752"/>
      <c r="AI5" s="752"/>
      <c r="AJ5" s="752"/>
      <c r="AK5" s="752"/>
      <c r="AL5" s="739">
        <v>54.4</v>
      </c>
      <c r="AM5" s="721"/>
      <c r="AN5" s="721"/>
      <c r="AO5" s="740"/>
      <c r="AP5" s="715" t="s">
        <v>216</v>
      </c>
      <c r="AQ5" s="716"/>
      <c r="AR5" s="716"/>
      <c r="AS5" s="716"/>
      <c r="AT5" s="716"/>
      <c r="AU5" s="716"/>
      <c r="AV5" s="716"/>
      <c r="AW5" s="716"/>
      <c r="AX5" s="716"/>
      <c r="AY5" s="716"/>
      <c r="AZ5" s="716"/>
      <c r="BA5" s="716"/>
      <c r="BB5" s="716"/>
      <c r="BC5" s="716"/>
      <c r="BD5" s="716"/>
      <c r="BE5" s="716"/>
      <c r="BF5" s="717"/>
      <c r="BG5" s="657">
        <v>17824892</v>
      </c>
      <c r="BH5" s="658"/>
      <c r="BI5" s="658"/>
      <c r="BJ5" s="658"/>
      <c r="BK5" s="658"/>
      <c r="BL5" s="658"/>
      <c r="BM5" s="658"/>
      <c r="BN5" s="659"/>
      <c r="BO5" s="695">
        <v>95.4</v>
      </c>
      <c r="BP5" s="695"/>
      <c r="BQ5" s="695"/>
      <c r="BR5" s="695"/>
      <c r="BS5" s="696">
        <v>337</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425818</v>
      </c>
      <c r="S6" s="658"/>
      <c r="T6" s="658"/>
      <c r="U6" s="658"/>
      <c r="V6" s="658"/>
      <c r="W6" s="658"/>
      <c r="X6" s="658"/>
      <c r="Y6" s="659"/>
      <c r="Z6" s="695">
        <v>0.7</v>
      </c>
      <c r="AA6" s="695"/>
      <c r="AB6" s="695"/>
      <c r="AC6" s="695"/>
      <c r="AD6" s="696">
        <v>425818</v>
      </c>
      <c r="AE6" s="696"/>
      <c r="AF6" s="696"/>
      <c r="AG6" s="696"/>
      <c r="AH6" s="696"/>
      <c r="AI6" s="696"/>
      <c r="AJ6" s="696"/>
      <c r="AK6" s="696"/>
      <c r="AL6" s="660">
        <v>1.3</v>
      </c>
      <c r="AM6" s="661"/>
      <c r="AN6" s="661"/>
      <c r="AO6" s="697"/>
      <c r="AP6" s="654" t="s">
        <v>221</v>
      </c>
      <c r="AQ6" s="655"/>
      <c r="AR6" s="655"/>
      <c r="AS6" s="655"/>
      <c r="AT6" s="655"/>
      <c r="AU6" s="655"/>
      <c r="AV6" s="655"/>
      <c r="AW6" s="655"/>
      <c r="AX6" s="655"/>
      <c r="AY6" s="655"/>
      <c r="AZ6" s="655"/>
      <c r="BA6" s="655"/>
      <c r="BB6" s="655"/>
      <c r="BC6" s="655"/>
      <c r="BD6" s="655"/>
      <c r="BE6" s="655"/>
      <c r="BF6" s="656"/>
      <c r="BG6" s="657">
        <v>17824892</v>
      </c>
      <c r="BH6" s="658"/>
      <c r="BI6" s="658"/>
      <c r="BJ6" s="658"/>
      <c r="BK6" s="658"/>
      <c r="BL6" s="658"/>
      <c r="BM6" s="658"/>
      <c r="BN6" s="659"/>
      <c r="BO6" s="695">
        <v>95.4</v>
      </c>
      <c r="BP6" s="695"/>
      <c r="BQ6" s="695"/>
      <c r="BR6" s="695"/>
      <c r="BS6" s="696">
        <v>337</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306686</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306201</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5721</v>
      </c>
      <c r="S7" s="658"/>
      <c r="T7" s="658"/>
      <c r="U7" s="658"/>
      <c r="V7" s="658"/>
      <c r="W7" s="658"/>
      <c r="X7" s="658"/>
      <c r="Y7" s="659"/>
      <c r="Z7" s="695">
        <v>0</v>
      </c>
      <c r="AA7" s="695"/>
      <c r="AB7" s="695"/>
      <c r="AC7" s="695"/>
      <c r="AD7" s="696">
        <v>5721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7531040</v>
      </c>
      <c r="BH7" s="658"/>
      <c r="BI7" s="658"/>
      <c r="BJ7" s="658"/>
      <c r="BK7" s="658"/>
      <c r="BL7" s="658"/>
      <c r="BM7" s="658"/>
      <c r="BN7" s="659"/>
      <c r="BO7" s="695">
        <v>40.299999999999997</v>
      </c>
      <c r="BP7" s="695"/>
      <c r="BQ7" s="695"/>
      <c r="BR7" s="695"/>
      <c r="BS7" s="696">
        <v>337</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9200371</v>
      </c>
      <c r="CS7" s="658"/>
      <c r="CT7" s="658"/>
      <c r="CU7" s="658"/>
      <c r="CV7" s="658"/>
      <c r="CW7" s="658"/>
      <c r="CX7" s="658"/>
      <c r="CY7" s="659"/>
      <c r="CZ7" s="695">
        <v>14.6</v>
      </c>
      <c r="DA7" s="695"/>
      <c r="DB7" s="695"/>
      <c r="DC7" s="695"/>
      <c r="DD7" s="663">
        <v>3533303</v>
      </c>
      <c r="DE7" s="658"/>
      <c r="DF7" s="658"/>
      <c r="DG7" s="658"/>
      <c r="DH7" s="658"/>
      <c r="DI7" s="658"/>
      <c r="DJ7" s="658"/>
      <c r="DK7" s="658"/>
      <c r="DL7" s="658"/>
      <c r="DM7" s="658"/>
      <c r="DN7" s="658"/>
      <c r="DO7" s="658"/>
      <c r="DP7" s="659"/>
      <c r="DQ7" s="663">
        <v>4900257</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81092</v>
      </c>
      <c r="S8" s="658"/>
      <c r="T8" s="658"/>
      <c r="U8" s="658"/>
      <c r="V8" s="658"/>
      <c r="W8" s="658"/>
      <c r="X8" s="658"/>
      <c r="Y8" s="659"/>
      <c r="Z8" s="695">
        <v>0.1</v>
      </c>
      <c r="AA8" s="695"/>
      <c r="AB8" s="695"/>
      <c r="AC8" s="695"/>
      <c r="AD8" s="696">
        <v>81092</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216815</v>
      </c>
      <c r="BH8" s="658"/>
      <c r="BI8" s="658"/>
      <c r="BJ8" s="658"/>
      <c r="BK8" s="658"/>
      <c r="BL8" s="658"/>
      <c r="BM8" s="658"/>
      <c r="BN8" s="659"/>
      <c r="BO8" s="695">
        <v>1.2</v>
      </c>
      <c r="BP8" s="695"/>
      <c r="BQ8" s="695"/>
      <c r="BR8" s="695"/>
      <c r="BS8" s="696">
        <v>337</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20346744</v>
      </c>
      <c r="CS8" s="658"/>
      <c r="CT8" s="658"/>
      <c r="CU8" s="658"/>
      <c r="CV8" s="658"/>
      <c r="CW8" s="658"/>
      <c r="CX8" s="658"/>
      <c r="CY8" s="659"/>
      <c r="CZ8" s="695">
        <v>32.299999999999997</v>
      </c>
      <c r="DA8" s="695"/>
      <c r="DB8" s="695"/>
      <c r="DC8" s="695"/>
      <c r="DD8" s="663">
        <v>1385959</v>
      </c>
      <c r="DE8" s="658"/>
      <c r="DF8" s="658"/>
      <c r="DG8" s="658"/>
      <c r="DH8" s="658"/>
      <c r="DI8" s="658"/>
      <c r="DJ8" s="658"/>
      <c r="DK8" s="658"/>
      <c r="DL8" s="658"/>
      <c r="DM8" s="658"/>
      <c r="DN8" s="658"/>
      <c r="DO8" s="658"/>
      <c r="DP8" s="659"/>
      <c r="DQ8" s="663">
        <v>10500234</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94871</v>
      </c>
      <c r="S9" s="658"/>
      <c r="T9" s="658"/>
      <c r="U9" s="658"/>
      <c r="V9" s="658"/>
      <c r="W9" s="658"/>
      <c r="X9" s="658"/>
      <c r="Y9" s="659"/>
      <c r="Z9" s="695">
        <v>0.1</v>
      </c>
      <c r="AA9" s="695"/>
      <c r="AB9" s="695"/>
      <c r="AC9" s="695"/>
      <c r="AD9" s="696">
        <v>94871</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5745270</v>
      </c>
      <c r="BH9" s="658"/>
      <c r="BI9" s="658"/>
      <c r="BJ9" s="658"/>
      <c r="BK9" s="658"/>
      <c r="BL9" s="658"/>
      <c r="BM9" s="658"/>
      <c r="BN9" s="659"/>
      <c r="BO9" s="695">
        <v>30.7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4450434</v>
      </c>
      <c r="CS9" s="658"/>
      <c r="CT9" s="658"/>
      <c r="CU9" s="658"/>
      <c r="CV9" s="658"/>
      <c r="CW9" s="658"/>
      <c r="CX9" s="658"/>
      <c r="CY9" s="659"/>
      <c r="CZ9" s="695">
        <v>7.1</v>
      </c>
      <c r="DA9" s="695"/>
      <c r="DB9" s="695"/>
      <c r="DC9" s="695"/>
      <c r="DD9" s="663">
        <v>211722</v>
      </c>
      <c r="DE9" s="658"/>
      <c r="DF9" s="658"/>
      <c r="DG9" s="658"/>
      <c r="DH9" s="658"/>
      <c r="DI9" s="658"/>
      <c r="DJ9" s="658"/>
      <c r="DK9" s="658"/>
      <c r="DL9" s="658"/>
      <c r="DM9" s="658"/>
      <c r="DN9" s="658"/>
      <c r="DO9" s="658"/>
      <c r="DP9" s="659"/>
      <c r="DQ9" s="663">
        <v>3702078</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380066</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10486</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9873</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2930711</v>
      </c>
      <c r="S11" s="658"/>
      <c r="T11" s="658"/>
      <c r="U11" s="658"/>
      <c r="V11" s="658"/>
      <c r="W11" s="658"/>
      <c r="X11" s="658"/>
      <c r="Y11" s="659"/>
      <c r="Z11" s="660">
        <v>4.5</v>
      </c>
      <c r="AA11" s="661"/>
      <c r="AB11" s="661"/>
      <c r="AC11" s="662"/>
      <c r="AD11" s="663">
        <v>2930711</v>
      </c>
      <c r="AE11" s="658"/>
      <c r="AF11" s="658"/>
      <c r="AG11" s="658"/>
      <c r="AH11" s="658"/>
      <c r="AI11" s="658"/>
      <c r="AJ11" s="658"/>
      <c r="AK11" s="659"/>
      <c r="AL11" s="660">
        <v>8.9</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1188889</v>
      </c>
      <c r="BH11" s="658"/>
      <c r="BI11" s="658"/>
      <c r="BJ11" s="658"/>
      <c r="BK11" s="658"/>
      <c r="BL11" s="658"/>
      <c r="BM11" s="658"/>
      <c r="BN11" s="659"/>
      <c r="BO11" s="695">
        <v>6.4</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1317535</v>
      </c>
      <c r="CS11" s="658"/>
      <c r="CT11" s="658"/>
      <c r="CU11" s="658"/>
      <c r="CV11" s="658"/>
      <c r="CW11" s="658"/>
      <c r="CX11" s="658"/>
      <c r="CY11" s="659"/>
      <c r="CZ11" s="695">
        <v>2.1</v>
      </c>
      <c r="DA11" s="695"/>
      <c r="DB11" s="695"/>
      <c r="DC11" s="695"/>
      <c r="DD11" s="663">
        <v>658696</v>
      </c>
      <c r="DE11" s="658"/>
      <c r="DF11" s="658"/>
      <c r="DG11" s="658"/>
      <c r="DH11" s="658"/>
      <c r="DI11" s="658"/>
      <c r="DJ11" s="658"/>
      <c r="DK11" s="658"/>
      <c r="DL11" s="658"/>
      <c r="DM11" s="658"/>
      <c r="DN11" s="658"/>
      <c r="DO11" s="658"/>
      <c r="DP11" s="659"/>
      <c r="DQ11" s="663">
        <v>580068</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9162838</v>
      </c>
      <c r="BH12" s="658"/>
      <c r="BI12" s="658"/>
      <c r="BJ12" s="658"/>
      <c r="BK12" s="658"/>
      <c r="BL12" s="658"/>
      <c r="BM12" s="658"/>
      <c r="BN12" s="659"/>
      <c r="BO12" s="695">
        <v>49</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1498774</v>
      </c>
      <c r="CS12" s="658"/>
      <c r="CT12" s="658"/>
      <c r="CU12" s="658"/>
      <c r="CV12" s="658"/>
      <c r="CW12" s="658"/>
      <c r="CX12" s="658"/>
      <c r="CY12" s="659"/>
      <c r="CZ12" s="695">
        <v>2.4</v>
      </c>
      <c r="DA12" s="695"/>
      <c r="DB12" s="695"/>
      <c r="DC12" s="695"/>
      <c r="DD12" s="663">
        <v>276073</v>
      </c>
      <c r="DE12" s="658"/>
      <c r="DF12" s="658"/>
      <c r="DG12" s="658"/>
      <c r="DH12" s="658"/>
      <c r="DI12" s="658"/>
      <c r="DJ12" s="658"/>
      <c r="DK12" s="658"/>
      <c r="DL12" s="658"/>
      <c r="DM12" s="658"/>
      <c r="DN12" s="658"/>
      <c r="DO12" s="658"/>
      <c r="DP12" s="659"/>
      <c r="DQ12" s="663">
        <v>1004639</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9121364</v>
      </c>
      <c r="BH13" s="658"/>
      <c r="BI13" s="658"/>
      <c r="BJ13" s="658"/>
      <c r="BK13" s="658"/>
      <c r="BL13" s="658"/>
      <c r="BM13" s="658"/>
      <c r="BN13" s="659"/>
      <c r="BO13" s="695">
        <v>48.8</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6787012</v>
      </c>
      <c r="CS13" s="658"/>
      <c r="CT13" s="658"/>
      <c r="CU13" s="658"/>
      <c r="CV13" s="658"/>
      <c r="CW13" s="658"/>
      <c r="CX13" s="658"/>
      <c r="CY13" s="659"/>
      <c r="CZ13" s="695">
        <v>10.8</v>
      </c>
      <c r="DA13" s="695"/>
      <c r="DB13" s="695"/>
      <c r="DC13" s="695"/>
      <c r="DD13" s="663">
        <v>3392362</v>
      </c>
      <c r="DE13" s="658"/>
      <c r="DF13" s="658"/>
      <c r="DG13" s="658"/>
      <c r="DH13" s="658"/>
      <c r="DI13" s="658"/>
      <c r="DJ13" s="658"/>
      <c r="DK13" s="658"/>
      <c r="DL13" s="658"/>
      <c r="DM13" s="658"/>
      <c r="DN13" s="658"/>
      <c r="DO13" s="658"/>
      <c r="DP13" s="659"/>
      <c r="DQ13" s="663">
        <v>3450289</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4296</v>
      </c>
      <c r="S14" s="658"/>
      <c r="T14" s="658"/>
      <c r="U14" s="658"/>
      <c r="V14" s="658"/>
      <c r="W14" s="658"/>
      <c r="X14" s="658"/>
      <c r="Y14" s="659"/>
      <c r="Z14" s="695">
        <v>0</v>
      </c>
      <c r="AA14" s="695"/>
      <c r="AB14" s="695"/>
      <c r="AC14" s="695"/>
      <c r="AD14" s="696">
        <v>4296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381151</v>
      </c>
      <c r="BH14" s="658"/>
      <c r="BI14" s="658"/>
      <c r="BJ14" s="658"/>
      <c r="BK14" s="658"/>
      <c r="BL14" s="658"/>
      <c r="BM14" s="658"/>
      <c r="BN14" s="659"/>
      <c r="BO14" s="695">
        <v>2</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1819009</v>
      </c>
      <c r="CS14" s="658"/>
      <c r="CT14" s="658"/>
      <c r="CU14" s="658"/>
      <c r="CV14" s="658"/>
      <c r="CW14" s="658"/>
      <c r="CX14" s="658"/>
      <c r="CY14" s="659"/>
      <c r="CZ14" s="695">
        <v>2.9</v>
      </c>
      <c r="DA14" s="695"/>
      <c r="DB14" s="695"/>
      <c r="DC14" s="695"/>
      <c r="DD14" s="663">
        <v>109906</v>
      </c>
      <c r="DE14" s="658"/>
      <c r="DF14" s="658"/>
      <c r="DG14" s="658"/>
      <c r="DH14" s="658"/>
      <c r="DI14" s="658"/>
      <c r="DJ14" s="658"/>
      <c r="DK14" s="658"/>
      <c r="DL14" s="658"/>
      <c r="DM14" s="658"/>
      <c r="DN14" s="658"/>
      <c r="DO14" s="658"/>
      <c r="DP14" s="659"/>
      <c r="DQ14" s="663">
        <v>1709265</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749855</v>
      </c>
      <c r="BH15" s="658"/>
      <c r="BI15" s="658"/>
      <c r="BJ15" s="658"/>
      <c r="BK15" s="658"/>
      <c r="BL15" s="658"/>
      <c r="BM15" s="658"/>
      <c r="BN15" s="659"/>
      <c r="BO15" s="695">
        <v>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8791482</v>
      </c>
      <c r="CS15" s="658"/>
      <c r="CT15" s="658"/>
      <c r="CU15" s="658"/>
      <c r="CV15" s="658"/>
      <c r="CW15" s="658"/>
      <c r="CX15" s="658"/>
      <c r="CY15" s="659"/>
      <c r="CZ15" s="695">
        <v>14</v>
      </c>
      <c r="DA15" s="695"/>
      <c r="DB15" s="695"/>
      <c r="DC15" s="695"/>
      <c r="DD15" s="663">
        <v>3601102</v>
      </c>
      <c r="DE15" s="658"/>
      <c r="DF15" s="658"/>
      <c r="DG15" s="658"/>
      <c r="DH15" s="658"/>
      <c r="DI15" s="658"/>
      <c r="DJ15" s="658"/>
      <c r="DK15" s="658"/>
      <c r="DL15" s="658"/>
      <c r="DM15" s="658"/>
      <c r="DN15" s="658"/>
      <c r="DO15" s="658"/>
      <c r="DP15" s="659"/>
      <c r="DQ15" s="663">
        <v>4843251</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58041</v>
      </c>
      <c r="S16" s="658"/>
      <c r="T16" s="658"/>
      <c r="U16" s="658"/>
      <c r="V16" s="658"/>
      <c r="W16" s="658"/>
      <c r="X16" s="658"/>
      <c r="Y16" s="659"/>
      <c r="Z16" s="695">
        <v>0.1</v>
      </c>
      <c r="AA16" s="695"/>
      <c r="AB16" s="695"/>
      <c r="AC16" s="695"/>
      <c r="AD16" s="696">
        <v>58041</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8</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783175</v>
      </c>
      <c r="CS16" s="658"/>
      <c r="CT16" s="658"/>
      <c r="CU16" s="658"/>
      <c r="CV16" s="658"/>
      <c r="CW16" s="658"/>
      <c r="CX16" s="658"/>
      <c r="CY16" s="659"/>
      <c r="CZ16" s="695">
        <v>1.2</v>
      </c>
      <c r="DA16" s="695"/>
      <c r="DB16" s="695"/>
      <c r="DC16" s="695"/>
      <c r="DD16" s="663" t="s">
        <v>122</v>
      </c>
      <c r="DE16" s="658"/>
      <c r="DF16" s="658"/>
      <c r="DG16" s="658"/>
      <c r="DH16" s="658"/>
      <c r="DI16" s="658"/>
      <c r="DJ16" s="658"/>
      <c r="DK16" s="658"/>
      <c r="DL16" s="658"/>
      <c r="DM16" s="658"/>
      <c r="DN16" s="658"/>
      <c r="DO16" s="658"/>
      <c r="DP16" s="659"/>
      <c r="DQ16" s="663">
        <v>342697</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326862</v>
      </c>
      <c r="S17" s="658"/>
      <c r="T17" s="658"/>
      <c r="U17" s="658"/>
      <c r="V17" s="658"/>
      <c r="W17" s="658"/>
      <c r="X17" s="658"/>
      <c r="Y17" s="659"/>
      <c r="Z17" s="695">
        <v>0.5</v>
      </c>
      <c r="AA17" s="695"/>
      <c r="AB17" s="695"/>
      <c r="AC17" s="695"/>
      <c r="AD17" s="696">
        <v>326862</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7594562</v>
      </c>
      <c r="CS17" s="658"/>
      <c r="CT17" s="658"/>
      <c r="CU17" s="658"/>
      <c r="CV17" s="658"/>
      <c r="CW17" s="658"/>
      <c r="CX17" s="658"/>
      <c r="CY17" s="659"/>
      <c r="CZ17" s="695">
        <v>12.1</v>
      </c>
      <c r="DA17" s="695"/>
      <c r="DB17" s="695"/>
      <c r="DC17" s="695"/>
      <c r="DD17" s="663" t="s">
        <v>122</v>
      </c>
      <c r="DE17" s="658"/>
      <c r="DF17" s="658"/>
      <c r="DG17" s="658"/>
      <c r="DH17" s="658"/>
      <c r="DI17" s="658"/>
      <c r="DJ17" s="658"/>
      <c r="DK17" s="658"/>
      <c r="DL17" s="658"/>
      <c r="DM17" s="658"/>
      <c r="DN17" s="658"/>
      <c r="DO17" s="658"/>
      <c r="DP17" s="659"/>
      <c r="DQ17" s="663">
        <v>7360129</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248665</v>
      </c>
      <c r="S18" s="658"/>
      <c r="T18" s="658"/>
      <c r="U18" s="658"/>
      <c r="V18" s="658"/>
      <c r="W18" s="658"/>
      <c r="X18" s="658"/>
      <c r="Y18" s="659"/>
      <c r="Z18" s="695">
        <v>0.4</v>
      </c>
      <c r="AA18" s="695"/>
      <c r="AB18" s="695"/>
      <c r="AC18" s="695"/>
      <c r="AD18" s="696">
        <v>248665</v>
      </c>
      <c r="AE18" s="696"/>
      <c r="AF18" s="696"/>
      <c r="AG18" s="696"/>
      <c r="AH18" s="696"/>
      <c r="AI18" s="696"/>
      <c r="AJ18" s="696"/>
      <c r="AK18" s="696"/>
      <c r="AL18" s="660">
        <v>0.8</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184595</v>
      </c>
      <c r="S19" s="658"/>
      <c r="T19" s="658"/>
      <c r="U19" s="658"/>
      <c r="V19" s="658"/>
      <c r="W19" s="658"/>
      <c r="X19" s="658"/>
      <c r="Y19" s="659"/>
      <c r="Z19" s="695">
        <v>0.3</v>
      </c>
      <c r="AA19" s="695"/>
      <c r="AB19" s="695"/>
      <c r="AC19" s="695"/>
      <c r="AD19" s="696">
        <v>184595</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861008</v>
      </c>
      <c r="BH19" s="658"/>
      <c r="BI19" s="658"/>
      <c r="BJ19" s="658"/>
      <c r="BK19" s="658"/>
      <c r="BL19" s="658"/>
      <c r="BM19" s="658"/>
      <c r="BN19" s="659"/>
      <c r="BO19" s="695">
        <v>4.5999999999999996</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64070</v>
      </c>
      <c r="S20" s="658"/>
      <c r="T20" s="658"/>
      <c r="U20" s="658"/>
      <c r="V20" s="658"/>
      <c r="W20" s="658"/>
      <c r="X20" s="658"/>
      <c r="Y20" s="659"/>
      <c r="Z20" s="695">
        <v>0.1</v>
      </c>
      <c r="AA20" s="695"/>
      <c r="AB20" s="695"/>
      <c r="AC20" s="695"/>
      <c r="AD20" s="696">
        <v>64070</v>
      </c>
      <c r="AE20" s="696"/>
      <c r="AF20" s="696"/>
      <c r="AG20" s="696"/>
      <c r="AH20" s="696"/>
      <c r="AI20" s="696"/>
      <c r="AJ20" s="696"/>
      <c r="AK20" s="696"/>
      <c r="AL20" s="660">
        <v>0.2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861008</v>
      </c>
      <c r="BH20" s="658"/>
      <c r="BI20" s="658"/>
      <c r="BJ20" s="658"/>
      <c r="BK20" s="658"/>
      <c r="BL20" s="658"/>
      <c r="BM20" s="658"/>
      <c r="BN20" s="659"/>
      <c r="BO20" s="695">
        <v>4.5999999999999996</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62906270</v>
      </c>
      <c r="CS20" s="658"/>
      <c r="CT20" s="658"/>
      <c r="CU20" s="658"/>
      <c r="CV20" s="658"/>
      <c r="CW20" s="658"/>
      <c r="CX20" s="658"/>
      <c r="CY20" s="659"/>
      <c r="CZ20" s="695">
        <v>100</v>
      </c>
      <c r="DA20" s="695"/>
      <c r="DB20" s="695"/>
      <c r="DC20" s="695"/>
      <c r="DD20" s="663">
        <v>13169123</v>
      </c>
      <c r="DE20" s="658"/>
      <c r="DF20" s="658"/>
      <c r="DG20" s="658"/>
      <c r="DH20" s="658"/>
      <c r="DI20" s="658"/>
      <c r="DJ20" s="658"/>
      <c r="DK20" s="658"/>
      <c r="DL20" s="658"/>
      <c r="DM20" s="658"/>
      <c r="DN20" s="658"/>
      <c r="DO20" s="658"/>
      <c r="DP20" s="659"/>
      <c r="DQ20" s="663">
        <v>38708981</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12249410</v>
      </c>
      <c r="S21" s="658"/>
      <c r="T21" s="658"/>
      <c r="U21" s="658"/>
      <c r="V21" s="658"/>
      <c r="W21" s="658"/>
      <c r="X21" s="658"/>
      <c r="Y21" s="659"/>
      <c r="Z21" s="695">
        <v>19</v>
      </c>
      <c r="AA21" s="695"/>
      <c r="AB21" s="695"/>
      <c r="AC21" s="695"/>
      <c r="AD21" s="696">
        <v>10776297</v>
      </c>
      <c r="AE21" s="696"/>
      <c r="AF21" s="696"/>
      <c r="AG21" s="696"/>
      <c r="AH21" s="696"/>
      <c r="AI21" s="696"/>
      <c r="AJ21" s="696"/>
      <c r="AK21" s="696"/>
      <c r="AL21" s="660">
        <v>32.9</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1625</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10776297</v>
      </c>
      <c r="S22" s="658"/>
      <c r="T22" s="658"/>
      <c r="U22" s="658"/>
      <c r="V22" s="658"/>
      <c r="W22" s="658"/>
      <c r="X22" s="658"/>
      <c r="Y22" s="659"/>
      <c r="Z22" s="695">
        <v>16.7</v>
      </c>
      <c r="AA22" s="695"/>
      <c r="AB22" s="695"/>
      <c r="AC22" s="695"/>
      <c r="AD22" s="696">
        <v>10776297</v>
      </c>
      <c r="AE22" s="696"/>
      <c r="AF22" s="696"/>
      <c r="AG22" s="696"/>
      <c r="AH22" s="696"/>
      <c r="AI22" s="696"/>
      <c r="AJ22" s="696"/>
      <c r="AK22" s="696"/>
      <c r="AL22" s="660">
        <v>32.9</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1473113</v>
      </c>
      <c r="S23" s="658"/>
      <c r="T23" s="658"/>
      <c r="U23" s="658"/>
      <c r="V23" s="658"/>
      <c r="W23" s="658"/>
      <c r="X23" s="658"/>
      <c r="Y23" s="659"/>
      <c r="Z23" s="695">
        <v>2.2999999999999998</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859383</v>
      </c>
      <c r="BH23" s="658"/>
      <c r="BI23" s="658"/>
      <c r="BJ23" s="658"/>
      <c r="BK23" s="658"/>
      <c r="BL23" s="658"/>
      <c r="BM23" s="658"/>
      <c r="BN23" s="659"/>
      <c r="BO23" s="695">
        <v>4.5999999999999996</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27763653</v>
      </c>
      <c r="CS24" s="713"/>
      <c r="CT24" s="713"/>
      <c r="CU24" s="713"/>
      <c r="CV24" s="713"/>
      <c r="CW24" s="713"/>
      <c r="CX24" s="713"/>
      <c r="CY24" s="738"/>
      <c r="CZ24" s="739">
        <v>44.1</v>
      </c>
      <c r="DA24" s="721"/>
      <c r="DB24" s="721"/>
      <c r="DC24" s="741"/>
      <c r="DD24" s="737">
        <v>19228269</v>
      </c>
      <c r="DE24" s="713"/>
      <c r="DF24" s="713"/>
      <c r="DG24" s="713"/>
      <c r="DH24" s="713"/>
      <c r="DI24" s="713"/>
      <c r="DJ24" s="713"/>
      <c r="DK24" s="738"/>
      <c r="DL24" s="737">
        <v>17904118</v>
      </c>
      <c r="DM24" s="713"/>
      <c r="DN24" s="713"/>
      <c r="DO24" s="713"/>
      <c r="DP24" s="713"/>
      <c r="DQ24" s="713"/>
      <c r="DR24" s="713"/>
      <c r="DS24" s="713"/>
      <c r="DT24" s="713"/>
      <c r="DU24" s="713"/>
      <c r="DV24" s="738"/>
      <c r="DW24" s="739">
        <v>54.1</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35111387</v>
      </c>
      <c r="S25" s="658"/>
      <c r="T25" s="658"/>
      <c r="U25" s="658"/>
      <c r="V25" s="658"/>
      <c r="W25" s="658"/>
      <c r="X25" s="658"/>
      <c r="Y25" s="659"/>
      <c r="Z25" s="695">
        <v>54.5</v>
      </c>
      <c r="AA25" s="695"/>
      <c r="AB25" s="695"/>
      <c r="AC25" s="695"/>
      <c r="AD25" s="696">
        <v>32778891</v>
      </c>
      <c r="AE25" s="696"/>
      <c r="AF25" s="696"/>
      <c r="AG25" s="696"/>
      <c r="AH25" s="696"/>
      <c r="AI25" s="696"/>
      <c r="AJ25" s="696"/>
      <c r="AK25" s="696"/>
      <c r="AL25" s="660">
        <v>100</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6883387</v>
      </c>
      <c r="CS25" s="670"/>
      <c r="CT25" s="670"/>
      <c r="CU25" s="670"/>
      <c r="CV25" s="670"/>
      <c r="CW25" s="670"/>
      <c r="CX25" s="670"/>
      <c r="CY25" s="671"/>
      <c r="CZ25" s="660">
        <v>10.9</v>
      </c>
      <c r="DA25" s="672"/>
      <c r="DB25" s="672"/>
      <c r="DC25" s="673"/>
      <c r="DD25" s="663">
        <v>6411424</v>
      </c>
      <c r="DE25" s="670"/>
      <c r="DF25" s="670"/>
      <c r="DG25" s="670"/>
      <c r="DH25" s="670"/>
      <c r="DI25" s="670"/>
      <c r="DJ25" s="670"/>
      <c r="DK25" s="671"/>
      <c r="DL25" s="663">
        <v>6366142</v>
      </c>
      <c r="DM25" s="670"/>
      <c r="DN25" s="670"/>
      <c r="DO25" s="670"/>
      <c r="DP25" s="670"/>
      <c r="DQ25" s="670"/>
      <c r="DR25" s="670"/>
      <c r="DS25" s="670"/>
      <c r="DT25" s="670"/>
      <c r="DU25" s="670"/>
      <c r="DV25" s="671"/>
      <c r="DW25" s="660">
        <v>19.2</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10153</v>
      </c>
      <c r="S26" s="658"/>
      <c r="T26" s="658"/>
      <c r="U26" s="658"/>
      <c r="V26" s="658"/>
      <c r="W26" s="658"/>
      <c r="X26" s="658"/>
      <c r="Y26" s="659"/>
      <c r="Z26" s="695">
        <v>0</v>
      </c>
      <c r="AA26" s="695"/>
      <c r="AB26" s="695"/>
      <c r="AC26" s="695"/>
      <c r="AD26" s="696">
        <v>10153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4012138</v>
      </c>
      <c r="CS26" s="658"/>
      <c r="CT26" s="658"/>
      <c r="CU26" s="658"/>
      <c r="CV26" s="658"/>
      <c r="CW26" s="658"/>
      <c r="CX26" s="658"/>
      <c r="CY26" s="659"/>
      <c r="CZ26" s="660">
        <v>6.4</v>
      </c>
      <c r="DA26" s="672"/>
      <c r="DB26" s="672"/>
      <c r="DC26" s="673"/>
      <c r="DD26" s="663">
        <v>3540175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140680</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18685900</v>
      </c>
      <c r="BH27" s="658"/>
      <c r="BI27" s="658"/>
      <c r="BJ27" s="658"/>
      <c r="BK27" s="658"/>
      <c r="BL27" s="658"/>
      <c r="BM27" s="658"/>
      <c r="BN27" s="659"/>
      <c r="BO27" s="695">
        <v>100</v>
      </c>
      <c r="BP27" s="695"/>
      <c r="BQ27" s="695"/>
      <c r="BR27" s="695"/>
      <c r="BS27" s="696">
        <v>337</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13285704</v>
      </c>
      <c r="CS27" s="670"/>
      <c r="CT27" s="670"/>
      <c r="CU27" s="670"/>
      <c r="CV27" s="670"/>
      <c r="CW27" s="670"/>
      <c r="CX27" s="670"/>
      <c r="CY27" s="671"/>
      <c r="CZ27" s="660">
        <v>21.1</v>
      </c>
      <c r="DA27" s="672"/>
      <c r="DB27" s="672"/>
      <c r="DC27" s="673"/>
      <c r="DD27" s="663">
        <v>5456716</v>
      </c>
      <c r="DE27" s="670"/>
      <c r="DF27" s="670"/>
      <c r="DG27" s="670"/>
      <c r="DH27" s="670"/>
      <c r="DI27" s="670"/>
      <c r="DJ27" s="670"/>
      <c r="DK27" s="671"/>
      <c r="DL27" s="663">
        <v>4177847</v>
      </c>
      <c r="DM27" s="670"/>
      <c r="DN27" s="670"/>
      <c r="DO27" s="670"/>
      <c r="DP27" s="670"/>
      <c r="DQ27" s="670"/>
      <c r="DR27" s="670"/>
      <c r="DS27" s="670"/>
      <c r="DT27" s="670"/>
      <c r="DU27" s="670"/>
      <c r="DV27" s="671"/>
      <c r="DW27" s="660">
        <v>12.6</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421256</v>
      </c>
      <c r="S28" s="658"/>
      <c r="T28" s="658"/>
      <c r="U28" s="658"/>
      <c r="V28" s="658"/>
      <c r="W28" s="658"/>
      <c r="X28" s="658"/>
      <c r="Y28" s="659"/>
      <c r="Z28" s="695">
        <v>0.7</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7594562</v>
      </c>
      <c r="CS28" s="658"/>
      <c r="CT28" s="658"/>
      <c r="CU28" s="658"/>
      <c r="CV28" s="658"/>
      <c r="CW28" s="658"/>
      <c r="CX28" s="658"/>
      <c r="CY28" s="659"/>
      <c r="CZ28" s="660">
        <v>12.1</v>
      </c>
      <c r="DA28" s="672"/>
      <c r="DB28" s="672"/>
      <c r="DC28" s="673"/>
      <c r="DD28" s="663">
        <v>7360129</v>
      </c>
      <c r="DE28" s="658"/>
      <c r="DF28" s="658"/>
      <c r="DG28" s="658"/>
      <c r="DH28" s="658"/>
      <c r="DI28" s="658"/>
      <c r="DJ28" s="658"/>
      <c r="DK28" s="659"/>
      <c r="DL28" s="663">
        <v>7360129</v>
      </c>
      <c r="DM28" s="658"/>
      <c r="DN28" s="658"/>
      <c r="DO28" s="658"/>
      <c r="DP28" s="658"/>
      <c r="DQ28" s="658"/>
      <c r="DR28" s="658"/>
      <c r="DS28" s="658"/>
      <c r="DT28" s="658"/>
      <c r="DU28" s="658"/>
      <c r="DV28" s="659"/>
      <c r="DW28" s="660">
        <v>22.2</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54189</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7594562</v>
      </c>
      <c r="CS29" s="670"/>
      <c r="CT29" s="670"/>
      <c r="CU29" s="670"/>
      <c r="CV29" s="670"/>
      <c r="CW29" s="670"/>
      <c r="CX29" s="670"/>
      <c r="CY29" s="671"/>
      <c r="CZ29" s="660">
        <v>12.1</v>
      </c>
      <c r="DA29" s="672"/>
      <c r="DB29" s="672"/>
      <c r="DC29" s="673"/>
      <c r="DD29" s="663">
        <v>7360129</v>
      </c>
      <c r="DE29" s="670"/>
      <c r="DF29" s="670"/>
      <c r="DG29" s="670"/>
      <c r="DH29" s="670"/>
      <c r="DI29" s="670"/>
      <c r="DJ29" s="670"/>
      <c r="DK29" s="671"/>
      <c r="DL29" s="663">
        <v>7360129</v>
      </c>
      <c r="DM29" s="670"/>
      <c r="DN29" s="670"/>
      <c r="DO29" s="670"/>
      <c r="DP29" s="670"/>
      <c r="DQ29" s="670"/>
      <c r="DR29" s="670"/>
      <c r="DS29" s="670"/>
      <c r="DT29" s="670"/>
      <c r="DU29" s="670"/>
      <c r="DV29" s="671"/>
      <c r="DW29" s="660">
        <v>22.2</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10938904</v>
      </c>
      <c r="S30" s="658"/>
      <c r="T30" s="658"/>
      <c r="U30" s="658"/>
      <c r="V30" s="658"/>
      <c r="W30" s="658"/>
      <c r="X30" s="658"/>
      <c r="Y30" s="659"/>
      <c r="Z30" s="695">
        <v>17</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7283181</v>
      </c>
      <c r="CS30" s="658"/>
      <c r="CT30" s="658"/>
      <c r="CU30" s="658"/>
      <c r="CV30" s="658"/>
      <c r="CW30" s="658"/>
      <c r="CX30" s="658"/>
      <c r="CY30" s="659"/>
      <c r="CZ30" s="660">
        <v>11.6</v>
      </c>
      <c r="DA30" s="672"/>
      <c r="DB30" s="672"/>
      <c r="DC30" s="673"/>
      <c r="DD30" s="663">
        <v>7052463</v>
      </c>
      <c r="DE30" s="658"/>
      <c r="DF30" s="658"/>
      <c r="DG30" s="658"/>
      <c r="DH30" s="658"/>
      <c r="DI30" s="658"/>
      <c r="DJ30" s="658"/>
      <c r="DK30" s="659"/>
      <c r="DL30" s="663">
        <v>7052463</v>
      </c>
      <c r="DM30" s="658"/>
      <c r="DN30" s="658"/>
      <c r="DO30" s="658"/>
      <c r="DP30" s="658"/>
      <c r="DQ30" s="658"/>
      <c r="DR30" s="658"/>
      <c r="DS30" s="658"/>
      <c r="DT30" s="658"/>
      <c r="DU30" s="658"/>
      <c r="DV30" s="659"/>
      <c r="DW30" s="660">
        <v>21.3</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98.7</v>
      </c>
      <c r="BN31" s="720"/>
      <c r="BO31" s="720"/>
      <c r="BP31" s="720"/>
      <c r="BQ31" s="722"/>
      <c r="BR31" s="719">
        <v>99.7</v>
      </c>
      <c r="BS31" s="720"/>
      <c r="BT31" s="720"/>
      <c r="BU31" s="720"/>
      <c r="BV31" s="720"/>
      <c r="BW31" s="720"/>
      <c r="BX31" s="721">
        <v>98.9</v>
      </c>
      <c r="BY31" s="720"/>
      <c r="BZ31" s="720"/>
      <c r="CA31" s="720"/>
      <c r="CB31" s="722"/>
      <c r="CD31" s="678"/>
      <c r="CE31" s="679"/>
      <c r="CF31" s="654" t="s">
        <v>300</v>
      </c>
      <c r="CG31" s="655"/>
      <c r="CH31" s="655"/>
      <c r="CI31" s="655"/>
      <c r="CJ31" s="655"/>
      <c r="CK31" s="655"/>
      <c r="CL31" s="655"/>
      <c r="CM31" s="655"/>
      <c r="CN31" s="655"/>
      <c r="CO31" s="655"/>
      <c r="CP31" s="655"/>
      <c r="CQ31" s="656"/>
      <c r="CR31" s="657">
        <v>311381</v>
      </c>
      <c r="CS31" s="670"/>
      <c r="CT31" s="670"/>
      <c r="CU31" s="670"/>
      <c r="CV31" s="670"/>
      <c r="CW31" s="670"/>
      <c r="CX31" s="670"/>
      <c r="CY31" s="671"/>
      <c r="CZ31" s="660">
        <v>0.5</v>
      </c>
      <c r="DA31" s="672"/>
      <c r="DB31" s="672"/>
      <c r="DC31" s="673"/>
      <c r="DD31" s="663">
        <v>307666</v>
      </c>
      <c r="DE31" s="670"/>
      <c r="DF31" s="670"/>
      <c r="DG31" s="670"/>
      <c r="DH31" s="670"/>
      <c r="DI31" s="670"/>
      <c r="DJ31" s="670"/>
      <c r="DK31" s="671"/>
      <c r="DL31" s="663">
        <v>307666</v>
      </c>
      <c r="DM31" s="670"/>
      <c r="DN31" s="670"/>
      <c r="DO31" s="670"/>
      <c r="DP31" s="670"/>
      <c r="DQ31" s="670"/>
      <c r="DR31" s="670"/>
      <c r="DS31" s="670"/>
      <c r="DT31" s="670"/>
      <c r="DU31" s="670"/>
      <c r="DV31" s="671"/>
      <c r="DW31" s="660">
        <v>0.9</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4566101</v>
      </c>
      <c r="S32" s="658"/>
      <c r="T32" s="658"/>
      <c r="U32" s="658"/>
      <c r="V32" s="658"/>
      <c r="W32" s="658"/>
      <c r="X32" s="658"/>
      <c r="Y32" s="659"/>
      <c r="Z32" s="695">
        <v>7.1</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99.3</v>
      </c>
      <c r="BH32" s="670"/>
      <c r="BI32" s="670"/>
      <c r="BJ32" s="670"/>
      <c r="BK32" s="670"/>
      <c r="BL32" s="670"/>
      <c r="BM32" s="661">
        <v>98.6</v>
      </c>
      <c r="BN32" s="670"/>
      <c r="BO32" s="670"/>
      <c r="BP32" s="670"/>
      <c r="BQ32" s="693"/>
      <c r="BR32" s="723">
        <v>99.6</v>
      </c>
      <c r="BS32" s="670"/>
      <c r="BT32" s="670"/>
      <c r="BU32" s="670"/>
      <c r="BV32" s="670"/>
      <c r="BW32" s="670"/>
      <c r="BX32" s="661">
        <v>98.9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213297</v>
      </c>
      <c r="S33" s="658"/>
      <c r="T33" s="658"/>
      <c r="U33" s="658"/>
      <c r="V33" s="658"/>
      <c r="W33" s="658"/>
      <c r="X33" s="658"/>
      <c r="Y33" s="659"/>
      <c r="Z33" s="695">
        <v>0.3</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99.5</v>
      </c>
      <c r="BH33" s="642"/>
      <c r="BI33" s="642"/>
      <c r="BJ33" s="642"/>
      <c r="BK33" s="642"/>
      <c r="BL33" s="642"/>
      <c r="BM33" s="688">
        <v>98.6</v>
      </c>
      <c r="BN33" s="642"/>
      <c r="BO33" s="642"/>
      <c r="BP33" s="642"/>
      <c r="BQ33" s="705"/>
      <c r="BR33" s="718">
        <v>99.8</v>
      </c>
      <c r="BS33" s="642"/>
      <c r="BT33" s="642"/>
      <c r="BU33" s="642"/>
      <c r="BV33" s="642"/>
      <c r="BW33" s="642"/>
      <c r="BX33" s="688">
        <v>98.8</v>
      </c>
      <c r="BY33" s="642"/>
      <c r="BZ33" s="642"/>
      <c r="CA33" s="642"/>
      <c r="CB33" s="705"/>
      <c r="CD33" s="654" t="s">
        <v>307</v>
      </c>
      <c r="CE33" s="655"/>
      <c r="CF33" s="655"/>
      <c r="CG33" s="655"/>
      <c r="CH33" s="655"/>
      <c r="CI33" s="655"/>
      <c r="CJ33" s="655"/>
      <c r="CK33" s="655"/>
      <c r="CL33" s="655"/>
      <c r="CM33" s="655"/>
      <c r="CN33" s="655"/>
      <c r="CO33" s="655"/>
      <c r="CP33" s="655"/>
      <c r="CQ33" s="656"/>
      <c r="CR33" s="657">
        <v>21190319</v>
      </c>
      <c r="CS33" s="670"/>
      <c r="CT33" s="670"/>
      <c r="CU33" s="670"/>
      <c r="CV33" s="670"/>
      <c r="CW33" s="670"/>
      <c r="CX33" s="670"/>
      <c r="CY33" s="671"/>
      <c r="CZ33" s="660">
        <v>33.700000000000003</v>
      </c>
      <c r="DA33" s="672"/>
      <c r="DB33" s="672"/>
      <c r="DC33" s="673"/>
      <c r="DD33" s="663">
        <v>17266741</v>
      </c>
      <c r="DE33" s="670"/>
      <c r="DF33" s="670"/>
      <c r="DG33" s="670"/>
      <c r="DH33" s="670"/>
      <c r="DI33" s="670"/>
      <c r="DJ33" s="670"/>
      <c r="DK33" s="671"/>
      <c r="DL33" s="663">
        <v>13368682</v>
      </c>
      <c r="DM33" s="670"/>
      <c r="DN33" s="670"/>
      <c r="DO33" s="670"/>
      <c r="DP33" s="670"/>
      <c r="DQ33" s="670"/>
      <c r="DR33" s="670"/>
      <c r="DS33" s="670"/>
      <c r="DT33" s="670"/>
      <c r="DU33" s="670"/>
      <c r="DV33" s="671"/>
      <c r="DW33" s="660">
        <v>40.4</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477516</v>
      </c>
      <c r="S34" s="658"/>
      <c r="T34" s="658"/>
      <c r="U34" s="658"/>
      <c r="V34" s="658"/>
      <c r="W34" s="658"/>
      <c r="X34" s="658"/>
      <c r="Y34" s="659"/>
      <c r="Z34" s="695">
        <v>0.7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7670293</v>
      </c>
      <c r="CS34" s="658"/>
      <c r="CT34" s="658"/>
      <c r="CU34" s="658"/>
      <c r="CV34" s="658"/>
      <c r="CW34" s="658"/>
      <c r="CX34" s="658"/>
      <c r="CY34" s="659"/>
      <c r="CZ34" s="660">
        <v>12.2</v>
      </c>
      <c r="DA34" s="672"/>
      <c r="DB34" s="672"/>
      <c r="DC34" s="673"/>
      <c r="DD34" s="663">
        <v>5759794</v>
      </c>
      <c r="DE34" s="658"/>
      <c r="DF34" s="658"/>
      <c r="DG34" s="658"/>
      <c r="DH34" s="658"/>
      <c r="DI34" s="658"/>
      <c r="DJ34" s="658"/>
      <c r="DK34" s="659"/>
      <c r="DL34" s="663">
        <v>4808239</v>
      </c>
      <c r="DM34" s="658"/>
      <c r="DN34" s="658"/>
      <c r="DO34" s="658"/>
      <c r="DP34" s="658"/>
      <c r="DQ34" s="658"/>
      <c r="DR34" s="658"/>
      <c r="DS34" s="658"/>
      <c r="DT34" s="658"/>
      <c r="DU34" s="658"/>
      <c r="DV34" s="659"/>
      <c r="DW34" s="660">
        <v>14.5</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1130832</v>
      </c>
      <c r="S35" s="658"/>
      <c r="T35" s="658"/>
      <c r="U35" s="658"/>
      <c r="V35" s="658"/>
      <c r="W35" s="658"/>
      <c r="X35" s="658"/>
      <c r="Y35" s="659"/>
      <c r="Z35" s="695">
        <v>1.8</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187670</v>
      </c>
      <c r="CS35" s="670"/>
      <c r="CT35" s="670"/>
      <c r="CU35" s="670"/>
      <c r="CV35" s="670"/>
      <c r="CW35" s="670"/>
      <c r="CX35" s="670"/>
      <c r="CY35" s="671"/>
      <c r="CZ35" s="660">
        <v>0.3</v>
      </c>
      <c r="DA35" s="672"/>
      <c r="DB35" s="672"/>
      <c r="DC35" s="673"/>
      <c r="DD35" s="663">
        <v>176415</v>
      </c>
      <c r="DE35" s="670"/>
      <c r="DF35" s="670"/>
      <c r="DG35" s="670"/>
      <c r="DH35" s="670"/>
      <c r="DI35" s="670"/>
      <c r="DJ35" s="670"/>
      <c r="DK35" s="671"/>
      <c r="DL35" s="663">
        <v>176365</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1796880</v>
      </c>
      <c r="S36" s="658"/>
      <c r="T36" s="658"/>
      <c r="U36" s="658"/>
      <c r="V36" s="658"/>
      <c r="W36" s="658"/>
      <c r="X36" s="658"/>
      <c r="Y36" s="659"/>
      <c r="Z36" s="695">
        <v>2.8</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6854110</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89300</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8010752</v>
      </c>
      <c r="CS36" s="658"/>
      <c r="CT36" s="658"/>
      <c r="CU36" s="658"/>
      <c r="CV36" s="658"/>
      <c r="CW36" s="658"/>
      <c r="CX36" s="658"/>
      <c r="CY36" s="659"/>
      <c r="CZ36" s="660">
        <v>12.7</v>
      </c>
      <c r="DA36" s="672"/>
      <c r="DB36" s="672"/>
      <c r="DC36" s="673"/>
      <c r="DD36" s="663">
        <v>7323324</v>
      </c>
      <c r="DE36" s="658"/>
      <c r="DF36" s="658"/>
      <c r="DG36" s="658"/>
      <c r="DH36" s="658"/>
      <c r="DI36" s="658"/>
      <c r="DJ36" s="658"/>
      <c r="DK36" s="659"/>
      <c r="DL36" s="663">
        <v>5456485</v>
      </c>
      <c r="DM36" s="658"/>
      <c r="DN36" s="658"/>
      <c r="DO36" s="658"/>
      <c r="DP36" s="658"/>
      <c r="DQ36" s="658"/>
      <c r="DR36" s="658"/>
      <c r="DS36" s="658"/>
      <c r="DT36" s="658"/>
      <c r="DU36" s="658"/>
      <c r="DV36" s="659"/>
      <c r="DW36" s="660">
        <v>16.5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1359317</v>
      </c>
      <c r="S37" s="658"/>
      <c r="T37" s="658"/>
      <c r="U37" s="658"/>
      <c r="V37" s="658"/>
      <c r="W37" s="658"/>
      <c r="X37" s="658"/>
      <c r="Y37" s="659"/>
      <c r="Z37" s="695">
        <v>2.1</v>
      </c>
      <c r="AA37" s="695"/>
      <c r="AB37" s="695"/>
      <c r="AC37" s="695"/>
      <c r="AD37" s="696">
        <v>265</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1750168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52217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2110999</v>
      </c>
      <c r="CS37" s="670"/>
      <c r="CT37" s="670"/>
      <c r="CU37" s="670"/>
      <c r="CV37" s="670"/>
      <c r="CW37" s="670"/>
      <c r="CX37" s="670"/>
      <c r="CY37" s="671"/>
      <c r="CZ37" s="660">
        <v>3.4</v>
      </c>
      <c r="DA37" s="672"/>
      <c r="DB37" s="672"/>
      <c r="DC37" s="673"/>
      <c r="DD37" s="663">
        <v>2110999</v>
      </c>
      <c r="DE37" s="670"/>
      <c r="DF37" s="670"/>
      <c r="DG37" s="670"/>
      <c r="DH37" s="670"/>
      <c r="DI37" s="670"/>
      <c r="DJ37" s="670"/>
      <c r="DK37" s="671"/>
      <c r="DL37" s="663">
        <v>1747432</v>
      </c>
      <c r="DM37" s="670"/>
      <c r="DN37" s="670"/>
      <c r="DO37" s="670"/>
      <c r="DP37" s="670"/>
      <c r="DQ37" s="670"/>
      <c r="DR37" s="670"/>
      <c r="DS37" s="670"/>
      <c r="DT37" s="670"/>
      <c r="DU37" s="670"/>
      <c r="DV37" s="671"/>
      <c r="DW37" s="660">
        <v>5.3</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8216700</v>
      </c>
      <c r="S38" s="658"/>
      <c r="T38" s="658"/>
      <c r="U38" s="658"/>
      <c r="V38" s="658"/>
      <c r="W38" s="658"/>
      <c r="X38" s="658"/>
      <c r="Y38" s="659"/>
      <c r="Z38" s="695">
        <v>12.8</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1052602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11976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3684914</v>
      </c>
      <c r="CS38" s="658"/>
      <c r="CT38" s="658"/>
      <c r="CU38" s="658"/>
      <c r="CV38" s="658"/>
      <c r="CW38" s="658"/>
      <c r="CX38" s="658"/>
      <c r="CY38" s="659"/>
      <c r="CZ38" s="660">
        <v>5.9</v>
      </c>
      <c r="DA38" s="672"/>
      <c r="DB38" s="672"/>
      <c r="DC38" s="673"/>
      <c r="DD38" s="663">
        <v>2980268</v>
      </c>
      <c r="DE38" s="658"/>
      <c r="DF38" s="658"/>
      <c r="DG38" s="658"/>
      <c r="DH38" s="658"/>
      <c r="DI38" s="658"/>
      <c r="DJ38" s="658"/>
      <c r="DK38" s="659"/>
      <c r="DL38" s="663">
        <v>2927593</v>
      </c>
      <c r="DM38" s="658"/>
      <c r="DN38" s="658"/>
      <c r="DO38" s="658"/>
      <c r="DP38" s="658"/>
      <c r="DQ38" s="658"/>
      <c r="DR38" s="658"/>
      <c r="DS38" s="658"/>
      <c r="DT38" s="658"/>
      <c r="DU38" s="658"/>
      <c r="DV38" s="659"/>
      <c r="DW38" s="660">
        <v>8.8000000000000007</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366426</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17678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1500268</v>
      </c>
      <c r="CS39" s="670"/>
      <c r="CT39" s="670"/>
      <c r="CU39" s="670"/>
      <c r="CV39" s="670"/>
      <c r="CW39" s="670"/>
      <c r="CX39" s="670"/>
      <c r="CY39" s="671"/>
      <c r="CZ39" s="660">
        <v>2.4</v>
      </c>
      <c r="DA39" s="672"/>
      <c r="DB39" s="672"/>
      <c r="DC39" s="673"/>
      <c r="DD39" s="663">
        <v>1004440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329000</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1477</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136422</v>
      </c>
      <c r="CS40" s="658"/>
      <c r="CT40" s="658"/>
      <c r="CU40" s="658"/>
      <c r="CV40" s="658"/>
      <c r="CW40" s="658"/>
      <c r="CX40" s="658"/>
      <c r="CY40" s="659"/>
      <c r="CZ40" s="660">
        <v>0.2</v>
      </c>
      <c r="DA40" s="672"/>
      <c r="DB40" s="672"/>
      <c r="DC40" s="673"/>
      <c r="DD40" s="663">
        <v>22500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64437212</v>
      </c>
      <c r="S41" s="682"/>
      <c r="T41" s="682"/>
      <c r="U41" s="682"/>
      <c r="V41" s="682"/>
      <c r="W41" s="682"/>
      <c r="X41" s="682"/>
      <c r="Y41" s="685"/>
      <c r="Z41" s="686">
        <v>100</v>
      </c>
      <c r="AA41" s="686"/>
      <c r="AB41" s="686"/>
      <c r="AC41" s="686"/>
      <c r="AD41" s="687">
        <v>32789309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701622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2981815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423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13952298</v>
      </c>
      <c r="CS42" s="670"/>
      <c r="CT42" s="670"/>
      <c r="CU42" s="670"/>
      <c r="CV42" s="670"/>
      <c r="CW42" s="670"/>
      <c r="CX42" s="670"/>
      <c r="CY42" s="671"/>
      <c r="CZ42" s="660">
        <v>22.2</v>
      </c>
      <c r="DA42" s="672"/>
      <c r="DB42" s="672"/>
      <c r="DC42" s="673"/>
      <c r="DD42" s="663">
        <v>2213971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250000</v>
      </c>
      <c r="CS43" s="670"/>
      <c r="CT43" s="670"/>
      <c r="CU43" s="670"/>
      <c r="CV43" s="670"/>
      <c r="CW43" s="670"/>
      <c r="CX43" s="670"/>
      <c r="CY43" s="671"/>
      <c r="CZ43" s="660">
        <v>0.4</v>
      </c>
      <c r="DA43" s="672"/>
      <c r="DB43" s="672"/>
      <c r="DC43" s="673"/>
      <c r="DD43" s="663">
        <v>250000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13169123</v>
      </c>
      <c r="CS44" s="658"/>
      <c r="CT44" s="658"/>
      <c r="CU44" s="658"/>
      <c r="CV44" s="658"/>
      <c r="CW44" s="658"/>
      <c r="CX44" s="658"/>
      <c r="CY44" s="659"/>
      <c r="CZ44" s="660">
        <v>20.9</v>
      </c>
      <c r="DA44" s="661"/>
      <c r="DB44" s="661"/>
      <c r="DC44" s="662"/>
      <c r="DD44" s="663">
        <v>1871274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6159506</v>
      </c>
      <c r="CS45" s="670"/>
      <c r="CT45" s="670"/>
      <c r="CU45" s="670"/>
      <c r="CV45" s="670"/>
      <c r="CW45" s="670"/>
      <c r="CX45" s="670"/>
      <c r="CY45" s="671"/>
      <c r="CZ45" s="660">
        <v>9.8000000000000007</v>
      </c>
      <c r="DA45" s="672"/>
      <c r="DB45" s="672"/>
      <c r="DC45" s="673"/>
      <c r="DD45" s="663">
        <v>296580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6677004</v>
      </c>
      <c r="CS46" s="658"/>
      <c r="CT46" s="658"/>
      <c r="CU46" s="658"/>
      <c r="CV46" s="658"/>
      <c r="CW46" s="658"/>
      <c r="CX46" s="658"/>
      <c r="CY46" s="659"/>
      <c r="CZ46" s="660">
        <v>10.6</v>
      </c>
      <c r="DA46" s="661"/>
      <c r="DB46" s="661"/>
      <c r="DC46" s="662"/>
      <c r="DD46" s="663">
        <v>1519543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783175</v>
      </c>
      <c r="CS47" s="670"/>
      <c r="CT47" s="670"/>
      <c r="CU47" s="670"/>
      <c r="CV47" s="670"/>
      <c r="CW47" s="670"/>
      <c r="CX47" s="670"/>
      <c r="CY47" s="671"/>
      <c r="CZ47" s="660">
        <v>1.2</v>
      </c>
      <c r="DA47" s="672"/>
      <c r="DB47" s="672"/>
      <c r="DC47" s="673"/>
      <c r="DD47" s="663">
        <v>342697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62906270</v>
      </c>
      <c r="CS49" s="642"/>
      <c r="CT49" s="642"/>
      <c r="CU49" s="642"/>
      <c r="CV49" s="642"/>
      <c r="CW49" s="642"/>
      <c r="CX49" s="642"/>
      <c r="CY49" s="643"/>
      <c r="CZ49" s="644">
        <v>100</v>
      </c>
      <c r="DA49" s="645"/>
      <c r="DB49" s="645"/>
      <c r="DC49" s="646"/>
      <c r="DD49" s="647">
        <v>38708981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M/kbyuMRwnqbh+TlMZF46zg7ZtIENd/tnGI6W52kDFcMIuN3orm0uZAwDLi6r/CAVozBl+lC8OY9BXEC+3Ipg==" saltValue="SahK8tGq1O/OZaKMFCMm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5" t="s">
        <v>352</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6" t="s">
        <v>353</v>
      </c>
      <c r="DK2" s="1127"/>
      <c r="DL2" s="1127"/>
      <c r="DM2" s="1127"/>
      <c r="DN2" s="1127"/>
      <c r="DO2" s="1128"/>
      <c r="DP2" s="228"/>
      <c r="DQ2" s="1126" t="s">
        <v>354</v>
      </c>
      <c r="DR2" s="1127"/>
      <c r="DS2" s="1127"/>
      <c r="DT2" s="1127"/>
      <c r="DU2" s="1127"/>
      <c r="DV2" s="1127"/>
      <c r="DW2" s="1127"/>
      <c r="DX2" s="1127"/>
      <c r="DY2" s="1127"/>
      <c r="DZ2" s="1128"/>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4" t="s">
        <v>355</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29"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19" t="s">
        <v>371</v>
      </c>
      <c r="DH5" s="1120"/>
      <c r="DI5" s="1120"/>
      <c r="DJ5" s="1120"/>
      <c r="DK5" s="1121"/>
      <c r="DL5" s="1119" t="s">
        <v>372</v>
      </c>
      <c r="DM5" s="1120"/>
      <c r="DN5" s="1120"/>
      <c r="DO5" s="1120"/>
      <c r="DP5" s="1121"/>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0"/>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2"/>
      <c r="DH6" s="1123"/>
      <c r="DI6" s="1123"/>
      <c r="DJ6" s="1123"/>
      <c r="DK6" s="1124"/>
      <c r="DL6" s="1122"/>
      <c r="DM6" s="1123"/>
      <c r="DN6" s="1123"/>
      <c r="DO6" s="1123"/>
      <c r="DP6" s="1124"/>
      <c r="DQ6" s="1040"/>
      <c r="DR6" s="1041"/>
      <c r="DS6" s="1041"/>
      <c r="DT6" s="1041"/>
      <c r="DU6" s="1042"/>
      <c r="DV6" s="1040"/>
      <c r="DW6" s="1041"/>
      <c r="DX6" s="1041"/>
      <c r="DY6" s="1041"/>
      <c r="DZ6" s="1052"/>
      <c r="EA6" s="234"/>
    </row>
    <row r="7" spans="1:131" s="235" customFormat="1" ht="26.25" customHeight="1" thickTop="1" x14ac:dyDescent="0.2">
      <c r="A7" s="236">
        <v>1</v>
      </c>
      <c r="B7" s="1082" t="s">
        <v>374</v>
      </c>
      <c r="C7" s="1083"/>
      <c r="D7" s="1083"/>
      <c r="E7" s="1083"/>
      <c r="F7" s="1083"/>
      <c r="G7" s="1083"/>
      <c r="H7" s="1083"/>
      <c r="I7" s="1083"/>
      <c r="J7" s="1083"/>
      <c r="K7" s="1083"/>
      <c r="L7" s="1083"/>
      <c r="M7" s="1083"/>
      <c r="N7" s="1083"/>
      <c r="O7" s="1083"/>
      <c r="P7" s="1084"/>
      <c r="Q7" s="1137">
        <v>64354</v>
      </c>
      <c r="R7" s="1138"/>
      <c r="S7" s="1138"/>
      <c r="T7" s="1138"/>
      <c r="U7" s="1138"/>
      <c r="V7" s="1138">
        <v>62823</v>
      </c>
      <c r="W7" s="1138"/>
      <c r="X7" s="1138"/>
      <c r="Y7" s="1138"/>
      <c r="Z7" s="1138"/>
      <c r="AA7" s="1138">
        <f>Q7-V7</f>
        <v>1531</v>
      </c>
      <c r="AB7" s="1138"/>
      <c r="AC7" s="1138"/>
      <c r="AD7" s="1138"/>
      <c r="AE7" s="1139"/>
      <c r="AF7" s="1140">
        <v>1023</v>
      </c>
      <c r="AG7" s="1141"/>
      <c r="AH7" s="1141"/>
      <c r="AI7" s="1141"/>
      <c r="AJ7" s="1142"/>
      <c r="AK7" s="1143">
        <v>1131</v>
      </c>
      <c r="AL7" s="1144"/>
      <c r="AM7" s="1144"/>
      <c r="AN7" s="1144"/>
      <c r="AO7" s="1144"/>
      <c r="AP7" s="1144">
        <v>85078</v>
      </c>
      <c r="AQ7" s="1144"/>
      <c r="AR7" s="1144"/>
      <c r="AS7" s="1144"/>
      <c r="AT7" s="1144"/>
      <c r="AU7" s="1145"/>
      <c r="AV7" s="1145"/>
      <c r="AW7" s="1145"/>
      <c r="AX7" s="1145"/>
      <c r="AY7" s="1146"/>
      <c r="AZ7" s="232"/>
      <c r="BA7" s="232"/>
      <c r="BB7" s="232"/>
      <c r="BC7" s="232"/>
      <c r="BD7" s="232"/>
      <c r="BE7" s="233"/>
      <c r="BF7" s="233"/>
      <c r="BG7" s="233"/>
      <c r="BH7" s="233"/>
      <c r="BI7" s="233"/>
      <c r="BJ7" s="233"/>
      <c r="BK7" s="233"/>
      <c r="BL7" s="233"/>
      <c r="BM7" s="233"/>
      <c r="BN7" s="233"/>
      <c r="BO7" s="233"/>
      <c r="BP7" s="233"/>
      <c r="BQ7" s="236">
        <v>1</v>
      </c>
      <c r="BR7" s="237"/>
      <c r="BS7" s="1134" t="s">
        <v>563</v>
      </c>
      <c r="BT7" s="1135"/>
      <c r="BU7" s="1135"/>
      <c r="BV7" s="1135"/>
      <c r="BW7" s="1135"/>
      <c r="BX7" s="1135"/>
      <c r="BY7" s="1135"/>
      <c r="BZ7" s="1135"/>
      <c r="CA7" s="1135"/>
      <c r="CB7" s="1135"/>
      <c r="CC7" s="1135"/>
      <c r="CD7" s="1135"/>
      <c r="CE7" s="1135"/>
      <c r="CF7" s="1135"/>
      <c r="CG7" s="1147"/>
      <c r="CH7" s="1131">
        <v>17</v>
      </c>
      <c r="CI7" s="1132"/>
      <c r="CJ7" s="1132"/>
      <c r="CK7" s="1132"/>
      <c r="CL7" s="1133"/>
      <c r="CM7" s="1131">
        <v>132</v>
      </c>
      <c r="CN7" s="1132"/>
      <c r="CO7" s="1132"/>
      <c r="CP7" s="1132"/>
      <c r="CQ7" s="1133"/>
      <c r="CR7" s="1131">
        <v>10</v>
      </c>
      <c r="CS7" s="1132"/>
      <c r="CT7" s="1132"/>
      <c r="CU7" s="1132"/>
      <c r="CV7" s="1133"/>
      <c r="CW7" s="1131">
        <v>9</v>
      </c>
      <c r="CX7" s="1132"/>
      <c r="CY7" s="1132"/>
      <c r="CZ7" s="1132"/>
      <c r="DA7" s="1133"/>
      <c r="DB7" s="1131" t="s">
        <v>492</v>
      </c>
      <c r="DC7" s="1132"/>
      <c r="DD7" s="1132"/>
      <c r="DE7" s="1132"/>
      <c r="DF7" s="1133"/>
      <c r="DG7" s="1131">
        <v>1646</v>
      </c>
      <c r="DH7" s="1132"/>
      <c r="DI7" s="1132"/>
      <c r="DJ7" s="1132"/>
      <c r="DK7" s="1133"/>
      <c r="DL7" s="1131" t="s">
        <v>492</v>
      </c>
      <c r="DM7" s="1132"/>
      <c r="DN7" s="1132"/>
      <c r="DO7" s="1132"/>
      <c r="DP7" s="1133"/>
      <c r="DQ7" s="1131">
        <v>1153</v>
      </c>
      <c r="DR7" s="1132"/>
      <c r="DS7" s="1132"/>
      <c r="DT7" s="1132"/>
      <c r="DU7" s="1133"/>
      <c r="DV7" s="1134"/>
      <c r="DW7" s="1135"/>
      <c r="DX7" s="1135"/>
      <c r="DY7" s="1135"/>
      <c r="DZ7" s="1136"/>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28</v>
      </c>
      <c r="R8" s="1075"/>
      <c r="S8" s="1075"/>
      <c r="T8" s="1075"/>
      <c r="U8" s="1075"/>
      <c r="V8" s="1075">
        <v>28</v>
      </c>
      <c r="W8" s="1075"/>
      <c r="X8" s="1075"/>
      <c r="Y8" s="1075"/>
      <c r="Z8" s="1075"/>
      <c r="AA8" s="1075">
        <f>Q8-V8</f>
        <v>0</v>
      </c>
      <c r="AB8" s="1075"/>
      <c r="AC8" s="1075"/>
      <c r="AD8" s="1075"/>
      <c r="AE8" s="1076"/>
      <c r="AF8" s="1071" t="s">
        <v>122</v>
      </c>
      <c r="AG8" s="1072"/>
      <c r="AH8" s="1072"/>
      <c r="AI8" s="1072"/>
      <c r="AJ8" s="1073"/>
      <c r="AK8" s="1115" t="s">
        <v>492</v>
      </c>
      <c r="AL8" s="1116"/>
      <c r="AM8" s="1116"/>
      <c r="AN8" s="1116"/>
      <c r="AO8" s="1116"/>
      <c r="AP8" s="1116">
        <v>101</v>
      </c>
      <c r="AQ8" s="1116"/>
      <c r="AR8" s="1116"/>
      <c r="AS8" s="1116"/>
      <c r="AT8" s="1116"/>
      <c r="AU8" s="1117"/>
      <c r="AV8" s="1117"/>
      <c r="AW8" s="1117"/>
      <c r="AX8" s="1117"/>
      <c r="AY8" s="1118"/>
      <c r="AZ8" s="232"/>
      <c r="BA8" s="232"/>
      <c r="BB8" s="232"/>
      <c r="BC8" s="232"/>
      <c r="BD8" s="232"/>
      <c r="BE8" s="233"/>
      <c r="BF8" s="233"/>
      <c r="BG8" s="233"/>
      <c r="BH8" s="233"/>
      <c r="BI8" s="233"/>
      <c r="BJ8" s="233"/>
      <c r="BK8" s="233"/>
      <c r="BL8" s="233"/>
      <c r="BM8" s="233"/>
      <c r="BN8" s="233"/>
      <c r="BO8" s="233"/>
      <c r="BP8" s="233"/>
      <c r="BQ8" s="238">
        <v>2</v>
      </c>
      <c r="BR8" s="239"/>
      <c r="BS8" s="1028" t="s">
        <v>564</v>
      </c>
      <c r="BT8" s="1029"/>
      <c r="BU8" s="1029"/>
      <c r="BV8" s="1029"/>
      <c r="BW8" s="1029"/>
      <c r="BX8" s="1029"/>
      <c r="BY8" s="1029"/>
      <c r="BZ8" s="1029"/>
      <c r="CA8" s="1029"/>
      <c r="CB8" s="1029"/>
      <c r="CC8" s="1029"/>
      <c r="CD8" s="1029"/>
      <c r="CE8" s="1029"/>
      <c r="CF8" s="1029"/>
      <c r="CG8" s="1050"/>
      <c r="CH8" s="1025">
        <v>6</v>
      </c>
      <c r="CI8" s="1026"/>
      <c r="CJ8" s="1026"/>
      <c r="CK8" s="1026"/>
      <c r="CL8" s="1027"/>
      <c r="CM8" s="1025">
        <v>53</v>
      </c>
      <c r="CN8" s="1026"/>
      <c r="CO8" s="1026"/>
      <c r="CP8" s="1026"/>
      <c r="CQ8" s="1027"/>
      <c r="CR8" s="1025">
        <v>30</v>
      </c>
      <c r="CS8" s="1026"/>
      <c r="CT8" s="1026"/>
      <c r="CU8" s="1026"/>
      <c r="CV8" s="1027"/>
      <c r="CW8" s="1025" t="s">
        <v>492</v>
      </c>
      <c r="CX8" s="1026"/>
      <c r="CY8" s="1026"/>
      <c r="CZ8" s="1026"/>
      <c r="DA8" s="1027"/>
      <c r="DB8" s="1025" t="s">
        <v>492</v>
      </c>
      <c r="DC8" s="1026"/>
      <c r="DD8" s="1026"/>
      <c r="DE8" s="1026"/>
      <c r="DF8" s="1027"/>
      <c r="DG8" s="1025" t="s">
        <v>492</v>
      </c>
      <c r="DH8" s="1026"/>
      <c r="DI8" s="1026"/>
      <c r="DJ8" s="1026"/>
      <c r="DK8" s="1027"/>
      <c r="DL8" s="1025" t="s">
        <v>492</v>
      </c>
      <c r="DM8" s="1026"/>
      <c r="DN8" s="1026"/>
      <c r="DO8" s="1026"/>
      <c r="DP8" s="1027"/>
      <c r="DQ8" s="1025" t="s">
        <v>492</v>
      </c>
      <c r="DR8" s="1026"/>
      <c r="DS8" s="1026"/>
      <c r="DT8" s="1026"/>
      <c r="DU8" s="1027"/>
      <c r="DV8" s="1028"/>
      <c r="DW8" s="1029"/>
      <c r="DX8" s="1029"/>
      <c r="DY8" s="1029"/>
      <c r="DZ8" s="1030"/>
      <c r="EA8" s="234"/>
    </row>
    <row r="9" spans="1:131" s="235" customFormat="1" ht="26.25" customHeight="1" x14ac:dyDescent="0.2">
      <c r="A9" s="238">
        <v>3</v>
      </c>
      <c r="B9" s="1066" t="s">
        <v>376</v>
      </c>
      <c r="C9" s="1067"/>
      <c r="D9" s="1067"/>
      <c r="E9" s="1067"/>
      <c r="F9" s="1067"/>
      <c r="G9" s="1067"/>
      <c r="H9" s="1067"/>
      <c r="I9" s="1067"/>
      <c r="J9" s="1067"/>
      <c r="K9" s="1067"/>
      <c r="L9" s="1067"/>
      <c r="M9" s="1067"/>
      <c r="N9" s="1067"/>
      <c r="O9" s="1067"/>
      <c r="P9" s="1068"/>
      <c r="Q9" s="1074">
        <v>7</v>
      </c>
      <c r="R9" s="1075"/>
      <c r="S9" s="1075"/>
      <c r="T9" s="1075"/>
      <c r="U9" s="1075"/>
      <c r="V9" s="1075">
        <v>7</v>
      </c>
      <c r="W9" s="1075"/>
      <c r="X9" s="1075"/>
      <c r="Y9" s="1075"/>
      <c r="Z9" s="1075"/>
      <c r="AA9" s="1075">
        <f>Q9-V9</f>
        <v>0</v>
      </c>
      <c r="AB9" s="1075"/>
      <c r="AC9" s="1075"/>
      <c r="AD9" s="1075"/>
      <c r="AE9" s="1076"/>
      <c r="AF9" s="1071" t="s">
        <v>122</v>
      </c>
      <c r="AG9" s="1072"/>
      <c r="AH9" s="1072"/>
      <c r="AI9" s="1072"/>
      <c r="AJ9" s="1073"/>
      <c r="AK9" s="1115" t="s">
        <v>492</v>
      </c>
      <c r="AL9" s="1116"/>
      <c r="AM9" s="1116"/>
      <c r="AN9" s="1116"/>
      <c r="AO9" s="1116"/>
      <c r="AP9" s="1116" t="s">
        <v>492</v>
      </c>
      <c r="AQ9" s="1116"/>
      <c r="AR9" s="1116"/>
      <c r="AS9" s="1116"/>
      <c r="AT9" s="1116"/>
      <c r="AU9" s="1117"/>
      <c r="AV9" s="1117"/>
      <c r="AW9" s="1117"/>
      <c r="AX9" s="1117"/>
      <c r="AY9" s="1118"/>
      <c r="AZ9" s="232"/>
      <c r="BA9" s="232"/>
      <c r="BB9" s="232"/>
      <c r="BC9" s="232"/>
      <c r="BD9" s="232"/>
      <c r="BE9" s="233"/>
      <c r="BF9" s="233"/>
      <c r="BG9" s="233"/>
      <c r="BH9" s="233"/>
      <c r="BI9" s="233"/>
      <c r="BJ9" s="233"/>
      <c r="BK9" s="233"/>
      <c r="BL9" s="233"/>
      <c r="BM9" s="233"/>
      <c r="BN9" s="233"/>
      <c r="BO9" s="233"/>
      <c r="BP9" s="233"/>
      <c r="BQ9" s="238">
        <v>3</v>
      </c>
      <c r="BR9" s="239"/>
      <c r="BS9" s="1028" t="s">
        <v>565</v>
      </c>
      <c r="BT9" s="1029"/>
      <c r="BU9" s="1029"/>
      <c r="BV9" s="1029"/>
      <c r="BW9" s="1029"/>
      <c r="BX9" s="1029"/>
      <c r="BY9" s="1029"/>
      <c r="BZ9" s="1029"/>
      <c r="CA9" s="1029"/>
      <c r="CB9" s="1029"/>
      <c r="CC9" s="1029"/>
      <c r="CD9" s="1029"/>
      <c r="CE9" s="1029"/>
      <c r="CF9" s="1029"/>
      <c r="CG9" s="1050"/>
      <c r="CH9" s="1025">
        <v>83</v>
      </c>
      <c r="CI9" s="1026"/>
      <c r="CJ9" s="1026"/>
      <c r="CK9" s="1026"/>
      <c r="CL9" s="1027"/>
      <c r="CM9" s="1025">
        <v>824</v>
      </c>
      <c r="CN9" s="1026"/>
      <c r="CO9" s="1026"/>
      <c r="CP9" s="1026"/>
      <c r="CQ9" s="1027"/>
      <c r="CR9" s="1025">
        <v>150</v>
      </c>
      <c r="CS9" s="1026"/>
      <c r="CT9" s="1026"/>
      <c r="CU9" s="1026"/>
      <c r="CV9" s="1027"/>
      <c r="CW9" s="1025" t="s">
        <v>492</v>
      </c>
      <c r="CX9" s="1026"/>
      <c r="CY9" s="1026"/>
      <c r="CZ9" s="1026"/>
      <c r="DA9" s="1027"/>
      <c r="DB9" s="1025" t="s">
        <v>492</v>
      </c>
      <c r="DC9" s="1026"/>
      <c r="DD9" s="1026"/>
      <c r="DE9" s="1026"/>
      <c r="DF9" s="1027"/>
      <c r="DG9" s="1025" t="s">
        <v>492</v>
      </c>
      <c r="DH9" s="1026"/>
      <c r="DI9" s="1026"/>
      <c r="DJ9" s="1026"/>
      <c r="DK9" s="1027"/>
      <c r="DL9" s="1025" t="s">
        <v>492</v>
      </c>
      <c r="DM9" s="1026"/>
      <c r="DN9" s="1026"/>
      <c r="DO9" s="1026"/>
      <c r="DP9" s="1027"/>
      <c r="DQ9" s="1025" t="s">
        <v>492</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5"/>
      <c r="AL10" s="1116"/>
      <c r="AM10" s="1116"/>
      <c r="AN10" s="1116"/>
      <c r="AO10" s="1116"/>
      <c r="AP10" s="1116"/>
      <c r="AQ10" s="1116"/>
      <c r="AR10" s="1116"/>
      <c r="AS10" s="1116"/>
      <c r="AT10" s="1116"/>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38">
        <v>4</v>
      </c>
      <c r="BR10" s="239"/>
      <c r="BS10" s="1028" t="s">
        <v>566</v>
      </c>
      <c r="BT10" s="1029"/>
      <c r="BU10" s="1029"/>
      <c r="BV10" s="1029"/>
      <c r="BW10" s="1029"/>
      <c r="BX10" s="1029"/>
      <c r="BY10" s="1029"/>
      <c r="BZ10" s="1029"/>
      <c r="CA10" s="1029"/>
      <c r="CB10" s="1029"/>
      <c r="CC10" s="1029"/>
      <c r="CD10" s="1029"/>
      <c r="CE10" s="1029"/>
      <c r="CF10" s="1029"/>
      <c r="CG10" s="1050"/>
      <c r="CH10" s="1025">
        <v>19</v>
      </c>
      <c r="CI10" s="1026"/>
      <c r="CJ10" s="1026"/>
      <c r="CK10" s="1026"/>
      <c r="CL10" s="1027"/>
      <c r="CM10" s="1025">
        <v>271</v>
      </c>
      <c r="CN10" s="1026"/>
      <c r="CO10" s="1026"/>
      <c r="CP10" s="1026"/>
      <c r="CQ10" s="1027"/>
      <c r="CR10" s="1025">
        <v>15</v>
      </c>
      <c r="CS10" s="1026"/>
      <c r="CT10" s="1026"/>
      <c r="CU10" s="1026"/>
      <c r="CV10" s="1027"/>
      <c r="CW10" s="1025" t="s">
        <v>492</v>
      </c>
      <c r="CX10" s="1026"/>
      <c r="CY10" s="1026"/>
      <c r="CZ10" s="1026"/>
      <c r="DA10" s="1027"/>
      <c r="DB10" s="1025" t="s">
        <v>492</v>
      </c>
      <c r="DC10" s="1026"/>
      <c r="DD10" s="1026"/>
      <c r="DE10" s="1026"/>
      <c r="DF10" s="1027"/>
      <c r="DG10" s="1025" t="s">
        <v>492</v>
      </c>
      <c r="DH10" s="1026"/>
      <c r="DI10" s="1026"/>
      <c r="DJ10" s="1026"/>
      <c r="DK10" s="1027"/>
      <c r="DL10" s="1025" t="s">
        <v>492</v>
      </c>
      <c r="DM10" s="1026"/>
      <c r="DN10" s="1026"/>
      <c r="DO10" s="1026"/>
      <c r="DP10" s="1027"/>
      <c r="DQ10" s="1025" t="s">
        <v>492</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5"/>
      <c r="AL11" s="1116"/>
      <c r="AM11" s="1116"/>
      <c r="AN11" s="1116"/>
      <c r="AO11" s="1116"/>
      <c r="AP11" s="1116"/>
      <c r="AQ11" s="1116"/>
      <c r="AR11" s="1116"/>
      <c r="AS11" s="1116"/>
      <c r="AT11" s="1116"/>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38">
        <v>5</v>
      </c>
      <c r="BR11" s="239"/>
      <c r="BS11" s="1028" t="s">
        <v>567</v>
      </c>
      <c r="BT11" s="1029"/>
      <c r="BU11" s="1029"/>
      <c r="BV11" s="1029"/>
      <c r="BW11" s="1029"/>
      <c r="BX11" s="1029"/>
      <c r="BY11" s="1029"/>
      <c r="BZ11" s="1029"/>
      <c r="CA11" s="1029"/>
      <c r="CB11" s="1029"/>
      <c r="CC11" s="1029"/>
      <c r="CD11" s="1029"/>
      <c r="CE11" s="1029"/>
      <c r="CF11" s="1029"/>
      <c r="CG11" s="1050"/>
      <c r="CH11" s="1025">
        <v>4</v>
      </c>
      <c r="CI11" s="1026"/>
      <c r="CJ11" s="1026"/>
      <c r="CK11" s="1026"/>
      <c r="CL11" s="1027"/>
      <c r="CM11" s="1025">
        <v>342</v>
      </c>
      <c r="CN11" s="1026"/>
      <c r="CO11" s="1026"/>
      <c r="CP11" s="1026"/>
      <c r="CQ11" s="1027"/>
      <c r="CR11" s="1025">
        <v>47</v>
      </c>
      <c r="CS11" s="1026"/>
      <c r="CT11" s="1026"/>
      <c r="CU11" s="1026"/>
      <c r="CV11" s="1027"/>
      <c r="CW11" s="1025">
        <v>3</v>
      </c>
      <c r="CX11" s="1026"/>
      <c r="CY11" s="1026"/>
      <c r="CZ11" s="1026"/>
      <c r="DA11" s="1027"/>
      <c r="DB11" s="1025" t="s">
        <v>492</v>
      </c>
      <c r="DC11" s="1026"/>
      <c r="DD11" s="1026"/>
      <c r="DE11" s="1026"/>
      <c r="DF11" s="1027"/>
      <c r="DG11" s="1025" t="s">
        <v>492</v>
      </c>
      <c r="DH11" s="1026"/>
      <c r="DI11" s="1026"/>
      <c r="DJ11" s="1026"/>
      <c r="DK11" s="1027"/>
      <c r="DL11" s="1025" t="s">
        <v>492</v>
      </c>
      <c r="DM11" s="1026"/>
      <c r="DN11" s="1026"/>
      <c r="DO11" s="1026"/>
      <c r="DP11" s="1027"/>
      <c r="DQ11" s="1025" t="s">
        <v>492</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5"/>
      <c r="AL12" s="1116"/>
      <c r="AM12" s="1116"/>
      <c r="AN12" s="1116"/>
      <c r="AO12" s="1116"/>
      <c r="AP12" s="1116"/>
      <c r="AQ12" s="1116"/>
      <c r="AR12" s="1116"/>
      <c r="AS12" s="1116"/>
      <c r="AT12" s="1116"/>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38">
        <v>6</v>
      </c>
      <c r="BR12" s="239"/>
      <c r="BS12" s="1028" t="s">
        <v>568</v>
      </c>
      <c r="BT12" s="1029"/>
      <c r="BU12" s="1029"/>
      <c r="BV12" s="1029"/>
      <c r="BW12" s="1029"/>
      <c r="BX12" s="1029"/>
      <c r="BY12" s="1029"/>
      <c r="BZ12" s="1029"/>
      <c r="CA12" s="1029"/>
      <c r="CB12" s="1029"/>
      <c r="CC12" s="1029"/>
      <c r="CD12" s="1029"/>
      <c r="CE12" s="1029"/>
      <c r="CF12" s="1029"/>
      <c r="CG12" s="1050"/>
      <c r="CH12" s="1025">
        <v>2</v>
      </c>
      <c r="CI12" s="1026"/>
      <c r="CJ12" s="1026"/>
      <c r="CK12" s="1026"/>
      <c r="CL12" s="1027"/>
      <c r="CM12" s="1025">
        <v>1035</v>
      </c>
      <c r="CN12" s="1026"/>
      <c r="CO12" s="1026"/>
      <c r="CP12" s="1026"/>
      <c r="CQ12" s="1027"/>
      <c r="CR12" s="1025">
        <v>10</v>
      </c>
      <c r="CS12" s="1026"/>
      <c r="CT12" s="1026"/>
      <c r="CU12" s="1026"/>
      <c r="CV12" s="1027"/>
      <c r="CW12" s="1025" t="s">
        <v>492</v>
      </c>
      <c r="CX12" s="1026"/>
      <c r="CY12" s="1026"/>
      <c r="CZ12" s="1026"/>
      <c r="DA12" s="1027"/>
      <c r="DB12" s="1025" t="s">
        <v>492</v>
      </c>
      <c r="DC12" s="1026"/>
      <c r="DD12" s="1026"/>
      <c r="DE12" s="1026"/>
      <c r="DF12" s="1027"/>
      <c r="DG12" s="1025" t="s">
        <v>492</v>
      </c>
      <c r="DH12" s="1026"/>
      <c r="DI12" s="1026"/>
      <c r="DJ12" s="1026"/>
      <c r="DK12" s="1027"/>
      <c r="DL12" s="1025" t="s">
        <v>492</v>
      </c>
      <c r="DM12" s="1026"/>
      <c r="DN12" s="1026"/>
      <c r="DO12" s="1026"/>
      <c r="DP12" s="1027"/>
      <c r="DQ12" s="1025" t="s">
        <v>492</v>
      </c>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5"/>
      <c r="AL13" s="1116"/>
      <c r="AM13" s="1116"/>
      <c r="AN13" s="1116"/>
      <c r="AO13" s="1116"/>
      <c r="AP13" s="1116"/>
      <c r="AQ13" s="1116"/>
      <c r="AR13" s="1116"/>
      <c r="AS13" s="1116"/>
      <c r="AT13" s="1116"/>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38">
        <v>7</v>
      </c>
      <c r="BR13" s="239"/>
      <c r="BS13" s="1028" t="s">
        <v>569</v>
      </c>
      <c r="BT13" s="1029"/>
      <c r="BU13" s="1029"/>
      <c r="BV13" s="1029"/>
      <c r="BW13" s="1029"/>
      <c r="BX13" s="1029"/>
      <c r="BY13" s="1029"/>
      <c r="BZ13" s="1029"/>
      <c r="CA13" s="1029"/>
      <c r="CB13" s="1029"/>
      <c r="CC13" s="1029"/>
      <c r="CD13" s="1029"/>
      <c r="CE13" s="1029"/>
      <c r="CF13" s="1029"/>
      <c r="CG13" s="1050"/>
      <c r="CH13" s="1025">
        <v>-19</v>
      </c>
      <c r="CI13" s="1026"/>
      <c r="CJ13" s="1026"/>
      <c r="CK13" s="1026"/>
      <c r="CL13" s="1027"/>
      <c r="CM13" s="1025">
        <v>1039</v>
      </c>
      <c r="CN13" s="1026"/>
      <c r="CO13" s="1026"/>
      <c r="CP13" s="1026"/>
      <c r="CQ13" s="1027"/>
      <c r="CR13" s="1025">
        <v>1</v>
      </c>
      <c r="CS13" s="1026"/>
      <c r="CT13" s="1026"/>
      <c r="CU13" s="1026"/>
      <c r="CV13" s="1027"/>
      <c r="CW13" s="1025" t="s">
        <v>492</v>
      </c>
      <c r="CX13" s="1026"/>
      <c r="CY13" s="1026"/>
      <c r="CZ13" s="1026"/>
      <c r="DA13" s="1027"/>
      <c r="DB13" s="1025" t="s">
        <v>492</v>
      </c>
      <c r="DC13" s="1026"/>
      <c r="DD13" s="1026"/>
      <c r="DE13" s="1026"/>
      <c r="DF13" s="1027"/>
      <c r="DG13" s="1025" t="s">
        <v>492</v>
      </c>
      <c r="DH13" s="1026"/>
      <c r="DI13" s="1026"/>
      <c r="DJ13" s="1026"/>
      <c r="DK13" s="1027"/>
      <c r="DL13" s="1025" t="s">
        <v>492</v>
      </c>
      <c r="DM13" s="1026"/>
      <c r="DN13" s="1026"/>
      <c r="DO13" s="1026"/>
      <c r="DP13" s="1027"/>
      <c r="DQ13" s="1025" t="s">
        <v>492</v>
      </c>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5"/>
      <c r="AL14" s="1116"/>
      <c r="AM14" s="1116"/>
      <c r="AN14" s="1116"/>
      <c r="AO14" s="1116"/>
      <c r="AP14" s="1116"/>
      <c r="AQ14" s="1116"/>
      <c r="AR14" s="1116"/>
      <c r="AS14" s="1116"/>
      <c r="AT14" s="1116"/>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38">
        <v>8</v>
      </c>
      <c r="BR14" s="239"/>
      <c r="BS14" s="1028" t="s">
        <v>570</v>
      </c>
      <c r="BT14" s="1029"/>
      <c r="BU14" s="1029"/>
      <c r="BV14" s="1029"/>
      <c r="BW14" s="1029"/>
      <c r="BX14" s="1029"/>
      <c r="BY14" s="1029"/>
      <c r="BZ14" s="1029"/>
      <c r="CA14" s="1029"/>
      <c r="CB14" s="1029"/>
      <c r="CC14" s="1029"/>
      <c r="CD14" s="1029"/>
      <c r="CE14" s="1029"/>
      <c r="CF14" s="1029"/>
      <c r="CG14" s="1050"/>
      <c r="CH14" s="1025">
        <v>1</v>
      </c>
      <c r="CI14" s="1026"/>
      <c r="CJ14" s="1026"/>
      <c r="CK14" s="1026"/>
      <c r="CL14" s="1027"/>
      <c r="CM14" s="1025">
        <v>50</v>
      </c>
      <c r="CN14" s="1026"/>
      <c r="CO14" s="1026"/>
      <c r="CP14" s="1026"/>
      <c r="CQ14" s="1027"/>
      <c r="CR14" s="1025">
        <v>13</v>
      </c>
      <c r="CS14" s="1026"/>
      <c r="CT14" s="1026"/>
      <c r="CU14" s="1026"/>
      <c r="CV14" s="1027"/>
      <c r="CW14" s="1025" t="s">
        <v>492</v>
      </c>
      <c r="CX14" s="1026"/>
      <c r="CY14" s="1026"/>
      <c r="CZ14" s="1026"/>
      <c r="DA14" s="1027"/>
      <c r="DB14" s="1025" t="s">
        <v>492</v>
      </c>
      <c r="DC14" s="1026"/>
      <c r="DD14" s="1026"/>
      <c r="DE14" s="1026"/>
      <c r="DF14" s="1027"/>
      <c r="DG14" s="1025" t="s">
        <v>492</v>
      </c>
      <c r="DH14" s="1026"/>
      <c r="DI14" s="1026"/>
      <c r="DJ14" s="1026"/>
      <c r="DK14" s="1027"/>
      <c r="DL14" s="1025" t="s">
        <v>492</v>
      </c>
      <c r="DM14" s="1026"/>
      <c r="DN14" s="1026"/>
      <c r="DO14" s="1026"/>
      <c r="DP14" s="1027"/>
      <c r="DQ14" s="1025" t="s">
        <v>492</v>
      </c>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5"/>
      <c r="AL15" s="1116"/>
      <c r="AM15" s="1116"/>
      <c r="AN15" s="1116"/>
      <c r="AO15" s="1116"/>
      <c r="AP15" s="1116"/>
      <c r="AQ15" s="1116"/>
      <c r="AR15" s="1116"/>
      <c r="AS15" s="1116"/>
      <c r="AT15" s="1116"/>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5"/>
      <c r="AL16" s="1116"/>
      <c r="AM16" s="1116"/>
      <c r="AN16" s="1116"/>
      <c r="AO16" s="1116"/>
      <c r="AP16" s="1116"/>
      <c r="AQ16" s="1116"/>
      <c r="AR16" s="1116"/>
      <c r="AS16" s="1116"/>
      <c r="AT16" s="1116"/>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5"/>
      <c r="AL17" s="1116"/>
      <c r="AM17" s="1116"/>
      <c r="AN17" s="1116"/>
      <c r="AO17" s="1116"/>
      <c r="AP17" s="1116"/>
      <c r="AQ17" s="1116"/>
      <c r="AR17" s="1116"/>
      <c r="AS17" s="1116"/>
      <c r="AT17" s="1116"/>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5"/>
      <c r="AL18" s="1116"/>
      <c r="AM18" s="1116"/>
      <c r="AN18" s="1116"/>
      <c r="AO18" s="1116"/>
      <c r="AP18" s="1116"/>
      <c r="AQ18" s="1116"/>
      <c r="AR18" s="1116"/>
      <c r="AS18" s="1116"/>
      <c r="AT18" s="1116"/>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5"/>
      <c r="AL19" s="1116"/>
      <c r="AM19" s="1116"/>
      <c r="AN19" s="1116"/>
      <c r="AO19" s="1116"/>
      <c r="AP19" s="1116"/>
      <c r="AQ19" s="1116"/>
      <c r="AR19" s="1116"/>
      <c r="AS19" s="1116"/>
      <c r="AT19" s="1116"/>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5"/>
      <c r="AL20" s="1116"/>
      <c r="AM20" s="1116"/>
      <c r="AN20" s="1116"/>
      <c r="AO20" s="1116"/>
      <c r="AP20" s="1116"/>
      <c r="AQ20" s="1116"/>
      <c r="AR20" s="1116"/>
      <c r="AS20" s="1116"/>
      <c r="AT20" s="1116"/>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5"/>
      <c r="AL21" s="1116"/>
      <c r="AM21" s="1116"/>
      <c r="AN21" s="1116"/>
      <c r="AO21" s="1116"/>
      <c r="AP21" s="1116"/>
      <c r="AQ21" s="1116"/>
      <c r="AR21" s="1116"/>
      <c r="AS21" s="1116"/>
      <c r="AT21" s="1116"/>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8"/>
      <c r="R22" s="1109"/>
      <c r="S22" s="1109"/>
      <c r="T22" s="1109"/>
      <c r="U22" s="1109"/>
      <c r="V22" s="1109"/>
      <c r="W22" s="1109"/>
      <c r="X22" s="1109"/>
      <c r="Y22" s="1109"/>
      <c r="Z22" s="1109"/>
      <c r="AA22" s="1109"/>
      <c r="AB22" s="1109"/>
      <c r="AC22" s="1109"/>
      <c r="AD22" s="1109"/>
      <c r="AE22" s="1110"/>
      <c r="AF22" s="1071"/>
      <c r="AG22" s="1072"/>
      <c r="AH22" s="1072"/>
      <c r="AI22" s="1072"/>
      <c r="AJ22" s="1073"/>
      <c r="AK22" s="1111"/>
      <c r="AL22" s="1112"/>
      <c r="AM22" s="1112"/>
      <c r="AN22" s="1112"/>
      <c r="AO22" s="1112"/>
      <c r="AP22" s="1112"/>
      <c r="AQ22" s="1112"/>
      <c r="AR22" s="1112"/>
      <c r="AS22" s="1112"/>
      <c r="AT22" s="1112"/>
      <c r="AU22" s="1113"/>
      <c r="AV22" s="1113"/>
      <c r="AW22" s="1113"/>
      <c r="AX22" s="1113"/>
      <c r="AY22" s="1114"/>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378</v>
      </c>
      <c r="B23" s="973" t="s">
        <v>379</v>
      </c>
      <c r="C23" s="974"/>
      <c r="D23" s="974"/>
      <c r="E23" s="974"/>
      <c r="F23" s="974"/>
      <c r="G23" s="974"/>
      <c r="H23" s="974"/>
      <c r="I23" s="974"/>
      <c r="J23" s="974"/>
      <c r="K23" s="974"/>
      <c r="L23" s="974"/>
      <c r="M23" s="974"/>
      <c r="N23" s="974"/>
      <c r="O23" s="974"/>
      <c r="P23" s="984"/>
      <c r="Q23" s="1102"/>
      <c r="R23" s="1096"/>
      <c r="S23" s="1096"/>
      <c r="T23" s="1096"/>
      <c r="U23" s="1096"/>
      <c r="V23" s="1096"/>
      <c r="W23" s="1096"/>
      <c r="X23" s="1096"/>
      <c r="Y23" s="1096"/>
      <c r="Z23" s="1096"/>
      <c r="AA23" s="1096"/>
      <c r="AB23" s="1096"/>
      <c r="AC23" s="1096"/>
      <c r="AD23" s="1096"/>
      <c r="AE23" s="1103"/>
      <c r="AF23" s="1104">
        <v>1023</v>
      </c>
      <c r="AG23" s="1096"/>
      <c r="AH23" s="1096"/>
      <c r="AI23" s="1096"/>
      <c r="AJ23" s="1105"/>
      <c r="AK23" s="1106"/>
      <c r="AL23" s="1107"/>
      <c r="AM23" s="1107"/>
      <c r="AN23" s="1107"/>
      <c r="AO23" s="1107"/>
      <c r="AP23" s="1096"/>
      <c r="AQ23" s="1096"/>
      <c r="AR23" s="1096"/>
      <c r="AS23" s="1096"/>
      <c r="AT23" s="1096"/>
      <c r="AU23" s="1097"/>
      <c r="AV23" s="1097"/>
      <c r="AW23" s="1097"/>
      <c r="AX23" s="1097"/>
      <c r="AY23" s="1098"/>
      <c r="AZ23" s="1099" t="s">
        <v>122</v>
      </c>
      <c r="BA23" s="1100"/>
      <c r="BB23" s="1100"/>
      <c r="BC23" s="1100"/>
      <c r="BD23" s="1101"/>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5" t="s">
        <v>380</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4" t="s">
        <v>381</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0" t="s">
        <v>385</v>
      </c>
      <c r="AG26" s="1044"/>
      <c r="AH26" s="1044"/>
      <c r="AI26" s="1044"/>
      <c r="AJ26" s="1091"/>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2"/>
      <c r="AG27" s="1047"/>
      <c r="AH27" s="1047"/>
      <c r="AI27" s="1047"/>
      <c r="AJ27" s="1093"/>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2" t="s">
        <v>390</v>
      </c>
      <c r="C28" s="1083"/>
      <c r="D28" s="1083"/>
      <c r="E28" s="1083"/>
      <c r="F28" s="1083"/>
      <c r="G28" s="1083"/>
      <c r="H28" s="1083"/>
      <c r="I28" s="1083"/>
      <c r="J28" s="1083"/>
      <c r="K28" s="1083"/>
      <c r="L28" s="1083"/>
      <c r="M28" s="1083"/>
      <c r="N28" s="1083"/>
      <c r="O28" s="1083"/>
      <c r="P28" s="1084"/>
      <c r="Q28" s="1085">
        <v>10504</v>
      </c>
      <c r="R28" s="1086"/>
      <c r="S28" s="1086"/>
      <c r="T28" s="1086"/>
      <c r="U28" s="1086"/>
      <c r="V28" s="1086">
        <v>10415</v>
      </c>
      <c r="W28" s="1086"/>
      <c r="X28" s="1086"/>
      <c r="Y28" s="1086"/>
      <c r="Z28" s="1086"/>
      <c r="AA28" s="1086">
        <f>Q28-V28</f>
        <v>89</v>
      </c>
      <c r="AB28" s="1086"/>
      <c r="AC28" s="1086"/>
      <c r="AD28" s="1086"/>
      <c r="AE28" s="1087"/>
      <c r="AF28" s="1088">
        <v>89</v>
      </c>
      <c r="AG28" s="1086"/>
      <c r="AH28" s="1086"/>
      <c r="AI28" s="1086"/>
      <c r="AJ28" s="1089"/>
      <c r="AK28" s="1078">
        <v>895</v>
      </c>
      <c r="AL28" s="1079"/>
      <c r="AM28" s="1079"/>
      <c r="AN28" s="1079"/>
      <c r="AO28" s="1079"/>
      <c r="AP28" s="1079" t="s">
        <v>492</v>
      </c>
      <c r="AQ28" s="1079"/>
      <c r="AR28" s="1079"/>
      <c r="AS28" s="1079"/>
      <c r="AT28" s="1079"/>
      <c r="AU28" s="1079" t="s">
        <v>492</v>
      </c>
      <c r="AV28" s="1079"/>
      <c r="AW28" s="1079"/>
      <c r="AX28" s="1079"/>
      <c r="AY28" s="1079"/>
      <c r="AZ28" s="1079" t="s">
        <v>492</v>
      </c>
      <c r="BA28" s="1079"/>
      <c r="BB28" s="1079"/>
      <c r="BC28" s="1079"/>
      <c r="BD28" s="1079"/>
      <c r="BE28" s="1080"/>
      <c r="BF28" s="1080"/>
      <c r="BG28" s="1080"/>
      <c r="BH28" s="1080"/>
      <c r="BI28" s="1081"/>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391</v>
      </c>
      <c r="C29" s="1067"/>
      <c r="D29" s="1067"/>
      <c r="E29" s="1067"/>
      <c r="F29" s="1067"/>
      <c r="G29" s="1067"/>
      <c r="H29" s="1067"/>
      <c r="I29" s="1067"/>
      <c r="J29" s="1067"/>
      <c r="K29" s="1067"/>
      <c r="L29" s="1067"/>
      <c r="M29" s="1067"/>
      <c r="N29" s="1067"/>
      <c r="O29" s="1067"/>
      <c r="P29" s="1068"/>
      <c r="Q29" s="1074">
        <v>9975</v>
      </c>
      <c r="R29" s="1075"/>
      <c r="S29" s="1075"/>
      <c r="T29" s="1075"/>
      <c r="U29" s="1075"/>
      <c r="V29" s="1075">
        <v>9715</v>
      </c>
      <c r="W29" s="1075"/>
      <c r="X29" s="1075"/>
      <c r="Y29" s="1075"/>
      <c r="Z29" s="1075"/>
      <c r="AA29" s="1075">
        <f>Q29-V29</f>
        <v>260</v>
      </c>
      <c r="AB29" s="1075"/>
      <c r="AC29" s="1075"/>
      <c r="AD29" s="1075"/>
      <c r="AE29" s="1076"/>
      <c r="AF29" s="1071">
        <v>260</v>
      </c>
      <c r="AG29" s="1072"/>
      <c r="AH29" s="1072"/>
      <c r="AI29" s="1072"/>
      <c r="AJ29" s="1073"/>
      <c r="AK29" s="1016">
        <v>1415</v>
      </c>
      <c r="AL29" s="1007"/>
      <c r="AM29" s="1007"/>
      <c r="AN29" s="1007"/>
      <c r="AO29" s="1007"/>
      <c r="AP29" s="1007" t="s">
        <v>492</v>
      </c>
      <c r="AQ29" s="1007"/>
      <c r="AR29" s="1007"/>
      <c r="AS29" s="1007"/>
      <c r="AT29" s="1007"/>
      <c r="AU29" s="1007" t="s">
        <v>492</v>
      </c>
      <c r="AV29" s="1007"/>
      <c r="AW29" s="1007"/>
      <c r="AX29" s="1007"/>
      <c r="AY29" s="1007"/>
      <c r="AZ29" s="1007" t="s">
        <v>492</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392</v>
      </c>
      <c r="C30" s="1067"/>
      <c r="D30" s="1067"/>
      <c r="E30" s="1067"/>
      <c r="F30" s="1067"/>
      <c r="G30" s="1067"/>
      <c r="H30" s="1067"/>
      <c r="I30" s="1067"/>
      <c r="J30" s="1067"/>
      <c r="K30" s="1067"/>
      <c r="L30" s="1067"/>
      <c r="M30" s="1067"/>
      <c r="N30" s="1067"/>
      <c r="O30" s="1067"/>
      <c r="P30" s="1068"/>
      <c r="Q30" s="1074">
        <v>1693</v>
      </c>
      <c r="R30" s="1075"/>
      <c r="S30" s="1075"/>
      <c r="T30" s="1075"/>
      <c r="U30" s="1075"/>
      <c r="V30" s="1075">
        <v>1690</v>
      </c>
      <c r="W30" s="1075"/>
      <c r="X30" s="1075"/>
      <c r="Y30" s="1075"/>
      <c r="Z30" s="1075"/>
      <c r="AA30" s="1075">
        <f>Q30-V30</f>
        <v>3</v>
      </c>
      <c r="AB30" s="1075"/>
      <c r="AC30" s="1075"/>
      <c r="AD30" s="1075"/>
      <c r="AE30" s="1076"/>
      <c r="AF30" s="1071">
        <v>3</v>
      </c>
      <c r="AG30" s="1072"/>
      <c r="AH30" s="1072"/>
      <c r="AI30" s="1072"/>
      <c r="AJ30" s="1073"/>
      <c r="AK30" s="1016">
        <v>361</v>
      </c>
      <c r="AL30" s="1007"/>
      <c r="AM30" s="1007"/>
      <c r="AN30" s="1007"/>
      <c r="AO30" s="1007"/>
      <c r="AP30" s="1007" t="s">
        <v>492</v>
      </c>
      <c r="AQ30" s="1007"/>
      <c r="AR30" s="1007"/>
      <c r="AS30" s="1007"/>
      <c r="AT30" s="1007"/>
      <c r="AU30" s="1007" t="s">
        <v>492</v>
      </c>
      <c r="AV30" s="1007"/>
      <c r="AW30" s="1007"/>
      <c r="AX30" s="1007"/>
      <c r="AY30" s="1007"/>
      <c r="AZ30" s="1007" t="s">
        <v>492</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393</v>
      </c>
      <c r="C31" s="1067"/>
      <c r="D31" s="1067"/>
      <c r="E31" s="1067"/>
      <c r="F31" s="1067"/>
      <c r="G31" s="1067"/>
      <c r="H31" s="1067"/>
      <c r="I31" s="1067"/>
      <c r="J31" s="1067"/>
      <c r="K31" s="1067"/>
      <c r="L31" s="1067"/>
      <c r="M31" s="1067"/>
      <c r="N31" s="1067"/>
      <c r="O31" s="1067"/>
      <c r="P31" s="1068"/>
      <c r="Q31" s="1074">
        <v>1656</v>
      </c>
      <c r="R31" s="1075"/>
      <c r="S31" s="1075"/>
      <c r="T31" s="1075"/>
      <c r="U31" s="1075"/>
      <c r="V31" s="1075">
        <v>1540</v>
      </c>
      <c r="W31" s="1075"/>
      <c r="X31" s="1075"/>
      <c r="Y31" s="1075"/>
      <c r="Z31" s="1075"/>
      <c r="AA31" s="1075">
        <f t="shared" ref="AA31:AA33" si="0">Q31-V31</f>
        <v>116</v>
      </c>
      <c r="AB31" s="1075"/>
      <c r="AC31" s="1075"/>
      <c r="AD31" s="1075"/>
      <c r="AE31" s="1076"/>
      <c r="AF31" s="1071">
        <v>1557</v>
      </c>
      <c r="AG31" s="1072"/>
      <c r="AH31" s="1072"/>
      <c r="AI31" s="1072"/>
      <c r="AJ31" s="1073"/>
      <c r="AK31" s="1016">
        <v>366</v>
      </c>
      <c r="AL31" s="1007"/>
      <c r="AM31" s="1007"/>
      <c r="AN31" s="1007"/>
      <c r="AO31" s="1007"/>
      <c r="AP31" s="1007">
        <v>8093</v>
      </c>
      <c r="AQ31" s="1007"/>
      <c r="AR31" s="1007"/>
      <c r="AS31" s="1007"/>
      <c r="AT31" s="1007"/>
      <c r="AU31" s="1007">
        <v>2387</v>
      </c>
      <c r="AV31" s="1007"/>
      <c r="AW31" s="1007"/>
      <c r="AX31" s="1007"/>
      <c r="AY31" s="1007"/>
      <c r="AZ31" s="1007" t="s">
        <v>492</v>
      </c>
      <c r="BA31" s="1007"/>
      <c r="BB31" s="1007"/>
      <c r="BC31" s="1007"/>
      <c r="BD31" s="100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395</v>
      </c>
      <c r="C32" s="1067"/>
      <c r="D32" s="1067"/>
      <c r="E32" s="1067"/>
      <c r="F32" s="1067"/>
      <c r="G32" s="1067"/>
      <c r="H32" s="1067"/>
      <c r="I32" s="1067"/>
      <c r="J32" s="1067"/>
      <c r="K32" s="1067"/>
      <c r="L32" s="1067"/>
      <c r="M32" s="1067"/>
      <c r="N32" s="1067"/>
      <c r="O32" s="1067"/>
      <c r="P32" s="1068"/>
      <c r="Q32" s="1074">
        <v>157</v>
      </c>
      <c r="R32" s="1075"/>
      <c r="S32" s="1075"/>
      <c r="T32" s="1075"/>
      <c r="U32" s="1075"/>
      <c r="V32" s="1075">
        <v>126</v>
      </c>
      <c r="W32" s="1075"/>
      <c r="X32" s="1075"/>
      <c r="Y32" s="1075"/>
      <c r="Z32" s="1075"/>
      <c r="AA32" s="1075">
        <f t="shared" si="0"/>
        <v>31</v>
      </c>
      <c r="AB32" s="1075"/>
      <c r="AC32" s="1075"/>
      <c r="AD32" s="1075"/>
      <c r="AE32" s="1076"/>
      <c r="AF32" s="1071">
        <v>476</v>
      </c>
      <c r="AG32" s="1072"/>
      <c r="AH32" s="1072"/>
      <c r="AI32" s="1072"/>
      <c r="AJ32" s="1073"/>
      <c r="AK32" s="1016" t="s">
        <v>492</v>
      </c>
      <c r="AL32" s="1007"/>
      <c r="AM32" s="1007"/>
      <c r="AN32" s="1007"/>
      <c r="AO32" s="1007"/>
      <c r="AP32" s="1007">
        <v>1479</v>
      </c>
      <c r="AQ32" s="1007"/>
      <c r="AR32" s="1007"/>
      <c r="AS32" s="1007"/>
      <c r="AT32" s="1007"/>
      <c r="AU32" s="1007" t="s">
        <v>492</v>
      </c>
      <c r="AV32" s="1007"/>
      <c r="AW32" s="1007"/>
      <c r="AX32" s="1007"/>
      <c r="AY32" s="1007"/>
      <c r="AZ32" s="1007" t="s">
        <v>492</v>
      </c>
      <c r="BA32" s="1007"/>
      <c r="BB32" s="1007"/>
      <c r="BC32" s="1007"/>
      <c r="BD32" s="100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396</v>
      </c>
      <c r="C33" s="1067"/>
      <c r="D33" s="1067"/>
      <c r="E33" s="1067"/>
      <c r="F33" s="1067"/>
      <c r="G33" s="1067"/>
      <c r="H33" s="1067"/>
      <c r="I33" s="1067"/>
      <c r="J33" s="1067"/>
      <c r="K33" s="1067"/>
      <c r="L33" s="1067"/>
      <c r="M33" s="1067"/>
      <c r="N33" s="1067"/>
      <c r="O33" s="1067"/>
      <c r="P33" s="1068"/>
      <c r="Q33" s="1074">
        <v>3959</v>
      </c>
      <c r="R33" s="1075"/>
      <c r="S33" s="1075"/>
      <c r="T33" s="1075"/>
      <c r="U33" s="1075"/>
      <c r="V33" s="1075">
        <v>4078</v>
      </c>
      <c r="W33" s="1075"/>
      <c r="X33" s="1075"/>
      <c r="Y33" s="1075"/>
      <c r="Z33" s="1075"/>
      <c r="AA33" s="1075">
        <f t="shared" si="0"/>
        <v>-119</v>
      </c>
      <c r="AB33" s="1075"/>
      <c r="AC33" s="1075"/>
      <c r="AD33" s="1075"/>
      <c r="AE33" s="1076"/>
      <c r="AF33" s="1071">
        <v>1192</v>
      </c>
      <c r="AG33" s="1072"/>
      <c r="AH33" s="1072"/>
      <c r="AI33" s="1072"/>
      <c r="AJ33" s="1073"/>
      <c r="AK33" s="1016">
        <v>1750</v>
      </c>
      <c r="AL33" s="1007"/>
      <c r="AM33" s="1007"/>
      <c r="AN33" s="1007"/>
      <c r="AO33" s="1007"/>
      <c r="AP33" s="1007">
        <v>34350</v>
      </c>
      <c r="AQ33" s="1007"/>
      <c r="AR33" s="1007"/>
      <c r="AS33" s="1007"/>
      <c r="AT33" s="1007"/>
      <c r="AU33" s="1007">
        <v>18480</v>
      </c>
      <c r="AV33" s="1007"/>
      <c r="AW33" s="1007"/>
      <c r="AX33" s="1007"/>
      <c r="AY33" s="1007"/>
      <c r="AZ33" s="1007" t="s">
        <v>492</v>
      </c>
      <c r="BA33" s="1007"/>
      <c r="BB33" s="1007"/>
      <c r="BC33" s="1007"/>
      <c r="BD33" s="100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397</v>
      </c>
      <c r="C34" s="1067"/>
      <c r="D34" s="1067"/>
      <c r="E34" s="1067"/>
      <c r="F34" s="1067"/>
      <c r="G34" s="1067"/>
      <c r="H34" s="1067"/>
      <c r="I34" s="1067"/>
      <c r="J34" s="1067"/>
      <c r="K34" s="1067"/>
      <c r="L34" s="1067"/>
      <c r="M34" s="1067"/>
      <c r="N34" s="1067"/>
      <c r="O34" s="1067"/>
      <c r="P34" s="1068"/>
      <c r="Q34" s="1074">
        <v>6</v>
      </c>
      <c r="R34" s="1075"/>
      <c r="S34" s="1075"/>
      <c r="T34" s="1075"/>
      <c r="U34" s="1075"/>
      <c r="V34" s="1075">
        <v>6</v>
      </c>
      <c r="W34" s="1075"/>
      <c r="X34" s="1075"/>
      <c r="Y34" s="1075"/>
      <c r="Z34" s="1075"/>
      <c r="AA34" s="1075">
        <f>Q34-V34</f>
        <v>0</v>
      </c>
      <c r="AB34" s="1075"/>
      <c r="AC34" s="1075"/>
      <c r="AD34" s="1075"/>
      <c r="AE34" s="1076"/>
      <c r="AF34" s="1071" t="s">
        <v>122</v>
      </c>
      <c r="AG34" s="1072"/>
      <c r="AH34" s="1072"/>
      <c r="AI34" s="1072"/>
      <c r="AJ34" s="1073"/>
      <c r="AK34" s="1016">
        <v>1</v>
      </c>
      <c r="AL34" s="1007"/>
      <c r="AM34" s="1007"/>
      <c r="AN34" s="1007"/>
      <c r="AO34" s="1007"/>
      <c r="AP34" s="1007" t="s">
        <v>492</v>
      </c>
      <c r="AQ34" s="1007"/>
      <c r="AR34" s="1007"/>
      <c r="AS34" s="1007"/>
      <c r="AT34" s="1007"/>
      <c r="AU34" s="1007" t="s">
        <v>492</v>
      </c>
      <c r="AV34" s="1007"/>
      <c r="AW34" s="1007"/>
      <c r="AX34" s="1007"/>
      <c r="AY34" s="1007"/>
      <c r="AZ34" s="1007" t="s">
        <v>492</v>
      </c>
      <c r="BA34" s="1007"/>
      <c r="BB34" s="1007"/>
      <c r="BC34" s="1007"/>
      <c r="BD34" s="1007"/>
      <c r="BE34" s="1008" t="s">
        <v>398</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399</v>
      </c>
      <c r="C35" s="1067"/>
      <c r="D35" s="1067"/>
      <c r="E35" s="1067"/>
      <c r="F35" s="1067"/>
      <c r="G35" s="1067"/>
      <c r="H35" s="1067"/>
      <c r="I35" s="1067"/>
      <c r="J35" s="1067"/>
      <c r="K35" s="1067"/>
      <c r="L35" s="1067"/>
      <c r="M35" s="1067"/>
      <c r="N35" s="1067"/>
      <c r="O35" s="1067"/>
      <c r="P35" s="1068"/>
      <c r="Q35" s="1074">
        <v>881</v>
      </c>
      <c r="R35" s="1075"/>
      <c r="S35" s="1075"/>
      <c r="T35" s="1075"/>
      <c r="U35" s="1075"/>
      <c r="V35" s="1075">
        <v>881</v>
      </c>
      <c r="W35" s="1075"/>
      <c r="X35" s="1075"/>
      <c r="Y35" s="1075"/>
      <c r="Z35" s="1075"/>
      <c r="AA35" s="1075">
        <f>Q35-V35</f>
        <v>0</v>
      </c>
      <c r="AB35" s="1075"/>
      <c r="AC35" s="1075"/>
      <c r="AD35" s="1075"/>
      <c r="AE35" s="1076"/>
      <c r="AF35" s="1071" t="s">
        <v>122</v>
      </c>
      <c r="AG35" s="1072"/>
      <c r="AH35" s="1072"/>
      <c r="AI35" s="1072"/>
      <c r="AJ35" s="1073"/>
      <c r="AK35" s="1016">
        <v>145</v>
      </c>
      <c r="AL35" s="1007"/>
      <c r="AM35" s="1007"/>
      <c r="AN35" s="1007"/>
      <c r="AO35" s="1007"/>
      <c r="AP35" s="1007">
        <v>2089</v>
      </c>
      <c r="AQ35" s="1007"/>
      <c r="AR35" s="1007"/>
      <c r="AS35" s="1007"/>
      <c r="AT35" s="1007"/>
      <c r="AU35" s="1007">
        <v>1512</v>
      </c>
      <c r="AV35" s="1007"/>
      <c r="AW35" s="1007"/>
      <c r="AX35" s="1007"/>
      <c r="AY35" s="1007"/>
      <c r="AZ35" s="1007" t="s">
        <v>492</v>
      </c>
      <c r="BA35" s="1007"/>
      <c r="BB35" s="1007"/>
      <c r="BC35" s="1007"/>
      <c r="BD35" s="1007"/>
      <c r="BE35" s="1008" t="s">
        <v>398</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378</v>
      </c>
      <c r="B63" s="973" t="s">
        <v>401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3577</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403</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404</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553</v>
      </c>
      <c r="C68" s="1022"/>
      <c r="D68" s="1022"/>
      <c r="E68" s="1022"/>
      <c r="F68" s="1022"/>
      <c r="G68" s="1022"/>
      <c r="H68" s="1022"/>
      <c r="I68" s="1022"/>
      <c r="J68" s="1022"/>
      <c r="K68" s="1022"/>
      <c r="L68" s="1022"/>
      <c r="M68" s="1022"/>
      <c r="N68" s="1022"/>
      <c r="O68" s="1022"/>
      <c r="P68" s="1023"/>
      <c r="Q68" s="1024">
        <v>114</v>
      </c>
      <c r="R68" s="1018"/>
      <c r="S68" s="1018"/>
      <c r="T68" s="1018"/>
      <c r="U68" s="1018"/>
      <c r="V68" s="1018">
        <v>104</v>
      </c>
      <c r="W68" s="1018"/>
      <c r="X68" s="1018"/>
      <c r="Y68" s="1018"/>
      <c r="Z68" s="1018"/>
      <c r="AA68" s="1018">
        <f t="shared" ref="AA68:AA77" si="1">Q68-V68</f>
        <v>10</v>
      </c>
      <c r="AB68" s="1018"/>
      <c r="AC68" s="1018"/>
      <c r="AD68" s="1018"/>
      <c r="AE68" s="1018"/>
      <c r="AF68" s="1018">
        <v>10</v>
      </c>
      <c r="AG68" s="1018"/>
      <c r="AH68" s="1018"/>
      <c r="AI68" s="1018"/>
      <c r="AJ68" s="1018"/>
      <c r="AK68" s="1018" t="s">
        <v>492</v>
      </c>
      <c r="AL68" s="1018"/>
      <c r="AM68" s="1018"/>
      <c r="AN68" s="1018"/>
      <c r="AO68" s="1018"/>
      <c r="AP68" s="1018" t="s">
        <v>492</v>
      </c>
      <c r="AQ68" s="1018"/>
      <c r="AR68" s="1018"/>
      <c r="AS68" s="1018"/>
      <c r="AT68" s="1018"/>
      <c r="AU68" s="1018" t="s">
        <v>492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554</v>
      </c>
      <c r="C69" s="1011"/>
      <c r="D69" s="1011"/>
      <c r="E69" s="1011"/>
      <c r="F69" s="1011"/>
      <c r="G69" s="1011"/>
      <c r="H69" s="1011"/>
      <c r="I69" s="1011"/>
      <c r="J69" s="1011"/>
      <c r="K69" s="1011"/>
      <c r="L69" s="1011"/>
      <c r="M69" s="1011"/>
      <c r="N69" s="1011"/>
      <c r="O69" s="1011"/>
      <c r="P69" s="1012"/>
      <c r="Q69" s="1013">
        <v>4448</v>
      </c>
      <c r="R69" s="1007"/>
      <c r="S69" s="1007"/>
      <c r="T69" s="1007"/>
      <c r="U69" s="1007"/>
      <c r="V69" s="1007">
        <v>4294</v>
      </c>
      <c r="W69" s="1007"/>
      <c r="X69" s="1007"/>
      <c r="Y69" s="1007"/>
      <c r="Z69" s="1007"/>
      <c r="AA69" s="1007">
        <f t="shared" si="1"/>
        <v>154</v>
      </c>
      <c r="AB69" s="1007"/>
      <c r="AC69" s="1007"/>
      <c r="AD69" s="1007"/>
      <c r="AE69" s="1007"/>
      <c r="AF69" s="1007">
        <v>154</v>
      </c>
      <c r="AG69" s="1007"/>
      <c r="AH69" s="1007"/>
      <c r="AI69" s="1007"/>
      <c r="AJ69" s="1007"/>
      <c r="AK69" s="1007" t="s">
        <v>492</v>
      </c>
      <c r="AL69" s="1007"/>
      <c r="AM69" s="1007"/>
      <c r="AN69" s="1007"/>
      <c r="AO69" s="1007"/>
      <c r="AP69" s="1007">
        <v>5172</v>
      </c>
      <c r="AQ69" s="1007"/>
      <c r="AR69" s="1007"/>
      <c r="AS69" s="1007"/>
      <c r="AT69" s="1007"/>
      <c r="AU69" s="1007">
        <v>3295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555</v>
      </c>
      <c r="C70" s="1011"/>
      <c r="D70" s="1011"/>
      <c r="E70" s="1011"/>
      <c r="F70" s="1011"/>
      <c r="G70" s="1011"/>
      <c r="H70" s="1011"/>
      <c r="I70" s="1011"/>
      <c r="J70" s="1011"/>
      <c r="K70" s="1011"/>
      <c r="L70" s="1011"/>
      <c r="M70" s="1011"/>
      <c r="N70" s="1011"/>
      <c r="O70" s="1011"/>
      <c r="P70" s="1012"/>
      <c r="Q70" s="1013">
        <v>11058</v>
      </c>
      <c r="R70" s="1007"/>
      <c r="S70" s="1007"/>
      <c r="T70" s="1007"/>
      <c r="U70" s="1007"/>
      <c r="V70" s="1007">
        <v>11151</v>
      </c>
      <c r="W70" s="1007"/>
      <c r="X70" s="1007"/>
      <c r="Y70" s="1007"/>
      <c r="Z70" s="1007"/>
      <c r="AA70" s="1007">
        <f t="shared" si="1"/>
        <v>-93</v>
      </c>
      <c r="AB70" s="1007"/>
      <c r="AC70" s="1007"/>
      <c r="AD70" s="1007"/>
      <c r="AE70" s="1007"/>
      <c r="AF70" s="1007">
        <v>3361</v>
      </c>
      <c r="AG70" s="1007"/>
      <c r="AH70" s="1007"/>
      <c r="AI70" s="1007"/>
      <c r="AJ70" s="1007"/>
      <c r="AK70" s="1007" t="s">
        <v>492</v>
      </c>
      <c r="AL70" s="1007"/>
      <c r="AM70" s="1007"/>
      <c r="AN70" s="1007"/>
      <c r="AO70" s="1007"/>
      <c r="AP70" s="1007">
        <v>9763</v>
      </c>
      <c r="AQ70" s="1007"/>
      <c r="AR70" s="1007"/>
      <c r="AS70" s="1007"/>
      <c r="AT70" s="1007"/>
      <c r="AU70" s="1007">
        <v>3649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556</v>
      </c>
      <c r="C71" s="1011"/>
      <c r="D71" s="1011"/>
      <c r="E71" s="1011"/>
      <c r="F71" s="1011"/>
      <c r="G71" s="1011"/>
      <c r="H71" s="1011"/>
      <c r="I71" s="1011"/>
      <c r="J71" s="1011"/>
      <c r="K71" s="1011"/>
      <c r="L71" s="1011"/>
      <c r="M71" s="1011"/>
      <c r="N71" s="1011"/>
      <c r="O71" s="1011"/>
      <c r="P71" s="1012"/>
      <c r="Q71" s="1013">
        <v>3260</v>
      </c>
      <c r="R71" s="1007"/>
      <c r="S71" s="1007"/>
      <c r="T71" s="1007"/>
      <c r="U71" s="1007"/>
      <c r="V71" s="1007">
        <v>3366</v>
      </c>
      <c r="W71" s="1007"/>
      <c r="X71" s="1007"/>
      <c r="Y71" s="1007"/>
      <c r="Z71" s="1007"/>
      <c r="AA71" s="1007">
        <f t="shared" si="1"/>
        <v>-106</v>
      </c>
      <c r="AB71" s="1007"/>
      <c r="AC71" s="1007"/>
      <c r="AD71" s="1007"/>
      <c r="AE71" s="1007"/>
      <c r="AF71" s="1007">
        <v>-32</v>
      </c>
      <c r="AG71" s="1007"/>
      <c r="AH71" s="1007"/>
      <c r="AI71" s="1007"/>
      <c r="AJ71" s="1007"/>
      <c r="AK71" s="1007" t="s">
        <v>492</v>
      </c>
      <c r="AL71" s="1007"/>
      <c r="AM71" s="1007"/>
      <c r="AN71" s="1007"/>
      <c r="AO71" s="1007"/>
      <c r="AP71" s="1007">
        <v>2777</v>
      </c>
      <c r="AQ71" s="1007"/>
      <c r="AR71" s="1007"/>
      <c r="AS71" s="1007"/>
      <c r="AT71" s="1007"/>
      <c r="AU71" s="1007">
        <v>1066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557</v>
      </c>
      <c r="C72" s="1011"/>
      <c r="D72" s="1011"/>
      <c r="E72" s="1011"/>
      <c r="F72" s="1011"/>
      <c r="G72" s="1011"/>
      <c r="H72" s="1011"/>
      <c r="I72" s="1011"/>
      <c r="J72" s="1011"/>
      <c r="K72" s="1011"/>
      <c r="L72" s="1011"/>
      <c r="M72" s="1011"/>
      <c r="N72" s="1011"/>
      <c r="O72" s="1011"/>
      <c r="P72" s="1012"/>
      <c r="Q72" s="1013">
        <v>6</v>
      </c>
      <c r="R72" s="1007"/>
      <c r="S72" s="1007"/>
      <c r="T72" s="1007"/>
      <c r="U72" s="1007"/>
      <c r="V72" s="1007">
        <v>1</v>
      </c>
      <c r="W72" s="1007"/>
      <c r="X72" s="1007"/>
      <c r="Y72" s="1007"/>
      <c r="Z72" s="1007"/>
      <c r="AA72" s="1007">
        <f t="shared" si="1"/>
        <v>5</v>
      </c>
      <c r="AB72" s="1007"/>
      <c r="AC72" s="1007"/>
      <c r="AD72" s="1007"/>
      <c r="AE72" s="1007"/>
      <c r="AF72" s="1007">
        <v>5</v>
      </c>
      <c r="AG72" s="1007"/>
      <c r="AH72" s="1007"/>
      <c r="AI72" s="1007"/>
      <c r="AJ72" s="1007"/>
      <c r="AK72" s="1007" t="s">
        <v>492</v>
      </c>
      <c r="AL72" s="1007"/>
      <c r="AM72" s="1007"/>
      <c r="AN72" s="1007"/>
      <c r="AO72" s="1007"/>
      <c r="AP72" s="1007" t="s">
        <v>492</v>
      </c>
      <c r="AQ72" s="1007"/>
      <c r="AR72" s="1007"/>
      <c r="AS72" s="1007"/>
      <c r="AT72" s="1007"/>
      <c r="AU72" s="1007" t="s">
        <v>492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558</v>
      </c>
      <c r="C73" s="1011"/>
      <c r="D73" s="1011"/>
      <c r="E73" s="1011"/>
      <c r="F73" s="1011"/>
      <c r="G73" s="1011"/>
      <c r="H73" s="1011"/>
      <c r="I73" s="1011"/>
      <c r="J73" s="1011"/>
      <c r="K73" s="1011"/>
      <c r="L73" s="1011"/>
      <c r="M73" s="1011"/>
      <c r="N73" s="1011"/>
      <c r="O73" s="1011"/>
      <c r="P73" s="1012"/>
      <c r="Q73" s="1013">
        <v>585</v>
      </c>
      <c r="R73" s="1007"/>
      <c r="S73" s="1007"/>
      <c r="T73" s="1007"/>
      <c r="U73" s="1007"/>
      <c r="V73" s="1007">
        <v>569</v>
      </c>
      <c r="W73" s="1007"/>
      <c r="X73" s="1007"/>
      <c r="Y73" s="1007"/>
      <c r="Z73" s="1007"/>
      <c r="AA73" s="1007">
        <f t="shared" si="1"/>
        <v>16</v>
      </c>
      <c r="AB73" s="1007"/>
      <c r="AC73" s="1007"/>
      <c r="AD73" s="1007"/>
      <c r="AE73" s="1007"/>
      <c r="AF73" s="1007">
        <v>16</v>
      </c>
      <c r="AG73" s="1007"/>
      <c r="AH73" s="1007"/>
      <c r="AI73" s="1007"/>
      <c r="AJ73" s="1007"/>
      <c r="AK73" s="1007" t="s">
        <v>492</v>
      </c>
      <c r="AL73" s="1007"/>
      <c r="AM73" s="1007"/>
      <c r="AN73" s="1007"/>
      <c r="AO73" s="1007"/>
      <c r="AP73" s="1007" t="s">
        <v>492</v>
      </c>
      <c r="AQ73" s="1007"/>
      <c r="AR73" s="1007"/>
      <c r="AS73" s="1007"/>
      <c r="AT73" s="1007"/>
      <c r="AU73" s="1007" t="s">
        <v>492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559</v>
      </c>
      <c r="C74" s="1011"/>
      <c r="D74" s="1011"/>
      <c r="E74" s="1011"/>
      <c r="F74" s="1011"/>
      <c r="G74" s="1011"/>
      <c r="H74" s="1011"/>
      <c r="I74" s="1011"/>
      <c r="J74" s="1011"/>
      <c r="K74" s="1011"/>
      <c r="L74" s="1011"/>
      <c r="M74" s="1011"/>
      <c r="N74" s="1011"/>
      <c r="O74" s="1011"/>
      <c r="P74" s="1012"/>
      <c r="Q74" s="1013">
        <v>176293</v>
      </c>
      <c r="R74" s="1007"/>
      <c r="S74" s="1007"/>
      <c r="T74" s="1007"/>
      <c r="U74" s="1007"/>
      <c r="V74" s="1007">
        <v>176293</v>
      </c>
      <c r="W74" s="1007"/>
      <c r="X74" s="1007"/>
      <c r="Y74" s="1007"/>
      <c r="Z74" s="1007"/>
      <c r="AA74" s="1007">
        <f t="shared" si="1"/>
        <v>0</v>
      </c>
      <c r="AB74" s="1007"/>
      <c r="AC74" s="1007"/>
      <c r="AD74" s="1007"/>
      <c r="AE74" s="1007"/>
      <c r="AF74" s="1007" t="s">
        <v>492</v>
      </c>
      <c r="AG74" s="1007"/>
      <c r="AH74" s="1007"/>
      <c r="AI74" s="1007"/>
      <c r="AJ74" s="1007"/>
      <c r="AK74" s="1007" t="s">
        <v>492</v>
      </c>
      <c r="AL74" s="1007"/>
      <c r="AM74" s="1007"/>
      <c r="AN74" s="1007"/>
      <c r="AO74" s="1007"/>
      <c r="AP74" s="1007" t="s">
        <v>492</v>
      </c>
      <c r="AQ74" s="1007"/>
      <c r="AR74" s="1007"/>
      <c r="AS74" s="1007"/>
      <c r="AT74" s="1007"/>
      <c r="AU74" s="1007" t="s">
        <v>492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560</v>
      </c>
      <c r="C75" s="1011"/>
      <c r="D75" s="1011"/>
      <c r="E75" s="1011"/>
      <c r="F75" s="1011"/>
      <c r="G75" s="1011"/>
      <c r="H75" s="1011"/>
      <c r="I75" s="1011"/>
      <c r="J75" s="1011"/>
      <c r="K75" s="1011"/>
      <c r="L75" s="1011"/>
      <c r="M75" s="1011"/>
      <c r="N75" s="1011"/>
      <c r="O75" s="1011"/>
      <c r="P75" s="1012"/>
      <c r="Q75" s="1014">
        <v>3193</v>
      </c>
      <c r="R75" s="1015"/>
      <c r="S75" s="1015"/>
      <c r="T75" s="1015"/>
      <c r="U75" s="1016"/>
      <c r="V75" s="1017">
        <v>2512</v>
      </c>
      <c r="W75" s="1015"/>
      <c r="X75" s="1015"/>
      <c r="Y75" s="1015"/>
      <c r="Z75" s="1016"/>
      <c r="AA75" s="1017">
        <f t="shared" si="1"/>
        <v>681</v>
      </c>
      <c r="AB75" s="1015"/>
      <c r="AC75" s="1015"/>
      <c r="AD75" s="1015"/>
      <c r="AE75" s="1016"/>
      <c r="AF75" s="1017">
        <v>681</v>
      </c>
      <c r="AG75" s="1015"/>
      <c r="AH75" s="1015"/>
      <c r="AI75" s="1015"/>
      <c r="AJ75" s="1016"/>
      <c r="AK75" s="1017" t="s">
        <v>492</v>
      </c>
      <c r="AL75" s="1015"/>
      <c r="AM75" s="1015"/>
      <c r="AN75" s="1015"/>
      <c r="AO75" s="1016"/>
      <c r="AP75" s="1007" t="s">
        <v>492</v>
      </c>
      <c r="AQ75" s="1007"/>
      <c r="AR75" s="1007"/>
      <c r="AS75" s="1007"/>
      <c r="AT75" s="1007"/>
      <c r="AU75" s="1007" t="s">
        <v>492</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561</v>
      </c>
      <c r="C76" s="1011"/>
      <c r="D76" s="1011"/>
      <c r="E76" s="1011"/>
      <c r="F76" s="1011"/>
      <c r="G76" s="1011"/>
      <c r="H76" s="1011"/>
      <c r="I76" s="1011"/>
      <c r="J76" s="1011"/>
      <c r="K76" s="1011"/>
      <c r="L76" s="1011"/>
      <c r="M76" s="1011"/>
      <c r="N76" s="1011"/>
      <c r="O76" s="1011"/>
      <c r="P76" s="1012"/>
      <c r="Q76" s="1014">
        <v>3</v>
      </c>
      <c r="R76" s="1015"/>
      <c r="S76" s="1015"/>
      <c r="T76" s="1015"/>
      <c r="U76" s="1016"/>
      <c r="V76" s="1017">
        <v>1</v>
      </c>
      <c r="W76" s="1015"/>
      <c r="X76" s="1015"/>
      <c r="Y76" s="1015"/>
      <c r="Z76" s="1016"/>
      <c r="AA76" s="1017">
        <f t="shared" si="1"/>
        <v>2</v>
      </c>
      <c r="AB76" s="1015"/>
      <c r="AC76" s="1015"/>
      <c r="AD76" s="1015"/>
      <c r="AE76" s="1016"/>
      <c r="AF76" s="1017">
        <v>2</v>
      </c>
      <c r="AG76" s="1015"/>
      <c r="AH76" s="1015"/>
      <c r="AI76" s="1015"/>
      <c r="AJ76" s="1016"/>
      <c r="AK76" s="1017" t="s">
        <v>492</v>
      </c>
      <c r="AL76" s="1015"/>
      <c r="AM76" s="1015"/>
      <c r="AN76" s="1015"/>
      <c r="AO76" s="1016"/>
      <c r="AP76" s="1007" t="s">
        <v>492</v>
      </c>
      <c r="AQ76" s="1007"/>
      <c r="AR76" s="1007"/>
      <c r="AS76" s="1007"/>
      <c r="AT76" s="1007"/>
      <c r="AU76" s="1007" t="s">
        <v>492</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562</v>
      </c>
      <c r="C77" s="1011"/>
      <c r="D77" s="1011"/>
      <c r="E77" s="1011"/>
      <c r="F77" s="1011"/>
      <c r="G77" s="1011"/>
      <c r="H77" s="1011"/>
      <c r="I77" s="1011"/>
      <c r="J77" s="1011"/>
      <c r="K77" s="1011"/>
      <c r="L77" s="1011"/>
      <c r="M77" s="1011"/>
      <c r="N77" s="1011"/>
      <c r="O77" s="1011"/>
      <c r="P77" s="1012"/>
      <c r="Q77" s="1014">
        <v>177</v>
      </c>
      <c r="R77" s="1015"/>
      <c r="S77" s="1015"/>
      <c r="T77" s="1015"/>
      <c r="U77" s="1016"/>
      <c r="V77" s="1017">
        <v>172</v>
      </c>
      <c r="W77" s="1015"/>
      <c r="X77" s="1015"/>
      <c r="Y77" s="1015"/>
      <c r="Z77" s="1016"/>
      <c r="AA77" s="1017">
        <f t="shared" si="1"/>
        <v>5</v>
      </c>
      <c r="AB77" s="1015"/>
      <c r="AC77" s="1015"/>
      <c r="AD77" s="1015"/>
      <c r="AE77" s="1016"/>
      <c r="AF77" s="1017">
        <v>5</v>
      </c>
      <c r="AG77" s="1015"/>
      <c r="AH77" s="1015"/>
      <c r="AI77" s="1015"/>
      <c r="AJ77" s="1016"/>
      <c r="AK77" s="1017" t="s">
        <v>492</v>
      </c>
      <c r="AL77" s="1015"/>
      <c r="AM77" s="1015"/>
      <c r="AN77" s="1015"/>
      <c r="AO77" s="1016"/>
      <c r="AP77" s="1007" t="s">
        <v>492</v>
      </c>
      <c r="AQ77" s="1007"/>
      <c r="AR77" s="1007"/>
      <c r="AS77" s="1007"/>
      <c r="AT77" s="1007"/>
      <c r="AU77" s="1007" t="s">
        <v>492</v>
      </c>
      <c r="AV77" s="1007"/>
      <c r="AW77" s="1007"/>
      <c r="AX77" s="1007"/>
      <c r="AY77" s="1007"/>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378</v>
      </c>
      <c r="B88" s="973" t="s">
        <v>405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SUM(AF68:AJ87)</f>
        <v>4202</v>
      </c>
      <c r="AG88" s="995"/>
      <c r="AH88" s="995"/>
      <c r="AI88" s="995"/>
      <c r="AJ88" s="995"/>
      <c r="AK88" s="999"/>
      <c r="AL88" s="999"/>
      <c r="AM88" s="999"/>
      <c r="AN88" s="999"/>
      <c r="AO88" s="999"/>
      <c r="AP88" s="995">
        <f t="shared" ref="AP88" si="2">SUM(AP68:AT87)</f>
        <v>17712</v>
      </c>
      <c r="AQ88" s="995"/>
      <c r="AR88" s="995"/>
      <c r="AS88" s="995"/>
      <c r="AT88" s="995"/>
      <c r="AU88" s="995">
        <f t="shared" ref="AU88" si="3">SUM(AU68:AY87)</f>
        <v>8010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411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414</v>
      </c>
      <c r="AB109" s="932"/>
      <c r="AC109" s="932"/>
      <c r="AD109" s="932"/>
      <c r="AE109" s="933"/>
      <c r="AF109" s="934" t="s">
        <v>415</v>
      </c>
      <c r="AG109" s="932"/>
      <c r="AH109" s="932"/>
      <c r="AI109" s="932"/>
      <c r="AJ109" s="933"/>
      <c r="AK109" s="934" t="s">
        <v>294</v>
      </c>
      <c r="AL109" s="932"/>
      <c r="AM109" s="932"/>
      <c r="AN109" s="932"/>
      <c r="AO109" s="933"/>
      <c r="AP109" s="934" t="s">
        <v>416</v>
      </c>
      <c r="AQ109" s="932"/>
      <c r="AR109" s="932"/>
      <c r="AS109" s="932"/>
      <c r="AT109" s="965"/>
      <c r="AU109" s="931" t="s">
        <v>413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414</v>
      </c>
      <c r="BR109" s="932"/>
      <c r="BS109" s="932"/>
      <c r="BT109" s="932"/>
      <c r="BU109" s="933"/>
      <c r="BV109" s="934" t="s">
        <v>415</v>
      </c>
      <c r="BW109" s="932"/>
      <c r="BX109" s="932"/>
      <c r="BY109" s="932"/>
      <c r="BZ109" s="933"/>
      <c r="CA109" s="934" t="s">
        <v>294</v>
      </c>
      <c r="CB109" s="932"/>
      <c r="CC109" s="932"/>
      <c r="CD109" s="932"/>
      <c r="CE109" s="933"/>
      <c r="CF109" s="972" t="s">
        <v>416</v>
      </c>
      <c r="CG109" s="972"/>
      <c r="CH109" s="972"/>
      <c r="CI109" s="972"/>
      <c r="CJ109" s="972"/>
      <c r="CK109" s="934" t="s">
        <v>417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414</v>
      </c>
      <c r="DH109" s="932"/>
      <c r="DI109" s="932"/>
      <c r="DJ109" s="932"/>
      <c r="DK109" s="933"/>
      <c r="DL109" s="934" t="s">
        <v>415</v>
      </c>
      <c r="DM109" s="932"/>
      <c r="DN109" s="932"/>
      <c r="DO109" s="932"/>
      <c r="DP109" s="933"/>
      <c r="DQ109" s="934" t="s">
        <v>294</v>
      </c>
      <c r="DR109" s="932"/>
      <c r="DS109" s="932"/>
      <c r="DT109" s="932"/>
      <c r="DU109" s="933"/>
      <c r="DV109" s="934" t="s">
        <v>416</v>
      </c>
      <c r="DW109" s="932"/>
      <c r="DX109" s="932"/>
      <c r="DY109" s="932"/>
      <c r="DZ109" s="965"/>
    </row>
    <row r="110" spans="1:131" s="230" customFormat="1" ht="26.25" customHeight="1" x14ac:dyDescent="0.2">
      <c r="A110" s="843" t="s">
        <v>418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8777910</v>
      </c>
      <c r="AB110" s="925"/>
      <c r="AC110" s="925"/>
      <c r="AD110" s="925"/>
      <c r="AE110" s="926"/>
      <c r="AF110" s="927">
        <v>7684354</v>
      </c>
      <c r="AG110" s="925"/>
      <c r="AH110" s="925"/>
      <c r="AI110" s="925"/>
      <c r="AJ110" s="926"/>
      <c r="AK110" s="927">
        <v>7594562</v>
      </c>
      <c r="AL110" s="925"/>
      <c r="AM110" s="925"/>
      <c r="AN110" s="925"/>
      <c r="AO110" s="926"/>
      <c r="AP110" s="928">
        <v>29</v>
      </c>
      <c r="AQ110" s="929"/>
      <c r="AR110" s="929"/>
      <c r="AS110" s="929"/>
      <c r="AT110" s="930"/>
      <c r="AU110" s="966" t="s">
        <v>69</v>
      </c>
      <c r="AV110" s="967"/>
      <c r="AW110" s="967"/>
      <c r="AX110" s="967"/>
      <c r="AY110" s="967"/>
      <c r="AZ110" s="896" t="s">
        <v>419</v>
      </c>
      <c r="BA110" s="844"/>
      <c r="BB110" s="844"/>
      <c r="BC110" s="844"/>
      <c r="BD110" s="844"/>
      <c r="BE110" s="844"/>
      <c r="BF110" s="844"/>
      <c r="BG110" s="844"/>
      <c r="BH110" s="844"/>
      <c r="BI110" s="844"/>
      <c r="BJ110" s="844"/>
      <c r="BK110" s="844"/>
      <c r="BL110" s="844"/>
      <c r="BM110" s="844"/>
      <c r="BN110" s="844"/>
      <c r="BO110" s="844"/>
      <c r="BP110" s="845"/>
      <c r="BQ110" s="897">
        <v>84314628</v>
      </c>
      <c r="BR110" s="878"/>
      <c r="BS110" s="878"/>
      <c r="BT110" s="878"/>
      <c r="BU110" s="878"/>
      <c r="BV110" s="878">
        <v>84245999</v>
      </c>
      <c r="BW110" s="878"/>
      <c r="BX110" s="878"/>
      <c r="BY110" s="878"/>
      <c r="BZ110" s="878"/>
      <c r="CA110" s="878">
        <v>85179518</v>
      </c>
      <c r="CB110" s="878"/>
      <c r="CC110" s="878"/>
      <c r="CD110" s="878"/>
      <c r="CE110" s="878"/>
      <c r="CF110" s="902">
        <v>325.60000000000002</v>
      </c>
      <c r="CG110" s="903"/>
      <c r="CH110" s="903"/>
      <c r="CI110" s="903"/>
      <c r="CJ110" s="903"/>
      <c r="CK110" s="962" t="s">
        <v>420</v>
      </c>
      <c r="CL110" s="855"/>
      <c r="CM110" s="896" t="s">
        <v>421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423</v>
      </c>
      <c r="BA111" s="788"/>
      <c r="BB111" s="788"/>
      <c r="BC111" s="788"/>
      <c r="BD111" s="788"/>
      <c r="BE111" s="788"/>
      <c r="BF111" s="788"/>
      <c r="BG111" s="788"/>
      <c r="BH111" s="788"/>
      <c r="BI111" s="788"/>
      <c r="BJ111" s="788"/>
      <c r="BK111" s="788"/>
      <c r="BL111" s="788"/>
      <c r="BM111" s="788"/>
      <c r="BN111" s="788"/>
      <c r="BO111" s="788"/>
      <c r="BP111" s="789"/>
      <c r="BQ111" s="852">
        <v>306115</v>
      </c>
      <c r="BR111" s="853"/>
      <c r="BS111" s="853"/>
      <c r="BT111" s="853"/>
      <c r="BU111" s="853"/>
      <c r="BV111" s="853">
        <v>265316</v>
      </c>
      <c r="BW111" s="853"/>
      <c r="BX111" s="853"/>
      <c r="BY111" s="853"/>
      <c r="BZ111" s="853"/>
      <c r="CA111" s="853">
        <v>224516</v>
      </c>
      <c r="CB111" s="853"/>
      <c r="CC111" s="853"/>
      <c r="CD111" s="853"/>
      <c r="CE111" s="853"/>
      <c r="CF111" s="911">
        <v>0.9</v>
      </c>
      <c r="CG111" s="912"/>
      <c r="CH111" s="912"/>
      <c r="CI111" s="912"/>
      <c r="CJ111" s="912"/>
      <c r="CK111" s="963"/>
      <c r="CL111" s="857"/>
      <c r="CM111" s="851" t="s">
        <v>424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425</v>
      </c>
      <c r="B112" s="949"/>
      <c r="C112" s="788" t="s">
        <v>426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427</v>
      </c>
      <c r="BA112" s="788"/>
      <c r="BB112" s="788"/>
      <c r="BC112" s="788"/>
      <c r="BD112" s="788"/>
      <c r="BE112" s="788"/>
      <c r="BF112" s="788"/>
      <c r="BG112" s="788"/>
      <c r="BH112" s="788"/>
      <c r="BI112" s="788"/>
      <c r="BJ112" s="788"/>
      <c r="BK112" s="788"/>
      <c r="BL112" s="788"/>
      <c r="BM112" s="788"/>
      <c r="BN112" s="788"/>
      <c r="BO112" s="788"/>
      <c r="BP112" s="789"/>
      <c r="BQ112" s="852">
        <v>23664977</v>
      </c>
      <c r="BR112" s="853"/>
      <c r="BS112" s="853"/>
      <c r="BT112" s="853"/>
      <c r="BU112" s="853"/>
      <c r="BV112" s="853">
        <v>23341093</v>
      </c>
      <c r="BW112" s="853"/>
      <c r="BX112" s="853"/>
      <c r="BY112" s="853"/>
      <c r="BZ112" s="853"/>
      <c r="CA112" s="853">
        <v>22379364</v>
      </c>
      <c r="CB112" s="853"/>
      <c r="CC112" s="853"/>
      <c r="CD112" s="853"/>
      <c r="CE112" s="853"/>
      <c r="CF112" s="911">
        <v>85.5</v>
      </c>
      <c r="CG112" s="912"/>
      <c r="CH112" s="912"/>
      <c r="CI112" s="912"/>
      <c r="CJ112" s="912"/>
      <c r="CK112" s="963"/>
      <c r="CL112" s="857"/>
      <c r="CM112" s="851" t="s">
        <v>428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1583907</v>
      </c>
      <c r="AB113" s="955"/>
      <c r="AC113" s="955"/>
      <c r="AD113" s="955"/>
      <c r="AE113" s="956"/>
      <c r="AF113" s="957">
        <v>1515553</v>
      </c>
      <c r="AG113" s="955"/>
      <c r="AH113" s="955"/>
      <c r="AI113" s="955"/>
      <c r="AJ113" s="956"/>
      <c r="AK113" s="957">
        <v>1388851</v>
      </c>
      <c r="AL113" s="955"/>
      <c r="AM113" s="955"/>
      <c r="AN113" s="955"/>
      <c r="AO113" s="956"/>
      <c r="AP113" s="958">
        <v>5.3</v>
      </c>
      <c r="AQ113" s="959"/>
      <c r="AR113" s="959"/>
      <c r="AS113" s="959"/>
      <c r="AT113" s="960"/>
      <c r="AU113" s="968"/>
      <c r="AV113" s="969"/>
      <c r="AW113" s="969"/>
      <c r="AX113" s="969"/>
      <c r="AY113" s="969"/>
      <c r="AZ113" s="851" t="s">
        <v>430</v>
      </c>
      <c r="BA113" s="788"/>
      <c r="BB113" s="788"/>
      <c r="BC113" s="788"/>
      <c r="BD113" s="788"/>
      <c r="BE113" s="788"/>
      <c r="BF113" s="788"/>
      <c r="BG113" s="788"/>
      <c r="BH113" s="788"/>
      <c r="BI113" s="788"/>
      <c r="BJ113" s="788"/>
      <c r="BK113" s="788"/>
      <c r="BL113" s="788"/>
      <c r="BM113" s="788"/>
      <c r="BN113" s="788"/>
      <c r="BO113" s="788"/>
      <c r="BP113" s="789"/>
      <c r="BQ113" s="852">
        <v>8451212</v>
      </c>
      <c r="BR113" s="853"/>
      <c r="BS113" s="853"/>
      <c r="BT113" s="853"/>
      <c r="BU113" s="853"/>
      <c r="BV113" s="853">
        <v>7981994</v>
      </c>
      <c r="BW113" s="853"/>
      <c r="BX113" s="853"/>
      <c r="BY113" s="853"/>
      <c r="BZ113" s="853"/>
      <c r="CA113" s="853">
        <v>8009467</v>
      </c>
      <c r="CB113" s="853"/>
      <c r="CC113" s="853"/>
      <c r="CD113" s="853"/>
      <c r="CE113" s="853"/>
      <c r="CF113" s="911">
        <v>30.6</v>
      </c>
      <c r="CG113" s="912"/>
      <c r="CH113" s="912"/>
      <c r="CI113" s="912"/>
      <c r="CJ113" s="912"/>
      <c r="CK113" s="963"/>
      <c r="CL113" s="857"/>
      <c r="CM113" s="851" t="s">
        <v>431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941600</v>
      </c>
      <c r="AB114" s="816"/>
      <c r="AC114" s="816"/>
      <c r="AD114" s="816"/>
      <c r="AE114" s="817"/>
      <c r="AF114" s="818">
        <v>962689</v>
      </c>
      <c r="AG114" s="816"/>
      <c r="AH114" s="816"/>
      <c r="AI114" s="816"/>
      <c r="AJ114" s="817"/>
      <c r="AK114" s="818">
        <v>912567</v>
      </c>
      <c r="AL114" s="816"/>
      <c r="AM114" s="816"/>
      <c r="AN114" s="816"/>
      <c r="AO114" s="817"/>
      <c r="AP114" s="860">
        <v>3.5</v>
      </c>
      <c r="AQ114" s="861"/>
      <c r="AR114" s="861"/>
      <c r="AS114" s="861"/>
      <c r="AT114" s="862"/>
      <c r="AU114" s="968"/>
      <c r="AV114" s="969"/>
      <c r="AW114" s="969"/>
      <c r="AX114" s="969"/>
      <c r="AY114" s="969"/>
      <c r="AZ114" s="851" t="s">
        <v>433</v>
      </c>
      <c r="BA114" s="788"/>
      <c r="BB114" s="788"/>
      <c r="BC114" s="788"/>
      <c r="BD114" s="788"/>
      <c r="BE114" s="788"/>
      <c r="BF114" s="788"/>
      <c r="BG114" s="788"/>
      <c r="BH114" s="788"/>
      <c r="BI114" s="788"/>
      <c r="BJ114" s="788"/>
      <c r="BK114" s="788"/>
      <c r="BL114" s="788"/>
      <c r="BM114" s="788"/>
      <c r="BN114" s="788"/>
      <c r="BO114" s="788"/>
      <c r="BP114" s="789"/>
      <c r="BQ114" s="852">
        <v>6082397</v>
      </c>
      <c r="BR114" s="853"/>
      <c r="BS114" s="853"/>
      <c r="BT114" s="853"/>
      <c r="BU114" s="853"/>
      <c r="BV114" s="853">
        <v>5920997</v>
      </c>
      <c r="BW114" s="853"/>
      <c r="BX114" s="853"/>
      <c r="BY114" s="853"/>
      <c r="BZ114" s="853"/>
      <c r="CA114" s="853">
        <v>5641739</v>
      </c>
      <c r="CB114" s="853"/>
      <c r="CC114" s="853"/>
      <c r="CD114" s="853"/>
      <c r="CE114" s="853"/>
      <c r="CF114" s="911">
        <v>21.6</v>
      </c>
      <c r="CG114" s="912"/>
      <c r="CH114" s="912"/>
      <c r="CI114" s="912"/>
      <c r="CJ114" s="912"/>
      <c r="CK114" s="963"/>
      <c r="CL114" s="857"/>
      <c r="CM114" s="851" t="s">
        <v>434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8262</v>
      </c>
      <c r="AB115" s="955"/>
      <c r="AC115" s="955"/>
      <c r="AD115" s="955"/>
      <c r="AE115" s="956"/>
      <c r="AF115" s="957">
        <v>8262</v>
      </c>
      <c r="AG115" s="955"/>
      <c r="AH115" s="955"/>
      <c r="AI115" s="955"/>
      <c r="AJ115" s="956"/>
      <c r="AK115" s="957">
        <v>8262</v>
      </c>
      <c r="AL115" s="955"/>
      <c r="AM115" s="955"/>
      <c r="AN115" s="955"/>
      <c r="AO115" s="956"/>
      <c r="AP115" s="958">
        <v>0</v>
      </c>
      <c r="AQ115" s="959"/>
      <c r="AR115" s="959"/>
      <c r="AS115" s="959"/>
      <c r="AT115" s="960"/>
      <c r="AU115" s="968"/>
      <c r="AV115" s="969"/>
      <c r="AW115" s="969"/>
      <c r="AX115" s="969"/>
      <c r="AY115" s="969"/>
      <c r="AZ115" s="851" t="s">
        <v>436</v>
      </c>
      <c r="BA115" s="788"/>
      <c r="BB115" s="788"/>
      <c r="BC115" s="788"/>
      <c r="BD115" s="788"/>
      <c r="BE115" s="788"/>
      <c r="BF115" s="788"/>
      <c r="BG115" s="788"/>
      <c r="BH115" s="788"/>
      <c r="BI115" s="788"/>
      <c r="BJ115" s="788"/>
      <c r="BK115" s="788"/>
      <c r="BL115" s="788"/>
      <c r="BM115" s="788"/>
      <c r="BN115" s="788"/>
      <c r="BO115" s="788"/>
      <c r="BP115" s="789"/>
      <c r="BQ115" s="852">
        <v>1879093</v>
      </c>
      <c r="BR115" s="853"/>
      <c r="BS115" s="853"/>
      <c r="BT115" s="853"/>
      <c r="BU115" s="853"/>
      <c r="BV115" s="853">
        <v>1742993</v>
      </c>
      <c r="BW115" s="853"/>
      <c r="BX115" s="853"/>
      <c r="BY115" s="853"/>
      <c r="BZ115" s="853"/>
      <c r="CA115" s="853">
        <v>1153461</v>
      </c>
      <c r="CB115" s="853"/>
      <c r="CC115" s="853"/>
      <c r="CD115" s="853"/>
      <c r="CE115" s="853"/>
      <c r="CF115" s="911">
        <v>4.4000000000000004</v>
      </c>
      <c r="CG115" s="912"/>
      <c r="CH115" s="912"/>
      <c r="CI115" s="912"/>
      <c r="CJ115" s="912"/>
      <c r="CK115" s="963"/>
      <c r="CL115" s="857"/>
      <c r="CM115" s="851" t="s">
        <v>437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15</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439</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441</v>
      </c>
      <c r="Z117" s="933"/>
      <c r="AA117" s="938">
        <v>11311694</v>
      </c>
      <c r="AB117" s="939"/>
      <c r="AC117" s="939"/>
      <c r="AD117" s="939"/>
      <c r="AE117" s="940"/>
      <c r="AF117" s="941">
        <v>10170858</v>
      </c>
      <c r="AG117" s="939"/>
      <c r="AH117" s="939"/>
      <c r="AI117" s="939"/>
      <c r="AJ117" s="940"/>
      <c r="AK117" s="941">
        <v>9904242</v>
      </c>
      <c r="AL117" s="939"/>
      <c r="AM117" s="939"/>
      <c r="AN117" s="939"/>
      <c r="AO117" s="940"/>
      <c r="AP117" s="942"/>
      <c r="AQ117" s="943"/>
      <c r="AR117" s="943"/>
      <c r="AS117" s="943"/>
      <c r="AT117" s="944"/>
      <c r="AU117" s="968"/>
      <c r="AV117" s="969"/>
      <c r="AW117" s="969"/>
      <c r="AX117" s="969"/>
      <c r="AY117" s="969"/>
      <c r="AZ117" s="899" t="s">
        <v>442</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414</v>
      </c>
      <c r="AB118" s="932"/>
      <c r="AC118" s="932"/>
      <c r="AD118" s="932"/>
      <c r="AE118" s="933"/>
      <c r="AF118" s="934" t="s">
        <v>415</v>
      </c>
      <c r="AG118" s="932"/>
      <c r="AH118" s="932"/>
      <c r="AI118" s="932"/>
      <c r="AJ118" s="933"/>
      <c r="AK118" s="934" t="s">
        <v>294</v>
      </c>
      <c r="AL118" s="932"/>
      <c r="AM118" s="932"/>
      <c r="AN118" s="932"/>
      <c r="AO118" s="933"/>
      <c r="AP118" s="935" t="s">
        <v>416</v>
      </c>
      <c r="AQ118" s="936"/>
      <c r="AR118" s="936"/>
      <c r="AS118" s="936"/>
      <c r="AT118" s="937"/>
      <c r="AU118" s="968"/>
      <c r="AV118" s="969"/>
      <c r="AW118" s="969"/>
      <c r="AX118" s="969"/>
      <c r="AY118" s="969"/>
      <c r="AZ118" s="874" t="s">
        <v>444</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420</v>
      </c>
      <c r="B119" s="855"/>
      <c r="C119" s="896" t="s">
        <v>421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446</v>
      </c>
      <c r="BP119" s="914"/>
      <c r="BQ119" s="915">
        <v>124698422</v>
      </c>
      <c r="BR119" s="881"/>
      <c r="BS119" s="881"/>
      <c r="BT119" s="881"/>
      <c r="BU119" s="881"/>
      <c r="BV119" s="881">
        <v>123498392</v>
      </c>
      <c r="BW119" s="881"/>
      <c r="BX119" s="881"/>
      <c r="BY119" s="881"/>
      <c r="BZ119" s="881"/>
      <c r="CA119" s="881">
        <v>122588065</v>
      </c>
      <c r="CB119" s="881"/>
      <c r="CC119" s="881"/>
      <c r="CD119" s="881"/>
      <c r="CE119" s="881"/>
      <c r="CF119" s="784"/>
      <c r="CG119" s="785"/>
      <c r="CH119" s="785"/>
      <c r="CI119" s="785"/>
      <c r="CJ119" s="870"/>
      <c r="CK119" s="964"/>
      <c r="CL119" s="859"/>
      <c r="CM119" s="874" t="s">
        <v>447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306115</v>
      </c>
      <c r="DH119" s="800"/>
      <c r="DI119" s="800"/>
      <c r="DJ119" s="800"/>
      <c r="DK119" s="801"/>
      <c r="DL119" s="802">
        <v>265316</v>
      </c>
      <c r="DM119" s="800"/>
      <c r="DN119" s="800"/>
      <c r="DO119" s="800"/>
      <c r="DP119" s="801"/>
      <c r="DQ119" s="802">
        <v>224516</v>
      </c>
      <c r="DR119" s="800"/>
      <c r="DS119" s="800"/>
      <c r="DT119" s="800"/>
      <c r="DU119" s="801"/>
      <c r="DV119" s="884">
        <v>0.9</v>
      </c>
      <c r="DW119" s="885"/>
      <c r="DX119" s="885"/>
      <c r="DY119" s="885"/>
      <c r="DZ119" s="886"/>
    </row>
    <row r="120" spans="1:130" s="230" customFormat="1" ht="26.25" customHeight="1" x14ac:dyDescent="0.2">
      <c r="A120" s="856"/>
      <c r="B120" s="857"/>
      <c r="C120" s="851" t="s">
        <v>424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448</v>
      </c>
      <c r="AV120" s="917"/>
      <c r="AW120" s="917"/>
      <c r="AX120" s="917"/>
      <c r="AY120" s="918"/>
      <c r="AZ120" s="896" t="s">
        <v>449</v>
      </c>
      <c r="BA120" s="844"/>
      <c r="BB120" s="844"/>
      <c r="BC120" s="844"/>
      <c r="BD120" s="844"/>
      <c r="BE120" s="844"/>
      <c r="BF120" s="844"/>
      <c r="BG120" s="844"/>
      <c r="BH120" s="844"/>
      <c r="BI120" s="844"/>
      <c r="BJ120" s="844"/>
      <c r="BK120" s="844"/>
      <c r="BL120" s="844"/>
      <c r="BM120" s="844"/>
      <c r="BN120" s="844"/>
      <c r="BO120" s="844"/>
      <c r="BP120" s="845"/>
      <c r="BQ120" s="897">
        <v>7471494</v>
      </c>
      <c r="BR120" s="878"/>
      <c r="BS120" s="878"/>
      <c r="BT120" s="878"/>
      <c r="BU120" s="878"/>
      <c r="BV120" s="878">
        <v>7521954</v>
      </c>
      <c r="BW120" s="878"/>
      <c r="BX120" s="878"/>
      <c r="BY120" s="878"/>
      <c r="BZ120" s="878"/>
      <c r="CA120" s="878">
        <v>7856164</v>
      </c>
      <c r="CB120" s="878"/>
      <c r="CC120" s="878"/>
      <c r="CD120" s="878"/>
      <c r="CE120" s="878"/>
      <c r="CF120" s="902">
        <v>30</v>
      </c>
      <c r="CG120" s="903"/>
      <c r="CH120" s="903"/>
      <c r="CI120" s="903"/>
      <c r="CJ120" s="903"/>
      <c r="CK120" s="904" t="s">
        <v>450</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20730351</v>
      </c>
      <c r="DH120" s="878"/>
      <c r="DI120" s="878"/>
      <c r="DJ120" s="878"/>
      <c r="DK120" s="878"/>
      <c r="DL120" s="878">
        <v>19701563</v>
      </c>
      <c r="DM120" s="878"/>
      <c r="DN120" s="878"/>
      <c r="DO120" s="878"/>
      <c r="DP120" s="878"/>
      <c r="DQ120" s="878">
        <v>18480385</v>
      </c>
      <c r="DR120" s="878"/>
      <c r="DS120" s="878"/>
      <c r="DT120" s="878"/>
      <c r="DU120" s="878"/>
      <c r="DV120" s="879">
        <v>70.599999999999994</v>
      </c>
      <c r="DW120" s="879"/>
      <c r="DX120" s="879"/>
      <c r="DY120" s="879"/>
      <c r="DZ120" s="880"/>
    </row>
    <row r="121" spans="1:130" s="230" customFormat="1" ht="26.25" customHeight="1" x14ac:dyDescent="0.2">
      <c r="A121" s="856"/>
      <c r="B121" s="857"/>
      <c r="C121" s="899" t="s">
        <v>451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452</v>
      </c>
      <c r="BA121" s="788"/>
      <c r="BB121" s="788"/>
      <c r="BC121" s="788"/>
      <c r="BD121" s="788"/>
      <c r="BE121" s="788"/>
      <c r="BF121" s="788"/>
      <c r="BG121" s="788"/>
      <c r="BH121" s="788"/>
      <c r="BI121" s="788"/>
      <c r="BJ121" s="788"/>
      <c r="BK121" s="788"/>
      <c r="BL121" s="788"/>
      <c r="BM121" s="788"/>
      <c r="BN121" s="788"/>
      <c r="BO121" s="788"/>
      <c r="BP121" s="789"/>
      <c r="BQ121" s="852">
        <v>9629573</v>
      </c>
      <c r="BR121" s="853"/>
      <c r="BS121" s="853"/>
      <c r="BT121" s="853"/>
      <c r="BU121" s="853"/>
      <c r="BV121" s="853">
        <v>9693709</v>
      </c>
      <c r="BW121" s="853"/>
      <c r="BX121" s="853"/>
      <c r="BY121" s="853"/>
      <c r="BZ121" s="853"/>
      <c r="CA121" s="853">
        <v>9468740</v>
      </c>
      <c r="CB121" s="853"/>
      <c r="CC121" s="853"/>
      <c r="CD121" s="853"/>
      <c r="CE121" s="853"/>
      <c r="CF121" s="911">
        <v>36.200000000000003</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1442826</v>
      </c>
      <c r="DH121" s="853"/>
      <c r="DI121" s="853"/>
      <c r="DJ121" s="853"/>
      <c r="DK121" s="853"/>
      <c r="DL121" s="853">
        <v>2119320</v>
      </c>
      <c r="DM121" s="853"/>
      <c r="DN121" s="853"/>
      <c r="DO121" s="853"/>
      <c r="DP121" s="853"/>
      <c r="DQ121" s="853">
        <v>2387365</v>
      </c>
      <c r="DR121" s="853"/>
      <c r="DS121" s="853"/>
      <c r="DT121" s="853"/>
      <c r="DU121" s="853"/>
      <c r="DV121" s="830">
        <v>9.1</v>
      </c>
      <c r="DW121" s="830"/>
      <c r="DX121" s="830"/>
      <c r="DY121" s="830"/>
      <c r="DZ121" s="831"/>
    </row>
    <row r="122" spans="1:130" s="230" customFormat="1" ht="26.25" customHeight="1" x14ac:dyDescent="0.2">
      <c r="A122" s="856"/>
      <c r="B122" s="857"/>
      <c r="C122" s="851" t="s">
        <v>434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453</v>
      </c>
      <c r="BA122" s="875"/>
      <c r="BB122" s="875"/>
      <c r="BC122" s="875"/>
      <c r="BD122" s="875"/>
      <c r="BE122" s="875"/>
      <c r="BF122" s="875"/>
      <c r="BG122" s="875"/>
      <c r="BH122" s="875"/>
      <c r="BI122" s="875"/>
      <c r="BJ122" s="875"/>
      <c r="BK122" s="875"/>
      <c r="BL122" s="875"/>
      <c r="BM122" s="875"/>
      <c r="BN122" s="875"/>
      <c r="BO122" s="875"/>
      <c r="BP122" s="876"/>
      <c r="BQ122" s="915">
        <v>77860208</v>
      </c>
      <c r="BR122" s="881"/>
      <c r="BS122" s="881"/>
      <c r="BT122" s="881"/>
      <c r="BU122" s="881"/>
      <c r="BV122" s="881">
        <v>76820653</v>
      </c>
      <c r="BW122" s="881"/>
      <c r="BX122" s="881"/>
      <c r="BY122" s="881"/>
      <c r="BZ122" s="881"/>
      <c r="CA122" s="881">
        <v>73790874</v>
      </c>
      <c r="CB122" s="881"/>
      <c r="CC122" s="881"/>
      <c r="CD122" s="881"/>
      <c r="CE122" s="881"/>
      <c r="CF122" s="882">
        <v>282.10000000000002</v>
      </c>
      <c r="CG122" s="883"/>
      <c r="CH122" s="883"/>
      <c r="CI122" s="883"/>
      <c r="CJ122" s="883"/>
      <c r="CK122" s="905"/>
      <c r="CL122" s="891"/>
      <c r="CM122" s="891"/>
      <c r="CN122" s="891"/>
      <c r="CO122" s="892"/>
      <c r="CP122" s="871" t="s">
        <v>399</v>
      </c>
      <c r="CQ122" s="872"/>
      <c r="CR122" s="872"/>
      <c r="CS122" s="872"/>
      <c r="CT122" s="872"/>
      <c r="CU122" s="872"/>
      <c r="CV122" s="872"/>
      <c r="CW122" s="872"/>
      <c r="CX122" s="872"/>
      <c r="CY122" s="872"/>
      <c r="CZ122" s="872"/>
      <c r="DA122" s="872"/>
      <c r="DB122" s="872"/>
      <c r="DC122" s="872"/>
      <c r="DD122" s="872"/>
      <c r="DE122" s="872"/>
      <c r="DF122" s="873"/>
      <c r="DG122" s="852">
        <v>1491800</v>
      </c>
      <c r="DH122" s="853"/>
      <c r="DI122" s="853"/>
      <c r="DJ122" s="853"/>
      <c r="DK122" s="853"/>
      <c r="DL122" s="853">
        <v>1520210</v>
      </c>
      <c r="DM122" s="853"/>
      <c r="DN122" s="853"/>
      <c r="DO122" s="853"/>
      <c r="DP122" s="853"/>
      <c r="DQ122" s="853">
        <v>1511614</v>
      </c>
      <c r="DR122" s="853"/>
      <c r="DS122" s="853"/>
      <c r="DT122" s="853"/>
      <c r="DU122" s="853"/>
      <c r="DV122" s="830">
        <v>5.8</v>
      </c>
      <c r="DW122" s="830"/>
      <c r="DX122" s="830"/>
      <c r="DY122" s="830"/>
      <c r="DZ122" s="831"/>
    </row>
    <row r="123" spans="1:130" s="230" customFormat="1" ht="26.25" customHeight="1" x14ac:dyDescent="0.2">
      <c r="A123" s="856"/>
      <c r="B123" s="857"/>
      <c r="C123" s="851" t="s">
        <v>440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454</v>
      </c>
      <c r="BP123" s="914"/>
      <c r="BQ123" s="868">
        <v>94961275</v>
      </c>
      <c r="BR123" s="869"/>
      <c r="BS123" s="869"/>
      <c r="BT123" s="869"/>
      <c r="BU123" s="869"/>
      <c r="BV123" s="869">
        <v>94036316</v>
      </c>
      <c r="BW123" s="869"/>
      <c r="BX123" s="869"/>
      <c r="BY123" s="869"/>
      <c r="BZ123" s="869"/>
      <c r="CA123" s="869">
        <v>91115778</v>
      </c>
      <c r="CB123" s="869"/>
      <c r="CC123" s="869"/>
      <c r="CD123" s="869"/>
      <c r="CE123" s="869"/>
      <c r="CF123" s="784"/>
      <c r="CG123" s="785"/>
      <c r="CH123" s="785"/>
      <c r="CI123" s="785"/>
      <c r="CJ123" s="870"/>
      <c r="CK123" s="905"/>
      <c r="CL123" s="891"/>
      <c r="CM123" s="891"/>
      <c r="CN123" s="891"/>
      <c r="CO123" s="892"/>
      <c r="CP123" s="871" t="s">
        <v>397</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114.6</v>
      </c>
      <c r="BR124" s="867"/>
      <c r="BS124" s="867"/>
      <c r="BT124" s="867"/>
      <c r="BU124" s="867"/>
      <c r="BV124" s="867">
        <v>115.6</v>
      </c>
      <c r="BW124" s="867"/>
      <c r="BX124" s="867"/>
      <c r="BY124" s="867"/>
      <c r="BZ124" s="867"/>
      <c r="CA124" s="867">
        <v>120.3</v>
      </c>
      <c r="CB124" s="867"/>
      <c r="CC124" s="867"/>
      <c r="CD124" s="867"/>
      <c r="CE124" s="867"/>
      <c r="CF124" s="762"/>
      <c r="CG124" s="763"/>
      <c r="CH124" s="763"/>
      <c r="CI124" s="763"/>
      <c r="CJ124" s="898"/>
      <c r="CK124" s="906"/>
      <c r="CL124" s="906"/>
      <c r="CM124" s="906"/>
      <c r="CN124" s="906"/>
      <c r="CO124" s="907"/>
      <c r="CP124" s="871" t="s">
        <v>456</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457</v>
      </c>
      <c r="CL125" s="888"/>
      <c r="CM125" s="888"/>
      <c r="CN125" s="888"/>
      <c r="CO125" s="889"/>
      <c r="CP125" s="896" t="s">
        <v>458</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8262</v>
      </c>
      <c r="AB126" s="816"/>
      <c r="AC126" s="816"/>
      <c r="AD126" s="816"/>
      <c r="AE126" s="817"/>
      <c r="AF126" s="818">
        <v>8262</v>
      </c>
      <c r="AG126" s="816"/>
      <c r="AH126" s="816"/>
      <c r="AI126" s="816"/>
      <c r="AJ126" s="817"/>
      <c r="AK126" s="818">
        <v>8262</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459</v>
      </c>
      <c r="CQ126" s="788"/>
      <c r="CR126" s="788"/>
      <c r="CS126" s="788"/>
      <c r="CT126" s="788"/>
      <c r="CU126" s="788"/>
      <c r="CV126" s="788"/>
      <c r="CW126" s="788"/>
      <c r="CX126" s="788"/>
      <c r="CY126" s="788"/>
      <c r="CZ126" s="788"/>
      <c r="DA126" s="788"/>
      <c r="DB126" s="788"/>
      <c r="DC126" s="788"/>
      <c r="DD126" s="788"/>
      <c r="DE126" s="788"/>
      <c r="DF126" s="789"/>
      <c r="DG126" s="852">
        <v>1879093</v>
      </c>
      <c r="DH126" s="853"/>
      <c r="DI126" s="853"/>
      <c r="DJ126" s="853"/>
      <c r="DK126" s="853"/>
      <c r="DL126" s="853">
        <v>1742993</v>
      </c>
      <c r="DM126" s="853"/>
      <c r="DN126" s="853"/>
      <c r="DO126" s="853"/>
      <c r="DP126" s="853"/>
      <c r="DQ126" s="853">
        <v>1153461</v>
      </c>
      <c r="DR126" s="853"/>
      <c r="DS126" s="853"/>
      <c r="DT126" s="853"/>
      <c r="DU126" s="853"/>
      <c r="DV126" s="830">
        <v>4.4000000000000004</v>
      </c>
      <c r="DW126" s="830"/>
      <c r="DX126" s="830"/>
      <c r="DY126" s="830"/>
      <c r="DZ126" s="831"/>
    </row>
    <row r="127" spans="1:130" s="230" customFormat="1" ht="26.25" customHeight="1" x14ac:dyDescent="0.2">
      <c r="A127" s="858"/>
      <c r="B127" s="859"/>
      <c r="C127" s="874" t="s">
        <v>460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461</v>
      </c>
      <c r="AY127" s="848"/>
      <c r="AZ127" s="848"/>
      <c r="BA127" s="848"/>
      <c r="BB127" s="848"/>
      <c r="BC127" s="848"/>
      <c r="BD127" s="848"/>
      <c r="BE127" s="849"/>
      <c r="BF127" s="847" t="s">
        <v>462</v>
      </c>
      <c r="BG127" s="848"/>
      <c r="BH127" s="848"/>
      <c r="BI127" s="848"/>
      <c r="BJ127" s="848"/>
      <c r="BK127" s="848"/>
      <c r="BL127" s="849"/>
      <c r="BM127" s="847" t="s">
        <v>463</v>
      </c>
      <c r="BN127" s="848"/>
      <c r="BO127" s="848"/>
      <c r="BP127" s="848"/>
      <c r="BQ127" s="848"/>
      <c r="BR127" s="848"/>
      <c r="BS127" s="849"/>
      <c r="BT127" s="847" t="s">
        <v>464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465</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467</v>
      </c>
      <c r="X128" s="834"/>
      <c r="Y128" s="834"/>
      <c r="Z128" s="835"/>
      <c r="AA128" s="836">
        <v>1406918</v>
      </c>
      <c r="AB128" s="837"/>
      <c r="AC128" s="837"/>
      <c r="AD128" s="837"/>
      <c r="AE128" s="838"/>
      <c r="AF128" s="839">
        <v>686182</v>
      </c>
      <c r="AG128" s="837"/>
      <c r="AH128" s="837"/>
      <c r="AI128" s="837"/>
      <c r="AJ128" s="838"/>
      <c r="AK128" s="839">
        <v>735825</v>
      </c>
      <c r="AL128" s="837"/>
      <c r="AM128" s="837"/>
      <c r="AN128" s="837"/>
      <c r="AO128" s="838"/>
      <c r="AP128" s="840"/>
      <c r="AQ128" s="841"/>
      <c r="AR128" s="841"/>
      <c r="AS128" s="841"/>
      <c r="AT128" s="842"/>
      <c r="AU128" s="232"/>
      <c r="AV128" s="232"/>
      <c r="AW128" s="232"/>
      <c r="AX128" s="843" t="s">
        <v>468</v>
      </c>
      <c r="AY128" s="844"/>
      <c r="AZ128" s="844"/>
      <c r="BA128" s="844"/>
      <c r="BB128" s="844"/>
      <c r="BC128" s="844"/>
      <c r="BD128" s="844"/>
      <c r="BE128" s="845"/>
      <c r="BF128" s="822" t="s">
        <v>122</v>
      </c>
      <c r="BG128" s="823"/>
      <c r="BH128" s="823"/>
      <c r="BI128" s="823"/>
      <c r="BJ128" s="823"/>
      <c r="BK128" s="823"/>
      <c r="BL128" s="846"/>
      <c r="BM128" s="822">
        <v>11.68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469</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470</v>
      </c>
      <c r="X129" s="813"/>
      <c r="Y129" s="813"/>
      <c r="Z129" s="814"/>
      <c r="AA129" s="815">
        <v>32619435</v>
      </c>
      <c r="AB129" s="816"/>
      <c r="AC129" s="816"/>
      <c r="AD129" s="816"/>
      <c r="AE129" s="817"/>
      <c r="AF129" s="818">
        <v>32109084</v>
      </c>
      <c r="AG129" s="816"/>
      <c r="AH129" s="816"/>
      <c r="AI129" s="816"/>
      <c r="AJ129" s="817"/>
      <c r="AK129" s="818">
        <v>32875155</v>
      </c>
      <c r="AL129" s="816"/>
      <c r="AM129" s="816"/>
      <c r="AN129" s="816"/>
      <c r="AO129" s="817"/>
      <c r="AP129" s="819"/>
      <c r="AQ129" s="820"/>
      <c r="AR129" s="820"/>
      <c r="AS129" s="820"/>
      <c r="AT129" s="821"/>
      <c r="AU129" s="233"/>
      <c r="AV129" s="233"/>
      <c r="AW129" s="233"/>
      <c r="AX129" s="787" t="s">
        <v>471</v>
      </c>
      <c r="AY129" s="788"/>
      <c r="AZ129" s="788"/>
      <c r="BA129" s="788"/>
      <c r="BB129" s="788"/>
      <c r="BC129" s="788"/>
      <c r="BD129" s="788"/>
      <c r="BE129" s="789"/>
      <c r="BF129" s="806" t="s">
        <v>122</v>
      </c>
      <c r="BG129" s="807"/>
      <c r="BH129" s="807"/>
      <c r="BI129" s="807"/>
      <c r="BJ129" s="807"/>
      <c r="BK129" s="807"/>
      <c r="BL129" s="808"/>
      <c r="BM129" s="806">
        <v>16.68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473</v>
      </c>
      <c r="X130" s="813"/>
      <c r="Y130" s="813"/>
      <c r="Z130" s="814"/>
      <c r="AA130" s="815">
        <v>6686357</v>
      </c>
      <c r="AB130" s="816"/>
      <c r="AC130" s="816"/>
      <c r="AD130" s="816"/>
      <c r="AE130" s="817"/>
      <c r="AF130" s="818">
        <v>6626744</v>
      </c>
      <c r="AG130" s="816"/>
      <c r="AH130" s="816"/>
      <c r="AI130" s="816"/>
      <c r="AJ130" s="817"/>
      <c r="AK130" s="818">
        <v>6714447</v>
      </c>
      <c r="AL130" s="816"/>
      <c r="AM130" s="816"/>
      <c r="AN130" s="816"/>
      <c r="AO130" s="817"/>
      <c r="AP130" s="819"/>
      <c r="AQ130" s="820"/>
      <c r="AR130" s="820"/>
      <c r="AS130" s="820"/>
      <c r="AT130" s="821"/>
      <c r="AU130" s="233"/>
      <c r="AV130" s="233"/>
      <c r="AW130" s="233"/>
      <c r="AX130" s="787" t="s">
        <v>474</v>
      </c>
      <c r="AY130" s="788"/>
      <c r="AZ130" s="788"/>
      <c r="BA130" s="788"/>
      <c r="BB130" s="788"/>
      <c r="BC130" s="788"/>
      <c r="BD130" s="788"/>
      <c r="BE130" s="789"/>
      <c r="BF130" s="790">
        <v>11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475</v>
      </c>
      <c r="X131" s="797"/>
      <c r="Y131" s="797"/>
      <c r="Z131" s="798"/>
      <c r="AA131" s="799">
        <v>25933078</v>
      </c>
      <c r="AB131" s="800"/>
      <c r="AC131" s="800"/>
      <c r="AD131" s="800"/>
      <c r="AE131" s="801"/>
      <c r="AF131" s="802">
        <v>25482340</v>
      </c>
      <c r="AG131" s="800"/>
      <c r="AH131" s="800"/>
      <c r="AI131" s="800"/>
      <c r="AJ131" s="801"/>
      <c r="AK131" s="802">
        <v>26160708</v>
      </c>
      <c r="AL131" s="800"/>
      <c r="AM131" s="800"/>
      <c r="AN131" s="800"/>
      <c r="AO131" s="801"/>
      <c r="AP131" s="803"/>
      <c r="AQ131" s="804"/>
      <c r="AR131" s="804"/>
      <c r="AS131" s="804"/>
      <c r="AT131" s="805"/>
      <c r="AU131" s="233"/>
      <c r="AV131" s="233"/>
      <c r="AW131" s="233"/>
      <c r="AX131" s="765" t="s">
        <v>476</v>
      </c>
      <c r="AY131" s="766"/>
      <c r="AZ131" s="766"/>
      <c r="BA131" s="766"/>
      <c r="BB131" s="766"/>
      <c r="BC131" s="766"/>
      <c r="BD131" s="766"/>
      <c r="BE131" s="767"/>
      <c r="BF131" s="768">
        <v>120.3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478</v>
      </c>
      <c r="W132" s="778"/>
      <c r="X132" s="778"/>
      <c r="Y132" s="778"/>
      <c r="Z132" s="779"/>
      <c r="AA132" s="780">
        <v>12.410478230000001</v>
      </c>
      <c r="AB132" s="781"/>
      <c r="AC132" s="781"/>
      <c r="AD132" s="781"/>
      <c r="AE132" s="782"/>
      <c r="AF132" s="783">
        <v>11.215343649999999</v>
      </c>
      <c r="AG132" s="781"/>
      <c r="AH132" s="781"/>
      <c r="AI132" s="781"/>
      <c r="AJ132" s="782"/>
      <c r="AK132" s="783">
        <v>9.380365394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479</v>
      </c>
      <c r="W133" s="757"/>
      <c r="X133" s="757"/>
      <c r="Y133" s="757"/>
      <c r="Z133" s="758"/>
      <c r="AA133" s="759">
        <v>11</v>
      </c>
      <c r="AB133" s="760"/>
      <c r="AC133" s="760"/>
      <c r="AD133" s="760"/>
      <c r="AE133" s="761"/>
      <c r="AF133" s="759">
        <v>11.3</v>
      </c>
      <c r="AG133" s="760"/>
      <c r="AH133" s="760"/>
      <c r="AI133" s="760"/>
      <c r="AJ133" s="761"/>
      <c r="AK133" s="759">
        <v>11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9PcKkr8h8l1lYset/XQcze8mfh3Hq1MEukT/uLjNdEa1uiUDx/JQ83Wmw/WaRSTIfrdZyciKQgI6/0nvQxPzmw==" saltValue="TtTd1ubJ+7A5e5H1hzyg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Ux+fG1M76EWhtcOnb/7Ba4TI19/xcNjsVApq8x9SzTe7hQDmMxqoc/msdzHXXpMPShW1rsRyapGdx+OXdzaHA==" saltValue="FCnfvLL1AYLM3cbQAH86/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4j3JiKGmwecd02OKGTzm/+GgTzg+66LjbhwyllrYqiF5n8e7aN1W/S1MtW+wz1oiCcELxCnSIvVGHHsV+drSCw==" saltValue="b3bY1WLzLO/wgpzdOjna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483</v>
      </c>
      <c r="AP7" s="272"/>
      <c r="AQ7" s="273" t="s">
        <v>484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485</v>
      </c>
      <c r="AQ8" s="279" t="s">
        <v>486</v>
      </c>
      <c r="AR8" s="280" t="s">
        <v>487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488</v>
      </c>
      <c r="AL9" s="1166"/>
      <c r="AM9" s="1166"/>
      <c r="AN9" s="1167"/>
      <c r="AO9" s="281">
        <v>6883387</v>
      </c>
      <c r="AP9" s="281">
        <v>61103</v>
      </c>
      <c r="AQ9" s="282">
        <v>66571</v>
      </c>
      <c r="AR9" s="283">
        <v>-8.1999999999999993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489</v>
      </c>
      <c r="AL10" s="1166"/>
      <c r="AM10" s="1166"/>
      <c r="AN10" s="1167"/>
      <c r="AO10" s="284">
        <v>1083567</v>
      </c>
      <c r="AP10" s="284">
        <v>9619</v>
      </c>
      <c r="AQ10" s="285">
        <v>3999</v>
      </c>
      <c r="AR10" s="286">
        <v>140.5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490</v>
      </c>
      <c r="AL11" s="1166"/>
      <c r="AM11" s="1166"/>
      <c r="AN11" s="1167"/>
      <c r="AO11" s="284">
        <v>163135</v>
      </c>
      <c r="AP11" s="284">
        <v>1448</v>
      </c>
      <c r="AQ11" s="285">
        <v>2086</v>
      </c>
      <c r="AR11" s="286">
        <v>-30.6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491</v>
      </c>
      <c r="AL12" s="1166"/>
      <c r="AM12" s="1166"/>
      <c r="AN12" s="1167"/>
      <c r="AO12" s="284" t="s">
        <v>492</v>
      </c>
      <c r="AP12" s="284" t="s">
        <v>492</v>
      </c>
      <c r="AQ12" s="285">
        <v>22</v>
      </c>
      <c r="AR12" s="286" t="s">
        <v>492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493</v>
      </c>
      <c r="AL13" s="1166"/>
      <c r="AM13" s="1166"/>
      <c r="AN13" s="1167"/>
      <c r="AO13" s="284">
        <v>174852</v>
      </c>
      <c r="AP13" s="284">
        <v>1552</v>
      </c>
      <c r="AQ13" s="285">
        <v>2452</v>
      </c>
      <c r="AR13" s="286">
        <v>-36.700000000000003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494</v>
      </c>
      <c r="AL14" s="1166"/>
      <c r="AM14" s="1166"/>
      <c r="AN14" s="1167"/>
      <c r="AO14" s="284">
        <v>250000</v>
      </c>
      <c r="AP14" s="284">
        <v>2219</v>
      </c>
      <c r="AQ14" s="285">
        <v>1577</v>
      </c>
      <c r="AR14" s="286">
        <v>40.700000000000003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495</v>
      </c>
      <c r="AL15" s="1169"/>
      <c r="AM15" s="1169"/>
      <c r="AN15" s="1170"/>
      <c r="AO15" s="284">
        <v>-535649</v>
      </c>
      <c r="AP15" s="284">
        <v>-4755</v>
      </c>
      <c r="AQ15" s="285">
        <v>-2400</v>
      </c>
      <c r="AR15" s="286">
        <v>98.1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177</v>
      </c>
      <c r="AL16" s="1169"/>
      <c r="AM16" s="1169"/>
      <c r="AN16" s="1170"/>
      <c r="AO16" s="284">
        <v>8019292</v>
      </c>
      <c r="AP16" s="284">
        <v>71186</v>
      </c>
      <c r="AQ16" s="285">
        <v>74306</v>
      </c>
      <c r="AR16" s="286">
        <v>-4.2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500</v>
      </c>
      <c r="AL21" s="1172"/>
      <c r="AM21" s="1172"/>
      <c r="AN21" s="1173"/>
      <c r="AO21" s="297">
        <v>5.82</v>
      </c>
      <c r="AP21" s="298">
        <v>6.91</v>
      </c>
      <c r="AQ21" s="299">
        <v>-1.0900000000000001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501</v>
      </c>
      <c r="AL22" s="1172"/>
      <c r="AM22" s="1172"/>
      <c r="AN22" s="1173"/>
      <c r="AO22" s="302">
        <v>97.6</v>
      </c>
      <c r="AP22" s="303">
        <v>99.2</v>
      </c>
      <c r="AQ22" s="304">
        <v>-1.6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4" t="s">
        <v>502</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ht="13" x14ac:dyDescent="0.2">
      <c r="A27" s="309"/>
      <c r="AO27" s="262"/>
      <c r="AP27" s="262"/>
      <c r="AQ27" s="262"/>
      <c r="AR27" s="262"/>
      <c r="AS27" s="262"/>
      <c r="AT27" s="262"/>
    </row>
    <row r="28" spans="1:46" ht="16.5"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483</v>
      </c>
      <c r="AP30" s="272"/>
      <c r="AQ30" s="273" t="s">
        <v>484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505</v>
      </c>
      <c r="AL32" s="1156"/>
      <c r="AM32" s="1156"/>
      <c r="AN32" s="1157"/>
      <c r="AO32" s="312">
        <v>7594562</v>
      </c>
      <c r="AP32" s="312">
        <v>67416</v>
      </c>
      <c r="AQ32" s="313">
        <v>38265</v>
      </c>
      <c r="AR32" s="314">
        <v>76.2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506</v>
      </c>
      <c r="AL33" s="1156"/>
      <c r="AM33" s="1156"/>
      <c r="AN33" s="1157"/>
      <c r="AO33" s="312" t="s">
        <v>492</v>
      </c>
      <c r="AP33" s="312" t="s">
        <v>492</v>
      </c>
      <c r="AQ33" s="313" t="s">
        <v>492</v>
      </c>
      <c r="AR33" s="314" t="s">
        <v>492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507</v>
      </c>
      <c r="AL34" s="1156"/>
      <c r="AM34" s="1156"/>
      <c r="AN34" s="1157"/>
      <c r="AO34" s="312" t="s">
        <v>492</v>
      </c>
      <c r="AP34" s="312" t="s">
        <v>492</v>
      </c>
      <c r="AQ34" s="313" t="s">
        <v>492</v>
      </c>
      <c r="AR34" s="314" t="s">
        <v>492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508</v>
      </c>
      <c r="AL35" s="1156"/>
      <c r="AM35" s="1156"/>
      <c r="AN35" s="1157"/>
      <c r="AO35" s="312">
        <v>1388851</v>
      </c>
      <c r="AP35" s="312">
        <v>12329</v>
      </c>
      <c r="AQ35" s="313">
        <v>11441</v>
      </c>
      <c r="AR35" s="314">
        <v>7.8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509</v>
      </c>
      <c r="AL36" s="1156"/>
      <c r="AM36" s="1156"/>
      <c r="AN36" s="1157"/>
      <c r="AO36" s="312">
        <v>912567</v>
      </c>
      <c r="AP36" s="312">
        <v>8101</v>
      </c>
      <c r="AQ36" s="313">
        <v>1708</v>
      </c>
      <c r="AR36" s="314">
        <v>374.3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510</v>
      </c>
      <c r="AL37" s="1156"/>
      <c r="AM37" s="1156"/>
      <c r="AN37" s="1157"/>
      <c r="AO37" s="312">
        <v>8262</v>
      </c>
      <c r="AP37" s="312">
        <v>73</v>
      </c>
      <c r="AQ37" s="313">
        <v>394</v>
      </c>
      <c r="AR37" s="314">
        <v>-81.5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511</v>
      </c>
      <c r="AL38" s="1159"/>
      <c r="AM38" s="1159"/>
      <c r="AN38" s="1160"/>
      <c r="AO38" s="315" t="s">
        <v>492</v>
      </c>
      <c r="AP38" s="315" t="s">
        <v>492</v>
      </c>
      <c r="AQ38" s="316">
        <v>1</v>
      </c>
      <c r="AR38" s="304" t="s">
        <v>492</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512</v>
      </c>
      <c r="AL39" s="1159"/>
      <c r="AM39" s="1159"/>
      <c r="AN39" s="1160"/>
      <c r="AO39" s="312">
        <v>-735825</v>
      </c>
      <c r="AP39" s="312">
        <v>-6532</v>
      </c>
      <c r="AQ39" s="313">
        <v>-7153</v>
      </c>
      <c r="AR39" s="314">
        <v>-8.6999999999999993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513</v>
      </c>
      <c r="AL40" s="1156"/>
      <c r="AM40" s="1156"/>
      <c r="AN40" s="1157"/>
      <c r="AO40" s="312">
        <v>-6714447</v>
      </c>
      <c r="AP40" s="312">
        <v>-59603</v>
      </c>
      <c r="AQ40" s="313">
        <v>-33456</v>
      </c>
      <c r="AR40" s="314">
        <v>78.2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287</v>
      </c>
      <c r="AL41" s="1162"/>
      <c r="AM41" s="1162"/>
      <c r="AN41" s="1163"/>
      <c r="AO41" s="312">
        <v>2453970</v>
      </c>
      <c r="AP41" s="312">
        <v>21784</v>
      </c>
      <c r="AQ41" s="313">
        <v>11199</v>
      </c>
      <c r="AR41" s="314">
        <v>94.5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483</v>
      </c>
      <c r="AN49" s="1150" t="s">
        <v>516</v>
      </c>
      <c r="AO49" s="1151"/>
      <c r="AP49" s="1151"/>
      <c r="AQ49" s="1151"/>
      <c r="AR49" s="1152"/>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517</v>
      </c>
      <c r="AO50" s="329" t="s">
        <v>518</v>
      </c>
      <c r="AP50" s="330" t="s">
        <v>519</v>
      </c>
      <c r="AQ50" s="331" t="s">
        <v>520</v>
      </c>
      <c r="AR50" s="332" t="s">
        <v>521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7830765</v>
      </c>
      <c r="AN51" s="334">
        <v>68863</v>
      </c>
      <c r="AO51" s="335">
        <v>12.1</v>
      </c>
      <c r="AP51" s="336">
        <v>66343</v>
      </c>
      <c r="AQ51" s="337">
        <v>43</v>
      </c>
      <c r="AR51" s="338">
        <v>-30.9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4752316</v>
      </c>
      <c r="AN52" s="342">
        <v>41791</v>
      </c>
      <c r="AO52" s="343">
        <v>1.9</v>
      </c>
      <c r="AP52" s="344">
        <v>34529</v>
      </c>
      <c r="AQ52" s="345">
        <v>28.4</v>
      </c>
      <c r="AR52" s="346">
        <v>-26.5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10230616</v>
      </c>
      <c r="AN53" s="334">
        <v>90141</v>
      </c>
      <c r="AO53" s="335">
        <v>30.9</v>
      </c>
      <c r="AP53" s="336">
        <v>56416</v>
      </c>
      <c r="AQ53" s="337">
        <v>-15</v>
      </c>
      <c r="AR53" s="338">
        <v>45.9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6466592</v>
      </c>
      <c r="AN54" s="342">
        <v>56976</v>
      </c>
      <c r="AO54" s="343">
        <v>36.299999999999997</v>
      </c>
      <c r="AP54" s="344">
        <v>32623</v>
      </c>
      <c r="AQ54" s="345">
        <v>-5.5</v>
      </c>
      <c r="AR54" s="346">
        <v>41.8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9950483</v>
      </c>
      <c r="AN55" s="334">
        <v>87952</v>
      </c>
      <c r="AO55" s="335">
        <v>-2.4</v>
      </c>
      <c r="AP55" s="336">
        <v>49217</v>
      </c>
      <c r="AQ55" s="337">
        <v>-12.8</v>
      </c>
      <c r="AR55" s="338">
        <v>10.4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5089991</v>
      </c>
      <c r="AN56" s="342">
        <v>44990</v>
      </c>
      <c r="AO56" s="343">
        <v>-21</v>
      </c>
      <c r="AP56" s="344">
        <v>27232</v>
      </c>
      <c r="AQ56" s="345">
        <v>-16.5</v>
      </c>
      <c r="AR56" s="346">
        <v>-4.5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11133367</v>
      </c>
      <c r="AN57" s="334">
        <v>98599</v>
      </c>
      <c r="AO57" s="335">
        <v>12.1</v>
      </c>
      <c r="AP57" s="336">
        <v>49211</v>
      </c>
      <c r="AQ57" s="337">
        <v>0</v>
      </c>
      <c r="AR57" s="338">
        <v>12.1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5530114</v>
      </c>
      <c r="AN58" s="342">
        <v>48975</v>
      </c>
      <c r="AO58" s="343">
        <v>8.9</v>
      </c>
      <c r="AP58" s="344">
        <v>28367</v>
      </c>
      <c r="AQ58" s="345">
        <v>4.2</v>
      </c>
      <c r="AR58" s="346">
        <v>4.7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13169123</v>
      </c>
      <c r="AN59" s="334">
        <v>116901</v>
      </c>
      <c r="AO59" s="335">
        <v>18.600000000000001</v>
      </c>
      <c r="AP59" s="336">
        <v>51738</v>
      </c>
      <c r="AQ59" s="337">
        <v>5.0999999999999996</v>
      </c>
      <c r="AR59" s="338">
        <v>13.5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6677004</v>
      </c>
      <c r="AN60" s="342">
        <v>59271</v>
      </c>
      <c r="AO60" s="343">
        <v>21</v>
      </c>
      <c r="AP60" s="344">
        <v>30360</v>
      </c>
      <c r="AQ60" s="345">
        <v>7</v>
      </c>
      <c r="AR60" s="346">
        <v>14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10462871</v>
      </c>
      <c r="AN61" s="349">
        <v>92491</v>
      </c>
      <c r="AO61" s="350">
        <v>14.3</v>
      </c>
      <c r="AP61" s="351">
        <v>54585</v>
      </c>
      <c r="AQ61" s="352">
        <v>4.0999999999999996</v>
      </c>
      <c r="AR61" s="338">
        <v>10.199999999999999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5703203</v>
      </c>
      <c r="AN62" s="342">
        <v>50401</v>
      </c>
      <c r="AO62" s="343">
        <v>9.4</v>
      </c>
      <c r="AP62" s="344">
        <v>30622</v>
      </c>
      <c r="AQ62" s="345">
        <v>3.5</v>
      </c>
      <c r="AR62" s="346">
        <v>5.9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ttAXOOlGsJ7cvA+Xq52ZeqoUsxq6sF++NNw7gWZ4dquIWLSBeUynFIs0bxsDRhhtg8ZK2noldRU6Um/cmH+vzw==" saltValue="GSWo6121zdAJk7SETzHSI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fK1mXSBZom39U9Hh/n1WiFCMCm3f607DXlrkdvIWc9hv/84ZrUuqEQpxzl0P8J4jHpleRs9wRQtKVGBAIi8vRA==" saltValue="vAyikDEFVV3MNe6IJj/v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d73f/zmvQPttgROQxPsBTYGjACFOlPIXXKVpX80BURkdea+vHlCH4RnEPqTfrBep1kl28gEX2Cte0KHfMKv+lw==" saltValue="cT1RvFJvNjxyPqyJWYXO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74" t="s">
        <v>3</v>
      </c>
      <c r="D47" s="1174"/>
      <c r="E47" s="1175"/>
      <c r="F47" s="11">
        <v>7.86</v>
      </c>
      <c r="G47" s="12">
        <v>7.14</v>
      </c>
      <c r="H47" s="12">
        <v>9.17</v>
      </c>
      <c r="I47" s="12">
        <v>9.31</v>
      </c>
      <c r="J47" s="13">
        <v>8.86</v>
      </c>
    </row>
    <row r="48" spans="2:10" ht="57.75" customHeight="1" x14ac:dyDescent="0.2">
      <c r="B48" s="14"/>
      <c r="C48" s="1176" t="s">
        <v>4</v>
      </c>
      <c r="D48" s="1176"/>
      <c r="E48" s="1177"/>
      <c r="F48" s="15">
        <v>3.32</v>
      </c>
      <c r="G48" s="16">
        <v>4.84</v>
      </c>
      <c r="H48" s="16">
        <v>6.21</v>
      </c>
      <c r="I48" s="16">
        <v>3.76</v>
      </c>
      <c r="J48" s="17">
        <v>3.11</v>
      </c>
    </row>
    <row r="49" spans="2:10" ht="57.75" customHeight="1" thickBot="1" x14ac:dyDescent="0.25">
      <c r="B49" s="18"/>
      <c r="C49" s="1178" t="s">
        <v>5</v>
      </c>
      <c r="D49" s="1178"/>
      <c r="E49" s="1179"/>
      <c r="F49" s="19" t="s">
        <v>535</v>
      </c>
      <c r="G49" s="20">
        <v>1.06</v>
      </c>
      <c r="H49" s="20">
        <v>3.89</v>
      </c>
      <c r="I49" s="20" t="s">
        <v>536</v>
      </c>
      <c r="J49" s="21" t="s">
        <v>537</v>
      </c>
    </row>
    <row r="50" spans="2:10" ht="13" x14ac:dyDescent="0.2"/>
  </sheetData>
  <sheetProtection algorithmName="SHA-512" hashValue="3VcVVt4Y4ufcM5eqZwEFGcF8+QVOuU9oLsyPBtcnUPlFkcNg7eszvj06qW+ggCqMRU7CM8BZ/uS7/W7hFvEWAw==" saltValue="atkGrLhdVmnwCqciSwqc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cp:lastPrinted>2025-03-12T10:59:16Z</cp:lastPrinted>
  <dcterms:created xsi:type="dcterms:W3CDTF">2025-02-19T02:14:50Z</dcterms:created>
  <dcterms:modified xsi:type="dcterms:W3CDTF">2025-11-14T07:18:24Z</dcterms:modified>
  <cp:category/>
</cp:coreProperties>
</file>