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5646\e\H31財政共有\07 市町財政\05 H29財政状況資料集\ホームページ用\20191202更新\"/>
    </mc:Choice>
  </mc:AlternateContent>
  <bookViews>
    <workbookView xWindow="0" yWindow="0" windowWidth="15360" windowHeight="7635" tabRatio="7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CW102" i="12"/>
  <c r="CR102" i="12"/>
  <c r="AP23" i="12"/>
  <c r="AA23" i="12"/>
  <c r="V23" i="12"/>
  <c r="Q23" i="12"/>
  <c r="AU63" i="12"/>
  <c r="AP63" i="12"/>
  <c r="AU88" i="12"/>
  <c r="AP88" i="12"/>
  <c r="AF88" i="12"/>
  <c r="AA70" i="12"/>
  <c r="AA71" i="12"/>
  <c r="AA72" i="12"/>
  <c r="AA73" i="12"/>
  <c r="AA74" i="12"/>
  <c r="AA75" i="12"/>
  <c r="AA76" i="12"/>
  <c r="AA77" i="12"/>
  <c r="AA78" i="12"/>
  <c r="AA69" i="12"/>
  <c r="AA68" i="12"/>
  <c r="AA36" i="12" l="1"/>
  <c r="AA35" i="12"/>
  <c r="AA32" i="12"/>
  <c r="AA33" i="12"/>
  <c r="AA34" i="12"/>
  <c r="AA31" i="12"/>
  <c r="AA30" i="12"/>
  <c r="AA29" i="12"/>
  <c r="AA28" i="12"/>
  <c r="AA7" i="12" l="1"/>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<sst xmlns="http://schemas.openxmlformats.org/spreadsheetml/2006/main" count="1119" uniqueCount="618">
  <si>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</si>
  <si>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</si>
  <si>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</si>
  <si>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</si>
  <si>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</si>
  <si>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</si>
  <si>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</si>
  <si>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</si>
  <si>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</si>
  <si>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</si>
  <si>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</si>
  <si>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</si>
  <si>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</si>
  <si>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</si>
  <si>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</si>
  <si>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</si>
  <si>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</si>
  <si>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</si>
  <si>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</si>
  <si>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</si>
  <si>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</si>
  <si>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</si>
  <si>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</si>
  <si>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</si>
  <si>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</si>
  <si>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</si>
  <si>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</si>
  <si>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</si>
  <si>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</si>
  <si>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</si>
  <si>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</si>
  <si>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</si>
  <si>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</si>
  <si>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</si>
  <si>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</si>
  <si>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</si>
  <si>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</si>
  <si>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</si>
  <si>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</si>
  <si>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</si>
  <si>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</si>
  <si>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</si>
  <si>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</si>
  <si>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</si>
  <si>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</si>
  <si>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</si>
  <si>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</si>
  <si>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</si>
  <si>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</si>
  <si>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</si>
  <si>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</si>
  <si>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</si>
  <si>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</si>
  <si>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</si>
  <si>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</si>
  <si>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</si>
  <si>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</si>
  <si>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</si>
  <si>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</si>
  <si>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</si>
  <si>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</si>
  <si>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</si>
  <si>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</si>
  <si>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</si>
  <si>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</si>
  <si>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</si>
  <si>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</si>
  <si>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</si>
  <si>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</si>
  <si>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</si>
  <si>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</si>
  <si>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</si>
  <si>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</si>
  <si>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</si>
  <si>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</si>
  <si>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</si>
  <si>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</si>
  <si>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</si>
  <si>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</si>
  <si>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</si>
  <si>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</si>
  <si>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</si>
  <si>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</si>
  <si>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</si>
  <si>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</si>
  <si>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</si>
  <si>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</si>
  <si>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</si>
  <si>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</si>
  <si>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</si>
  <si>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</si>
  <si>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</si>
  <si>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</si>
  <si>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</si>
  <si>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</si>
  <si>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</si>
  <si>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</si>
  <si>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</si>
  <si>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</si>
  <si>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</si>
  <si>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</si>
  <si>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</si>
  <si>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</si>
  <si>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</si>
  <si>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</si>
  <si>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</si>
  <si>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</si>
  <si>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</si>
  <si>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</si>
  <si>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</si>
  <si>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</si>
  <si>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</si>
  <si>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</si>
  <si>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</si>
  <si>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</si>
  <si>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</si>
  <si>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</si>
  <si>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</si>
  <si>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</si>
  <si>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</si>
  <si>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</si>
  <si>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</si>
  <si>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</si>
  <si>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</si>
  <si>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</si>
  <si>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</si>
  <si>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</si>
  <si>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</si>
  <si>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</si>
  <si>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</si>
  <si>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</si>
  <si>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</si>
  <si>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</si>
  <si>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</si>
  <si>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</si>
  <si>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</si>
  <si>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</si>
  <si>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</si>
  <si>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</si>
  <si>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</si>
  <si>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</si>
  <si>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</si>
  <si>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</si>
  <si>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</si>
  <si>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</si>
  <si>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</si>
  <si>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</si>
  <si>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</si>
  <si>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</si>
  <si>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</si>
  <si>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</si>
  <si>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</si>
  <si>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</si>
  <si>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</si>
  <si>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</si>
  <si>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</si>
  <si>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</si>
  <si>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</si>
  <si>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</si>
  <si>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</si>
  <si>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</si>
  <si>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</si>
  <si>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</si>
  <si>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</si>
  <si>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</si>
  <si>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</si>
  <si>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</si>
  <si>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</si>
  <si>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</si>
  <si>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</si>
  <si>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</si>
  <si>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</si>
  <si>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</si>
  <si>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</si>
  <si>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</si>
  <si>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</si>
  <si>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</si>
  <si>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</si>
  <si>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</si>
  <si>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</si>
  <si>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</si>
  <si>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</si>
  <si>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</si>
  <si>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</si>
  <si>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</si>
  <si>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</si>
  <si>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</si>
  <si>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</si>
  <si>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</si>
  <si>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</si>
  <si>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</si>
  <si>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</si>
  <si>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</si>
  <si>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</si>
  <si>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</si>
  <si>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</si>
  <si>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</si>
  <si>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</si>
  <si>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</si>
  <si>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</si>
  <si>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</si>
  <si>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</si>
  <si>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</si>
  <si>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</si>
  <si>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</si>
  <si>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</si>
  <si>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</si>
  <si>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</si>
  <si>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石川県白山市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</si>
  <si>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</si>
  <si>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</si>
  <si>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</si>
  <si>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</si>
  <si>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</si>
  <si>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</si>
  <si>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</si>
  <si>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</si>
  <si>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</si>
  <si>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</si>
  <si>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</si>
  <si>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</si>
  <si>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</si>
  <si>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</si>
  <si>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</si>
  <si>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</si>
  <si>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</si>
  <si>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</si>
  <si>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</si>
  <si>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</si>
  <si>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</si>
  <si>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</si>
  <si>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</si>
  <si>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</si>
  <si>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</si>
  <si>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</si>
  <si>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</si>
  <si>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</si>
  <si>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</si>
  <si>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</si>
  <si>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</si>
  <si>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</si>
  <si>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</si>
  <si>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</si>
  <si>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</si>
  <si>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</si>
  <si>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</si>
  <si>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</si>
  <si>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</si>
  <si>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</si>
  <si>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</si>
  <si>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</si>
  <si>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</si>
  <si>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</si>
  <si>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</si>
  <si>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</si>
  <si>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</si>
  <si>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</si>
  <si>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</si>
  <si>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</si>
  <si>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</si>
  <si>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</si>
  <si>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</si>
  <si>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</si>
  <si>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</si>
  <si>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</si>
  <si>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</si>
  <si>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</si>
  <si>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</si>
  <si>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</si>
  <si>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</si>
  <si>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</si>
  <si>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</si>
  <si>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</si>
  <si>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</si>
  <si>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</si>
  <si>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</si>
  <si>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</si>
  <si>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</si>
  <si>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</si>
  <si>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</si>
  <si>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</si>
  <si>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</si>
  <si>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</si>
  <si>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</si>
  <si>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</si>
  <si>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</si>
  <si>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</si>
  <si>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</si>
  <si>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</si>
  <si>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</si>
  <si>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</si>
  <si>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</si>
  <si>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</si>
  <si>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</si>
  <si>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</si>
  <si>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</si>
  <si>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</si>
  <si>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</si>
  <si>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</si>
  <si>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</si>
  <si>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</si>
  <si>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</si>
  <si>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</si>
  <si>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</si>
  <si>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</si>
  <si>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</si>
  <si>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</si>
  <si>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</si>
  <si>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</si>
  <si>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</si>
  <si>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</si>
  <si>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</si>
  <si>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</si>
  <si>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</si>
  <si>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</si>
  <si>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</si>
  <si>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</si>
  <si>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</si>
  <si>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</si>
  <si>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</si>
  <si>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</si>
  <si>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</si>
  <si>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</si>
  <si>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</si>
  <si>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</si>
  <si>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</si>
  <si>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</si>
  <si>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</si>
  <si>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</si>
  <si>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</si>
  <si>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</si>
  <si>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</si>
  <si>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</si>
  <si>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</si>
  <si>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</si>
  <si>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</si>
  <si>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</si>
  <si>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</si>
  <si>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</si>
  <si>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</si>
  <si>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</si>
  <si>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</si>
  <si>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</si>
  <si>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</si>
  <si>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</si>
  <si>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</si>
  <si>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</si>
  <si>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</si>
  <si>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</si>
  <si>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</si>
  <si>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</si>
  <si>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</si>
  <si>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</si>
  <si>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</si>
  <si>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</si>
  <si>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</si>
  <si>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</si>
  <si>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</si>
  <si>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石川県白山市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</si>
  <si>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</si>
  <si>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</si>
  <si>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</si>
  <si>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</si>
  <si>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</si>
  <si>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</si>
  <si>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</si>
  <si>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</si>
  <si>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</si>
  <si>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</si>
  <si>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</si>
  <si>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</si>
  <si>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</si>
  <si>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</si>
  <si>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</si>
  <si>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</si>
  <si>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</si>
  <si>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</si>
  <si>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</si>
  <si>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</si>
  <si>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</si>
  <si>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白山市下水道事業会計（地域下水道事業分）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</si>
  <si>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</si>
  <si>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</si>
  <si>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</si>
  <si>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</si>
  <si>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</si>
  <si>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</si>
  <si>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</si>
  <si>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</si>
  <si>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</si>
  <si>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</si>
  <si>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</si>
  <si>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</si>
  <si>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</si>
  <si>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</si>
  <si>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</si>
  <si>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</si>
  <si>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</si>
  <si>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</si>
  <si>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</si>
  <si>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</si>
  <si>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法適用企業</t>
    <phoneticPr fontId="5"/>
  </si>
  <si>
    <t>白山市下水道事業会計</t>
    <phoneticPr fontId="5"/>
  </si>
  <si>
    <t>白山市簡易水道事業特別会計</t>
    <phoneticPr fontId="5"/>
  </si>
  <si>
    <t>法非適用企業</t>
    <phoneticPr fontId="5"/>
  </si>
  <si>
    <t>白山市温泉事業特別会計</t>
    <phoneticPr fontId="5"/>
  </si>
  <si>
    <t>-</t>
    <phoneticPr fontId="5"/>
  </si>
  <si>
    <t>法非適用企業</t>
    <phoneticPr fontId="5"/>
  </si>
  <si>
    <t>白山市工業団地造成事業特別会計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</si>
  <si>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</si>
  <si>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</si>
  <si>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</si>
  <si>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</si>
  <si>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</si>
  <si>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</si>
  <si>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</si>
  <si>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</si>
  <si>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</si>
  <si>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</si>
  <si>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</si>
  <si>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</si>
  <si>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</si>
  <si>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</si>
  <si>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</si>
  <si>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</si>
  <si>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</si>
  <si>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</si>
  <si>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</si>
  <si>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</si>
  <si>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</si>
  <si>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</si>
  <si>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</si>
  <si>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</si>
  <si>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</si>
  <si>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</si>
  <si>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</si>
  <si>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</si>
  <si>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</si>
  <si>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</si>
  <si>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</si>
  <si>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</si>
  <si>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</si>
  <si>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</si>
  <si>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</si>
  <si>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</si>
  <si>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</si>
  <si>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</si>
  <si>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</si>
  <si>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</si>
  <si>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</si>
  <si>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</si>
  <si>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</si>
  <si>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</si>
  <si>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</si>
  <si>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</si>
  <si>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</si>
  <si>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</si>
  <si>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</si>
  <si>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</si>
  <si>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</si>
  <si>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</si>
  <si>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</si>
  <si>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</si>
  <si>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</si>
  <si>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</si>
  <si>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</si>
  <si>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</si>
  <si>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</si>
  <si>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</si>
  <si>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</si>
  <si>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</si>
  <si>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</si>
  <si>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白山市下水道事業会計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</si>
  <si>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</si>
  <si>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</si>
  <si>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</si>
  <si>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白山市水道事業会計</t>
    <phoneticPr fontId="5"/>
  </si>
  <si>
    <t>(Ｆ)</t>
    <phoneticPr fontId="5"/>
  </si>
  <si>
    <t>白山市温泉事業特別会計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</si>
  <si>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</si>
  <si>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</si>
  <si>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</si>
  <si>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</si>
  <si>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</si>
  <si>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</si>
  <si>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</si>
  <si>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</si>
  <si>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</si>
  <si>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</si>
  <si>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</si>
  <si>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</si>
  <si>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</si>
  <si>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</si>
  <si>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</si>
  <si>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</si>
  <si>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</si>
  <si>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</si>
  <si>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</si>
  <si>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</si>
  <si>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</si>
  <si>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</si>
  <si>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</si>
  <si>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</si>
  <si>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</si>
  <si>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</si>
  <si>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</si>
  <si>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</si>
  <si>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</si>
  <si>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</si>
  <si>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</si>
  <si>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</si>
  <si>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</si>
  <si>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</si>
  <si>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</si>
  <si>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</si>
  <si>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</si>
  <si>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</si>
  <si>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</si>
  <si>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</si>
  <si>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</si>
  <si>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</si>
  <si>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</si>
  <si>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</si>
  <si>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</si>
  <si>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</si>
  <si>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</si>
  <si>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</si>
  <si>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</si>
  <si>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</si>
  <si>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</si>
  <si>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</si>
  <si>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</si>
  <si>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</si>
  <si>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</si>
  <si>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</si>
  <si>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</si>
  <si>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</si>
  <si>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</si>
  <si>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</si>
  <si>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</si>
  <si>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</si>
  <si>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</si>
  <si>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</si>
  <si>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</si>
  <si>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</si>
  <si>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</si>
  <si>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</si>
  <si>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</si>
  <si>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</si>
  <si>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</si>
  <si>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</si>
  <si>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</si>
  <si>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</si>
  <si>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</si>
  <si>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</si>
  <si>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</si>
  <si>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</si>
  <si>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</si>
  <si>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</si>
  <si>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</si>
  <si>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</si>
  <si>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</si>
  <si>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</si>
  <si>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</si>
  <si>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3.09</t>
  </si>
  <si>
    <t>▲ 2.04</t>
  </si>
  <si>
    <t>白山市下水道事業会計</t>
  </si>
  <si>
    <t>白山市水道事業会計</t>
  </si>
  <si>
    <t>一般会計</t>
  </si>
  <si>
    <t>白山市介護保険特別会計</t>
  </si>
  <si>
    <t>白山市国民健康保険特別会計</t>
  </si>
  <si>
    <t>白山市工業用水道事業会計</t>
  </si>
  <si>
    <t>白山市後期高齢者医療特別会計</t>
  </si>
  <si>
    <t>白山市簡易水道事業特別会計</t>
  </si>
  <si>
    <t>その他会計（赤字）</t>
  </si>
  <si>
    <t>その他会計（黒字）</t>
  </si>
  <si>
    <t>-</t>
    <phoneticPr fontId="2"/>
  </si>
  <si>
    <t>-</t>
    <phoneticPr fontId="2"/>
  </si>
  <si>
    <t>-</t>
    <phoneticPr fontId="2"/>
  </si>
  <si>
    <t>-</t>
    <phoneticPr fontId="2"/>
  </si>
  <si>
    <t>手取郷広域事務組合</t>
    <rPh sb="0" eb="2">
      <t>テド</t>
    </rPh>
    <rPh sb="2" eb="3">
      <t>ゴウ</t>
    </rPh>
    <rPh sb="3" eb="5">
      <t>コウイキ</t>
    </rPh>
    <rPh sb="5" eb="7">
      <t>ジム</t>
    </rPh>
    <rPh sb="7" eb="9">
      <t>クミアイ</t>
    </rPh>
    <phoneticPr fontId="5"/>
  </si>
  <si>
    <t>白山野々市広域事務組合</t>
    <rPh sb="0" eb="2">
      <t>ハクサン</t>
    </rPh>
    <rPh sb="2" eb="5">
      <t>ノノイチ</t>
    </rPh>
    <rPh sb="5" eb="7">
      <t>コウイキ</t>
    </rPh>
    <rPh sb="7" eb="9">
      <t>ジム</t>
    </rPh>
    <rPh sb="9" eb="11">
      <t>クミアイ</t>
    </rPh>
    <phoneticPr fontId="5"/>
  </si>
  <si>
    <t>白山石川医療企業団（松任石川中央病院）</t>
    <rPh sb="0" eb="2">
      <t>ハクサン</t>
    </rPh>
    <rPh sb="2" eb="4">
      <t>イシカワ</t>
    </rPh>
    <rPh sb="4" eb="6">
      <t>イリョウ</t>
    </rPh>
    <rPh sb="6" eb="8">
      <t>キギョウ</t>
    </rPh>
    <rPh sb="8" eb="9">
      <t>ダン</t>
    </rPh>
    <rPh sb="10" eb="12">
      <t>マットウ</t>
    </rPh>
    <rPh sb="12" eb="14">
      <t>イシカワ</t>
    </rPh>
    <rPh sb="14" eb="16">
      <t>チュウオウ</t>
    </rPh>
    <rPh sb="16" eb="18">
      <t>ビョウイン</t>
    </rPh>
    <phoneticPr fontId="5"/>
  </si>
  <si>
    <t>白山石川医療企業団（つるぎ病院）</t>
    <rPh sb="0" eb="2">
      <t>ハクサン</t>
    </rPh>
    <rPh sb="2" eb="4">
      <t>イシカワ</t>
    </rPh>
    <rPh sb="4" eb="6">
      <t>イリョウ</t>
    </rPh>
    <rPh sb="6" eb="8">
      <t>キギョウ</t>
    </rPh>
    <rPh sb="8" eb="9">
      <t>ダン</t>
    </rPh>
    <rPh sb="13" eb="15">
      <t>ビョウイン</t>
    </rPh>
    <phoneticPr fontId="5"/>
  </si>
  <si>
    <t>手取川流域環境衛生事業組合</t>
    <rPh sb="0" eb="3">
      <t>テドリガワ</t>
    </rPh>
    <rPh sb="3" eb="5">
      <t>リュウイキ</t>
    </rPh>
    <rPh sb="5" eb="7">
      <t>カンキョウ</t>
    </rPh>
    <rPh sb="7" eb="9">
      <t>エイセイ</t>
    </rPh>
    <rPh sb="9" eb="11">
      <t>ジギョウ</t>
    </rPh>
    <rPh sb="11" eb="13">
      <t>クミアイ</t>
    </rPh>
    <phoneticPr fontId="5"/>
  </si>
  <si>
    <t>石川県市町村消防消じゅつ金組合</t>
    <rPh sb="0" eb="3">
      <t>イシカワケン</t>
    </rPh>
    <rPh sb="3" eb="6">
      <t>シチョウソン</t>
    </rPh>
    <rPh sb="6" eb="8">
      <t>ショウボウ</t>
    </rPh>
    <rPh sb="8" eb="9">
      <t>ショウ</t>
    </rPh>
    <rPh sb="12" eb="13">
      <t>キン</t>
    </rPh>
    <rPh sb="13" eb="15">
      <t>クミアイ</t>
    </rPh>
    <phoneticPr fontId="5"/>
  </si>
  <si>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5"/>
  </si>
  <si>
    <t>石川県後期高齢者医療広域連合（後期高齢者医療特別会計）</t>
    <rPh sb="0" eb="3">
      <t>イシカワケン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5"/>
  </si>
  <si>
    <t>石川県市町村職員退職手当組合</t>
    <rPh sb="0" eb="3">
      <t>イシカワケン</t>
    </rPh>
    <rPh sb="3" eb="6">
      <t>シチョウソン</t>
    </rPh>
    <rPh sb="6" eb="8">
      <t>ショクイン</t>
    </rPh>
    <rPh sb="8" eb="10">
      <t>タイショク</t>
    </rPh>
    <rPh sb="10" eb="12">
      <t>テアテ</t>
    </rPh>
    <rPh sb="12" eb="14">
      <t>クミアイ</t>
    </rPh>
    <phoneticPr fontId="5"/>
  </si>
  <si>
    <t>手取川水防事務組合</t>
    <rPh sb="0" eb="3">
      <t>テドリガワ</t>
    </rPh>
    <rPh sb="3" eb="5">
      <t>スイボウ</t>
    </rPh>
    <rPh sb="5" eb="7">
      <t>ジム</t>
    </rPh>
    <rPh sb="7" eb="9">
      <t>クミアイ</t>
    </rPh>
    <phoneticPr fontId="5"/>
  </si>
  <si>
    <t>石川県市町村消防団員等公務災害補償組合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5"/>
  </si>
  <si>
    <t>白山市土地開発公社</t>
    <rPh sb="0" eb="3">
      <t>ハクサンシ</t>
    </rPh>
    <rPh sb="3" eb="5">
      <t>トチ</t>
    </rPh>
    <rPh sb="5" eb="7">
      <t>カイハツ</t>
    </rPh>
    <rPh sb="7" eb="9">
      <t>コウシャ</t>
    </rPh>
    <phoneticPr fontId="5"/>
  </si>
  <si>
    <t>白山市地域振興公社</t>
    <rPh sb="0" eb="3">
      <t>ハクサンシ</t>
    </rPh>
    <rPh sb="3" eb="5">
      <t>チイキ</t>
    </rPh>
    <rPh sb="5" eb="7">
      <t>シンコウ</t>
    </rPh>
    <rPh sb="7" eb="9">
      <t>コウシャ</t>
    </rPh>
    <phoneticPr fontId="5"/>
  </si>
  <si>
    <t>あさがおテレビ</t>
  </si>
  <si>
    <t>フードサービス松任</t>
    <rPh sb="7" eb="9">
      <t>マットウ</t>
    </rPh>
    <phoneticPr fontId="5"/>
  </si>
  <si>
    <t>つるぎ街づくり</t>
    <rPh sb="3" eb="4">
      <t>マチ</t>
    </rPh>
    <phoneticPr fontId="5"/>
  </si>
  <si>
    <t>富樫福祉会</t>
    <rPh sb="0" eb="2">
      <t>トガシ</t>
    </rPh>
    <rPh sb="2" eb="4">
      <t>フクシ</t>
    </rPh>
    <rPh sb="4" eb="5">
      <t>カイ</t>
    </rPh>
    <phoneticPr fontId="5"/>
  </si>
  <si>
    <t>手取会</t>
    <rPh sb="0" eb="2">
      <t>テドリ</t>
    </rPh>
    <rPh sb="2" eb="3">
      <t>カイ</t>
    </rPh>
    <phoneticPr fontId="5"/>
  </si>
  <si>
    <t>-</t>
    <phoneticPr fontId="2"/>
  </si>
  <si>
    <t>-</t>
    <phoneticPr fontId="2"/>
  </si>
  <si>
    <t>合併振興基金</t>
    <rPh sb="0" eb="2">
      <t>ガッペイ</t>
    </rPh>
    <rPh sb="2" eb="4">
      <t>シンコウ</t>
    </rPh>
    <rPh sb="4" eb="6">
      <t>キキン</t>
    </rPh>
    <phoneticPr fontId="11"/>
  </si>
  <si>
    <t>北陸新幹線白山総合車両所地下道水路管理基金</t>
    <rPh sb="0" eb="2">
      <t>ホクリク</t>
    </rPh>
    <rPh sb="2" eb="5">
      <t>シンカンセン</t>
    </rPh>
    <rPh sb="5" eb="7">
      <t>ハクサン</t>
    </rPh>
    <rPh sb="7" eb="9">
      <t>ソウゴウ</t>
    </rPh>
    <rPh sb="9" eb="11">
      <t>シャリョウ</t>
    </rPh>
    <rPh sb="11" eb="12">
      <t>ショ</t>
    </rPh>
    <rPh sb="12" eb="15">
      <t>チカドウ</t>
    </rPh>
    <rPh sb="15" eb="17">
      <t>スイロ</t>
    </rPh>
    <rPh sb="17" eb="19">
      <t>カンリ</t>
    </rPh>
    <rPh sb="19" eb="21">
      <t>キキン</t>
    </rPh>
    <phoneticPr fontId="11"/>
  </si>
  <si>
    <t>公共施設整備基金</t>
    <rPh sb="0" eb="2">
      <t>コウキョウ</t>
    </rPh>
    <rPh sb="2" eb="4">
      <t>シセツ</t>
    </rPh>
    <rPh sb="4" eb="6">
      <t>セイビ</t>
    </rPh>
    <rPh sb="6" eb="8">
      <t>キキン</t>
    </rPh>
    <phoneticPr fontId="11"/>
  </si>
  <si>
    <t>ふるさと振興基金</t>
    <rPh sb="4" eb="6">
      <t>シンコウ</t>
    </rPh>
    <rPh sb="6" eb="8">
      <t>キキン</t>
    </rPh>
    <phoneticPr fontId="11"/>
  </si>
  <si>
    <t>墓地公苑管理基金</t>
    <rPh sb="0" eb="2">
      <t>ボチ</t>
    </rPh>
    <rPh sb="2" eb="4">
      <t>コウエン</t>
    </rPh>
    <rPh sb="4" eb="6">
      <t>カンリ</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</si>
  <si>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</si>
  <si>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</si>
  <si>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</si>
  <si>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</si>
  <si>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</si>
  <si>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</si>
  <si>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</si>
  <si>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</si>
  <si>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</si>
  <si>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</si>
  <si>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</si>
  <si>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が改善している主な要因は、一部事務組合の発行した地方債や公営企業債の元利償還金の減少による実質公債費比率が改善したことによるものであり、一部事務組合などへの影響は大きいといえる。しかしながら、類似団体内順位は依然として低水準であり、一部事務組合・広域連合の設備更新など負担が増加する可能性もあることから、一層の償還管理に努め、比率の抑制を図る。</t>
    <phoneticPr fontId="5"/>
  </si>
  <si>
    <t>旧合併特例事業債等の発行により地方債残高が増加したことなどにより、将来負担比率は類似団体内平均値を上回っている。一方で、資産の有形固定資産減価償却率は、類似団体と比較して低い数値となっている。
これまで以上に、公共施設の総合的な有効活用や効率的な維持管理の実施により、規模の最適化等に努める。</t>
    <rPh sb="63" eb="65">
      <t>ユウケイ</t>
    </rPh>
    <rPh sb="65" eb="67">
      <t>コテイ</t>
    </rPh>
    <rPh sb="67" eb="69">
      <t>シサン</t>
    </rPh>
    <rPh sb="69" eb="71">
      <t>ゲンカ</t>
    </rPh>
    <rPh sb="71" eb="73">
      <t>ショウキャク</t>
    </rPh>
    <rPh sb="73" eb="74">
      <t>リツ</t>
    </rPh>
    <rPh sb="85" eb="86">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</si>
</sst>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A3DB-46D4-8F24-85C17C1F3F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128851</c:v>
                </c:pt>
                <c:pt idx="1">
                  <c:v>110204</c:v>
                </c:pt>
                <c:pt idx="2">
                  <c:v>87174</c:v>
                </c:pt>
                <c:pt idx="3">
                  <c:v>64944</c:v>
                </c:pt>
                <c:pt idx="4">
                  <c:v>78240</c:v>
                </c:pt>
              </c:numCache>
            </c:numRef>
          </c:val>
          <c:smooth val="0"/>
          <c:extLst xmlns:c16r2="http://schemas.microsoft.com/office/drawing/2015/06/chart">
            <c:ext xmlns:c16="http://schemas.microsoft.com/office/drawing/2014/chart" uri="{C3380CC4-5D6E-409C-BE32-E72D297353CC}">
              <c16:uniqueId val="{00000001-A3DB-46D4-8F24-85C17C1F3F82}"/>
            </c:ext>
          </c:extLst>
        </c:ser>
        <c:dLbls>
          <c:showLegendKey val="0"/>
          <c:showVal val="0"/>
          <c:showCatName val="0"/>
          <c:showSerName val="0"/>
          <c:showPercent val="0"/>
          <c:showBubbleSize val="0"/>
        </c:dLbls>
        <c:marker val="1"/>
        <c:smooth val="0"/>
        <c:axId val="357029024"/>
        <c:axId val="399254272"/>
      </c:lineChart>
      <c:catAx>
        <c:axId val="357029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254272"/>
        <c:crosses val="autoZero"/>
        <c:auto val="1"/>
        <c:lblAlgn val="ctr"/>
        <c:lblOffset val="100"/>
        <c:tickLblSkip val="1"/>
        <c:tickMarkSkip val="1"/>
        <c:noMultiLvlLbl val="0"/>
      </c:catAx>
      <c:valAx>
        <c:axId val="3992542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02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3.04</c:v>
                </c:pt>
                <c:pt idx="1">
                  <c:v>4.93</c:v>
                </c:pt>
                <c:pt idx="2">
                  <c:v>3.71</c:v>
                </c:pt>
                <c:pt idx="3">
                  <c:v>3.72</c:v>
                </c:pt>
                <c:pt idx="4">
                  <c:v>3.39</c:v>
                </c:pt>
              </c:numCache>
            </c:numRef>
          </c:val>
          <c:extLst xmlns:c16r2="http://schemas.microsoft.com/office/drawing/2015/06/chart">
            <c:ext xmlns:c16="http://schemas.microsoft.com/office/drawing/2014/chart" uri="{C3380CC4-5D6E-409C-BE32-E72D297353CC}">
              <c16:uniqueId val="{00000000-E605-4B7E-BC7F-77A1F26107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8.33</c:v>
                </c:pt>
                <c:pt idx="1">
                  <c:v>10</c:v>
                </c:pt>
                <c:pt idx="2">
                  <c:v>12.44</c:v>
                </c:pt>
                <c:pt idx="3">
                  <c:v>9.52</c:v>
                </c:pt>
                <c:pt idx="4">
                  <c:v>7.61</c:v>
                </c:pt>
              </c:numCache>
            </c:numRef>
          </c:val>
          <c:extLst xmlns:c16r2="http://schemas.microsoft.com/office/drawing/2015/06/chart">
            <c:ext xmlns:c16="http://schemas.microsoft.com/office/drawing/2014/chart" uri="{C3380CC4-5D6E-409C-BE32-E72D297353CC}">
              <c16:uniqueId val="{00000001-E605-4B7E-BC7F-77A1F2610719}"/>
            </c:ext>
          </c:extLst>
        </c:ser>
        <c:dLbls>
          <c:showLegendKey val="0"/>
          <c:showVal val="0"/>
          <c:showCatName val="0"/>
          <c:showSerName val="0"/>
          <c:showPercent val="0"/>
          <c:showBubbleSize val="0"/>
        </c:dLbls>
        <c:gapWidth val="250"/>
        <c:overlap val="100"/>
        <c:axId val="399248392"/>
        <c:axId val="399253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1.27</c:v>
                </c:pt>
                <c:pt idx="1">
                  <c:v>3.4</c:v>
                </c:pt>
                <c:pt idx="2">
                  <c:v>1.26</c:v>
                </c:pt>
                <c:pt idx="3">
                  <c:v>-3.09</c:v>
                </c:pt>
                <c:pt idx="4">
                  <c:v>-2.04</c:v>
                </c:pt>
              </c:numCache>
            </c:numRef>
          </c:val>
          <c:smooth val="0"/>
          <c:extLst xmlns:c16r2="http://schemas.microsoft.com/office/drawing/2015/06/chart">
            <c:ext xmlns:c16="http://schemas.microsoft.com/office/drawing/2014/chart" uri="{C3380CC4-5D6E-409C-BE32-E72D297353CC}">
              <c16:uniqueId val="{00000002-E605-4B7E-BC7F-77A1F2610719}"/>
            </c:ext>
          </c:extLst>
        </c:ser>
        <c:dLbls>
          <c:showLegendKey val="0"/>
          <c:showVal val="0"/>
          <c:showCatName val="0"/>
          <c:showSerName val="0"/>
          <c:showPercent val="0"/>
          <c:showBubbleSize val="0"/>
        </c:dLbls>
        <c:marker val="1"/>
        <c:smooth val="0"/>
        <c:axId val="399248392"/>
        <c:axId val="399253096"/>
      </c:lineChart>
      <c:catAx>
        <c:axId val="39924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253096"/>
        <c:crosses val="autoZero"/>
        <c:auto val="1"/>
        <c:lblAlgn val="ctr"/>
        <c:lblOffset val="100"/>
        <c:tickLblSkip val="1"/>
        <c:tickMarkSkip val="1"/>
        <c:noMultiLvlLbl val="0"/>
      </c:catAx>
      <c:valAx>
        <c:axId val="399253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24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0.44</c:v>
                </c:pt>
                <c:pt idx="2">
                  <c:v>#N/A</c:v>
                </c:pt>
                <c:pt idx="3">
                  <c:v>0.41</c:v>
                </c:pt>
                <c:pt idx="4">
                  <c:v>#N/A</c:v>
                </c:pt>
                <c:pt idx="5">
                  <c:v>0.39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0E62-4256-9207-4CAC0FD422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E62-4256-9207-4CAC0FD422E5}"/>
            </c:ext>
          </c:extLst>
        </c:ser>
        <c:ser>
          <c:idx val="2"/>
          <c:order val="2"/>
          <c:tx>
            <c:strRef>
              <c:f>データシート!$A$29</c:f>
              <c:strCache>
                <c:ptCount val="1"/>
                <c:pt idx="0">
                  <c:v>白山市簡易水道事業特別会計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E62-4256-9207-4CAC0FD422E5}"/>
            </c:ext>
          </c:extLst>
        </c:ser>
        <c:ser>
          <c:idx val="3"/>
          <c:order val="3"/>
          <c:tx>
            <c:strRef>
              <c:f>データシート!$A$30</c:f>
              <c:strCache>
                <c:ptCount val="1"/>
                <c:pt idx="0">
                  <c:v>白山市後期高齢者医療特別会計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E62-4256-9207-4CAC0FD422E5}"/>
            </c:ext>
          </c:extLst>
        </c:ser>
        <c:ser>
          <c:idx val="4"/>
          <c:order val="4"/>
          <c:tx>
            <c:strRef>
              <c:f>データシート!$A$31</c:f>
              <c:strCache>
                <c:ptCount val="1"/>
                <c:pt idx="0">
                  <c:v>白山市工業用水道事業会計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0.2</c:v>
                </c:pt>
                <c:pt idx="4">
                  <c:v>#N/A</c:v>
                </c:pt>
                <c:pt idx="5">
                  <c:v>0.21</c:v>
                </c:pt>
                <c:pt idx="6">
                  <c:v>#N/A</c:v>
                </c:pt>
                <c:pt idx="7">
                  <c:v>0.25</c:v>
                </c:pt>
                <c:pt idx="8">
                  <c:v>#N/A</c:v>
                </c:pt>
                <c:pt idx="9">
                  <c:v>0.49</c:v>
                </c:pt>
              </c:numCache>
            </c:numRef>
          </c:val>
          <c:extLst xmlns:c16r2="http://schemas.microsoft.com/office/drawing/2015/06/chart">
            <c:ext xmlns:c16="http://schemas.microsoft.com/office/drawing/2014/chart" uri="{C3380CC4-5D6E-409C-BE32-E72D297353CC}">
              <c16:uniqueId val="{00000004-0E62-4256-9207-4CAC0FD422E5}"/>
            </c:ext>
          </c:extLst>
        </c:ser>
        <c:ser>
          <c:idx val="5"/>
          <c:order val="5"/>
          <c:tx>
            <c:strRef>
              <c:f>データシート!$A$32</c:f>
              <c:strCache>
                <c:ptCount val="1"/>
                <c:pt idx="0">
                  <c:v>白山市国民健康保険特別会計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0.44</c:v>
                </c:pt>
                <c:pt idx="4">
                  <c:v>#N/A</c:v>
                </c:pt>
                <c:pt idx="5">
                  <c:v>0.56000000000000005</c:v>
                </c:pt>
                <c:pt idx="6">
                  <c:v>#N/A</c:v>
                </c:pt>
                <c:pt idx="7">
                  <c:v>0.6</c:v>
                </c:pt>
                <c:pt idx="8">
                  <c:v>#N/A</c:v>
                </c:pt>
                <c:pt idx="9">
                  <c:v>0.74</c:v>
                </c:pt>
              </c:numCache>
            </c:numRef>
          </c:val>
          <c:extLst xmlns:c16r2="http://schemas.microsoft.com/office/drawing/2015/06/chart">
            <c:ext xmlns:c16="http://schemas.microsoft.com/office/drawing/2014/chart" uri="{C3380CC4-5D6E-409C-BE32-E72D297353CC}">
              <c16:uniqueId val="{00000005-0E62-4256-9207-4CAC0FD422E5}"/>
            </c:ext>
          </c:extLst>
        </c:ser>
        <c:ser>
          <c:idx val="6"/>
          <c:order val="6"/>
          <c:tx>
            <c:strRef>
              <c:f>データシート!$A$33</c:f>
              <c:strCache>
                <c:ptCount val="1"/>
                <c:pt idx="0">
                  <c:v>白山市介護保険特別会計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0.22</c:v>
                </c:pt>
                <c:pt idx="2">
                  <c:v>#N/A</c:v>
                </c:pt>
                <c:pt idx="3">
                  <c:v>0.35</c:v>
                </c:pt>
                <c:pt idx="4">
                  <c:v>#N/A</c:v>
                </c:pt>
                <c:pt idx="5">
                  <c:v>0.94</c:v>
                </c:pt>
                <c:pt idx="6">
                  <c:v>#N/A</c:v>
                </c:pt>
                <c:pt idx="7">
                  <c:v>1.05</c:v>
                </c:pt>
                <c:pt idx="8">
                  <c:v>#N/A</c:v>
                </c:pt>
                <c:pt idx="9">
                  <c:v>1.31</c:v>
                </c:pt>
              </c:numCache>
            </c:numRef>
          </c:val>
          <c:extLst xmlns:c16r2="http://schemas.microsoft.com/office/drawing/2015/06/chart">
            <c:ext xmlns:c16="http://schemas.microsoft.com/office/drawing/2014/chart" uri="{C3380CC4-5D6E-409C-BE32-E72D297353CC}">
              <c16:uniqueId val="{00000006-0E62-4256-9207-4CAC0FD422E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3.04</c:v>
                </c:pt>
                <c:pt idx="2">
                  <c:v>#N/A</c:v>
                </c:pt>
                <c:pt idx="3">
                  <c:v>4.93</c:v>
                </c:pt>
                <c:pt idx="4">
                  <c:v>#N/A</c:v>
                </c:pt>
                <c:pt idx="5">
                  <c:v>3.7</c:v>
                </c:pt>
                <c:pt idx="6">
                  <c:v>#N/A</c:v>
                </c:pt>
                <c:pt idx="7">
                  <c:v>3.71</c:v>
                </c:pt>
                <c:pt idx="8">
                  <c:v>#N/A</c:v>
                </c:pt>
                <c:pt idx="9">
                  <c:v>3.39</c:v>
                </c:pt>
              </c:numCache>
            </c:numRef>
          </c:val>
          <c:extLst xmlns:c16r2="http://schemas.microsoft.com/office/drawing/2015/06/chart">
            <c:ext xmlns:c16="http://schemas.microsoft.com/office/drawing/2014/chart" uri="{C3380CC4-5D6E-409C-BE32-E72D297353CC}">
              <c16:uniqueId val="{00000007-0E62-4256-9207-4CAC0FD422E5}"/>
            </c:ext>
          </c:extLst>
        </c:ser>
        <c:ser>
          <c:idx val="8"/>
          <c:order val="8"/>
          <c:tx>
            <c:strRef>
              <c:f>データシート!$A$35</c:f>
              <c:strCache>
                <c:ptCount val="1"/>
                <c:pt idx="0">
                  <c:v>白山市水道事業会計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4.05</c:v>
                </c:pt>
                <c:pt idx="2">
                  <c:v>#N/A</c:v>
                </c:pt>
                <c:pt idx="3">
                  <c:v>4.34</c:v>
                </c:pt>
                <c:pt idx="4">
                  <c:v>#N/A</c:v>
                </c:pt>
                <c:pt idx="5">
                  <c:v>4.8499999999999996</c:v>
                </c:pt>
                <c:pt idx="6">
                  <c:v>#N/A</c:v>
                </c:pt>
                <c:pt idx="7">
                  <c:v>5.13</c:v>
                </c:pt>
                <c:pt idx="8">
                  <c:v>#N/A</c:v>
                </c:pt>
                <c:pt idx="9">
                  <c:v>4.3899999999999997</c:v>
                </c:pt>
              </c:numCache>
            </c:numRef>
          </c:val>
          <c:extLst xmlns:c16r2="http://schemas.microsoft.com/office/drawing/2015/06/chart">
            <c:ext xmlns:c16="http://schemas.microsoft.com/office/drawing/2014/chart" uri="{C3380CC4-5D6E-409C-BE32-E72D297353CC}">
              <c16:uniqueId val="{00000008-0E62-4256-9207-4CAC0FD422E5}"/>
            </c:ext>
          </c:extLst>
        </c:ser>
        <c:ser>
          <c:idx val="9"/>
          <c:order val="9"/>
          <c:tx>
            <c:strRef>
              <c:f>データシート!$A$36</c:f>
              <c:strCache>
                <c:ptCount val="1"/>
                <c:pt idx="0">
                  <c:v>白山市下水道事業会計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3.89</c:v>
                </c:pt>
                <c:pt idx="2">
                  <c:v>#N/A</c:v>
                </c:pt>
                <c:pt idx="3">
                  <c:v>4.4800000000000004</c:v>
                </c:pt>
                <c:pt idx="4">
                  <c:v>#N/A</c:v>
                </c:pt>
                <c:pt idx="5">
                  <c:v>4.67</c:v>
                </c:pt>
                <c:pt idx="6">
                  <c:v>#N/A</c:v>
                </c:pt>
                <c:pt idx="7">
                  <c:v>5.37</c:v>
                </c:pt>
                <c:pt idx="8">
                  <c:v>#N/A</c:v>
                </c:pt>
                <c:pt idx="9">
                  <c:v>5.77</c:v>
                </c:pt>
              </c:numCache>
            </c:numRef>
          </c:val>
          <c:extLst xmlns:c16r2="http://schemas.microsoft.com/office/drawing/2015/06/chart">
            <c:ext xmlns:c16="http://schemas.microsoft.com/office/drawing/2014/chart" uri="{C3380CC4-5D6E-409C-BE32-E72D297353CC}">
              <c16:uniqueId val="{00000009-0E62-4256-9207-4CAC0FD422E5}"/>
            </c:ext>
          </c:extLst>
        </c:ser>
        <c:dLbls>
          <c:showLegendKey val="0"/>
          <c:showVal val="0"/>
          <c:showCatName val="0"/>
          <c:showSerName val="0"/>
          <c:showPercent val="0"/>
          <c:showBubbleSize val="0"/>
        </c:dLbls>
        <c:gapWidth val="150"/>
        <c:overlap val="100"/>
        <c:axId val="399249960"/>
        <c:axId val="399250352"/>
      </c:barChart>
      <c:catAx>
        <c:axId val="399249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250352"/>
        <c:crosses val="autoZero"/>
        <c:auto val="1"/>
        <c:lblAlgn val="ctr"/>
        <c:lblOffset val="100"/>
        <c:tickLblSkip val="1"/>
        <c:tickMarkSkip val="1"/>
        <c:noMultiLvlLbl val="0"/>
      </c:catAx>
      <c:valAx>
        <c:axId val="39925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249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7322</c:v>
                </c:pt>
                <c:pt idx="5">
                  <c:v>7520</c:v>
                </c:pt>
                <c:pt idx="8">
                  <c:v>7218</c:v>
                </c:pt>
                <c:pt idx="11">
                  <c:v>7443</c:v>
                </c:pt>
                <c:pt idx="14">
                  <c:v>7250</c:v>
                </c:pt>
              </c:numCache>
            </c:numRef>
          </c:val>
          <c:extLst xmlns:c16r2="http://schemas.microsoft.com/office/drawing/2015/06/chart">
            <c:ext xmlns:c16="http://schemas.microsoft.com/office/drawing/2014/chart" uri="{C3380CC4-5D6E-409C-BE32-E72D297353CC}">
              <c16:uniqueId val="{00000000-F94C-4646-9AD7-9ECB56378F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94C-4646-9AD7-9ECB56378F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8</c:v>
                </c:pt>
                <c:pt idx="9">
                  <c:v>8</c:v>
                </c:pt>
                <c:pt idx="12">
                  <c:v>8</c:v>
                </c:pt>
              </c:numCache>
            </c:numRef>
          </c:val>
          <c:extLst xmlns:c16r2="http://schemas.microsoft.com/office/drawing/2015/06/chart">
            <c:ext xmlns:c16="http://schemas.microsoft.com/office/drawing/2014/chart" uri="{C3380CC4-5D6E-409C-BE32-E72D297353CC}">
              <c16:uniqueId val="{00000002-F94C-4646-9AD7-9ECB56378F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901</c:v>
                </c:pt>
                <c:pt idx="3">
                  <c:v>857</c:v>
                </c:pt>
                <c:pt idx="6">
                  <c:v>789</c:v>
                </c:pt>
                <c:pt idx="9">
                  <c:v>817</c:v>
                </c:pt>
                <c:pt idx="12">
                  <c:v>854</c:v>
                </c:pt>
              </c:numCache>
            </c:numRef>
          </c:val>
          <c:extLst xmlns:c16r2="http://schemas.microsoft.com/office/drawing/2015/06/chart">
            <c:ext xmlns:c16="http://schemas.microsoft.com/office/drawing/2014/chart" uri="{C3380CC4-5D6E-409C-BE32-E72D297353CC}">
              <c16:uniqueId val="{00000003-F94C-4646-9AD7-9ECB56378F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1779</c:v>
                </c:pt>
                <c:pt idx="3">
                  <c:v>1862</c:v>
                </c:pt>
                <c:pt idx="6">
                  <c:v>1712</c:v>
                </c:pt>
                <c:pt idx="9">
                  <c:v>1669</c:v>
                </c:pt>
                <c:pt idx="12">
                  <c:v>1575</c:v>
                </c:pt>
              </c:numCache>
            </c:numRef>
          </c:val>
          <c:extLst xmlns:c16r2="http://schemas.microsoft.com/office/drawing/2015/06/chart">
            <c:ext xmlns:c16="http://schemas.microsoft.com/office/drawing/2014/chart" uri="{C3380CC4-5D6E-409C-BE32-E72D297353CC}">
              <c16:uniqueId val="{00000004-F94C-4646-9AD7-9ECB56378F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94C-4646-9AD7-9ECB56378F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94C-4646-9AD7-9ECB56378F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7518</c:v>
                </c:pt>
                <c:pt idx="3">
                  <c:v>7530</c:v>
                </c:pt>
                <c:pt idx="6">
                  <c:v>7232</c:v>
                </c:pt>
                <c:pt idx="9">
                  <c:v>7550</c:v>
                </c:pt>
                <c:pt idx="12">
                  <c:v>7448</c:v>
                </c:pt>
              </c:numCache>
            </c:numRef>
          </c:val>
          <c:extLst xmlns:c16r2="http://schemas.microsoft.com/office/drawing/2015/06/chart">
            <c:ext xmlns:c16="http://schemas.microsoft.com/office/drawing/2014/chart" uri="{C3380CC4-5D6E-409C-BE32-E72D297353CC}">
              <c16:uniqueId val="{00000007-F94C-4646-9AD7-9ECB56378FCA}"/>
            </c:ext>
          </c:extLst>
        </c:ser>
        <c:dLbls>
          <c:showLegendKey val="0"/>
          <c:showVal val="0"/>
          <c:showCatName val="0"/>
          <c:showSerName val="0"/>
          <c:showPercent val="0"/>
          <c:showBubbleSize val="0"/>
        </c:dLbls>
        <c:gapWidth val="100"/>
        <c:overlap val="100"/>
        <c:axId val="399249176"/>
        <c:axId val="39925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2879</c:v>
                </c:pt>
                <c:pt idx="2">
                  <c:v>#N/A</c:v>
                </c:pt>
                <c:pt idx="3">
                  <c:v>#N/A</c:v>
                </c:pt>
                <c:pt idx="4">
                  <c:v>2731</c:v>
                </c:pt>
                <c:pt idx="5">
                  <c:v>#N/A</c:v>
                </c:pt>
                <c:pt idx="6">
                  <c:v>#N/A</c:v>
                </c:pt>
                <c:pt idx="7">
                  <c:v>2523</c:v>
                </c:pt>
                <c:pt idx="8">
                  <c:v>#N/A</c:v>
                </c:pt>
                <c:pt idx="9">
                  <c:v>#N/A</c:v>
                </c:pt>
                <c:pt idx="10">
                  <c:v>2601</c:v>
                </c:pt>
                <c:pt idx="11">
                  <c:v>#N/A</c:v>
                </c:pt>
                <c:pt idx="12">
                  <c:v>#N/A</c:v>
                </c:pt>
                <c:pt idx="13">
                  <c:v>2635</c:v>
                </c:pt>
                <c:pt idx="14">
                  <c:v>#N/A</c:v>
                </c:pt>
              </c:numCache>
            </c:numRef>
          </c:val>
          <c:smooth val="0"/>
          <c:extLst xmlns:c16r2="http://schemas.microsoft.com/office/drawing/2015/06/chart">
            <c:ext xmlns:c16="http://schemas.microsoft.com/office/drawing/2014/chart" uri="{C3380CC4-5D6E-409C-BE32-E72D297353CC}">
              <c16:uniqueId val="{00000008-F94C-4646-9AD7-9ECB56378FCA}"/>
            </c:ext>
          </c:extLst>
        </c:ser>
        <c:dLbls>
          <c:showLegendKey val="0"/>
          <c:showVal val="0"/>
          <c:showCatName val="0"/>
          <c:showSerName val="0"/>
          <c:showPercent val="0"/>
          <c:showBubbleSize val="0"/>
        </c:dLbls>
        <c:marker val="1"/>
        <c:smooth val="0"/>
        <c:axId val="399249176"/>
        <c:axId val="399251136"/>
      </c:lineChart>
      <c:catAx>
        <c:axId val="399249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251136"/>
        <c:crosses val="autoZero"/>
        <c:auto val="1"/>
        <c:lblAlgn val="ctr"/>
        <c:lblOffset val="100"/>
        <c:tickLblSkip val="1"/>
        <c:tickMarkSkip val="1"/>
        <c:noMultiLvlLbl val="0"/>
      </c:catAx>
      <c:valAx>
        <c:axId val="39925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249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81543</c:v>
                </c:pt>
                <c:pt idx="5">
                  <c:v>87129</c:v>
                </c:pt>
                <c:pt idx="8">
                  <c:v>87799</c:v>
                </c:pt>
                <c:pt idx="11">
                  <c:v>86488</c:v>
                </c:pt>
                <c:pt idx="14">
                  <c:v>84903</c:v>
                </c:pt>
              </c:numCache>
            </c:numRef>
          </c:val>
          <c:extLst xmlns:c16r2="http://schemas.microsoft.com/office/drawing/2015/06/chart">
            <c:ext xmlns:c16="http://schemas.microsoft.com/office/drawing/2014/chart" uri="{C3380CC4-5D6E-409C-BE32-E72D297353CC}">
              <c16:uniqueId val="{00000000-E44F-4BFF-A9CC-C636E3A14F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9758</c:v>
                </c:pt>
                <c:pt idx="5">
                  <c:v>9585</c:v>
                </c:pt>
                <c:pt idx="8">
                  <c:v>9379</c:v>
                </c:pt>
                <c:pt idx="11">
                  <c:v>9358</c:v>
                </c:pt>
                <c:pt idx="14">
                  <c:v>9267</c:v>
                </c:pt>
              </c:numCache>
            </c:numRef>
          </c:val>
          <c:extLst xmlns:c16r2="http://schemas.microsoft.com/office/drawing/2015/06/chart">
            <c:ext xmlns:c16="http://schemas.microsoft.com/office/drawing/2014/chart" uri="{C3380CC4-5D6E-409C-BE32-E72D297353CC}">
              <c16:uniqueId val="{00000001-E44F-4BFF-A9CC-C636E3A14F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3655</c:v>
                </c:pt>
                <c:pt idx="5">
                  <c:v>4304</c:v>
                </c:pt>
                <c:pt idx="8">
                  <c:v>5222</c:v>
                </c:pt>
                <c:pt idx="11">
                  <c:v>4881</c:v>
                </c:pt>
                <c:pt idx="14">
                  <c:v>4796</c:v>
                </c:pt>
              </c:numCache>
            </c:numRef>
          </c:val>
          <c:extLst xmlns:c16r2="http://schemas.microsoft.com/office/drawing/2015/06/chart">
            <c:ext xmlns:c16="http://schemas.microsoft.com/office/drawing/2014/chart" uri="{C3380CC4-5D6E-409C-BE32-E72D297353CC}">
              <c16:uniqueId val="{00000002-E44F-4BFF-A9CC-C636E3A14F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44F-4BFF-A9CC-C636E3A14F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44F-4BFF-A9CC-C636E3A14F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647</c:v>
                </c:pt>
                <c:pt idx="3">
                  <c:v>691</c:v>
                </c:pt>
                <c:pt idx="6">
                  <c:v>664</c:v>
                </c:pt>
                <c:pt idx="9">
                  <c:v>741</c:v>
                </c:pt>
                <c:pt idx="12">
                  <c:v>737</c:v>
                </c:pt>
              </c:numCache>
            </c:numRef>
          </c:val>
          <c:extLst xmlns:c16r2="http://schemas.microsoft.com/office/drawing/2015/06/chart">
            <c:ext xmlns:c16="http://schemas.microsoft.com/office/drawing/2014/chart" uri="{C3380CC4-5D6E-409C-BE32-E72D297353CC}">
              <c16:uniqueId val="{00000005-E44F-4BFF-A9CC-C636E3A14F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8491</c:v>
                </c:pt>
                <c:pt idx="3">
                  <c:v>7800</c:v>
                </c:pt>
                <c:pt idx="6">
                  <c:v>7053</c:v>
                </c:pt>
                <c:pt idx="9">
                  <c:v>7023</c:v>
                </c:pt>
                <c:pt idx="12">
                  <c:v>7003</c:v>
                </c:pt>
              </c:numCache>
            </c:numRef>
          </c:val>
          <c:extLst xmlns:c16r2="http://schemas.microsoft.com/office/drawing/2015/06/chart">
            <c:ext xmlns:c16="http://schemas.microsoft.com/office/drawing/2014/chart" uri="{C3380CC4-5D6E-409C-BE32-E72D297353CC}">
              <c16:uniqueId val="{00000006-E44F-4BFF-A9CC-C636E3A14F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6281</c:v>
                </c:pt>
                <c:pt idx="3">
                  <c:v>7769</c:v>
                </c:pt>
                <c:pt idx="6">
                  <c:v>8372</c:v>
                </c:pt>
                <c:pt idx="9">
                  <c:v>9096</c:v>
                </c:pt>
                <c:pt idx="12">
                  <c:v>9426</c:v>
                </c:pt>
              </c:numCache>
            </c:numRef>
          </c:val>
          <c:extLst xmlns:c16r2="http://schemas.microsoft.com/office/drawing/2015/06/chart">
            <c:ext xmlns:c16="http://schemas.microsoft.com/office/drawing/2014/chart" uri="{C3380CC4-5D6E-409C-BE32-E72D297353CC}">
              <c16:uniqueId val="{00000007-E44F-4BFF-A9CC-C636E3A14F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30230</c:v>
                </c:pt>
                <c:pt idx="3">
                  <c:v>29605</c:v>
                </c:pt>
                <c:pt idx="6">
                  <c:v>28281</c:v>
                </c:pt>
                <c:pt idx="9">
                  <c:v>26723</c:v>
                </c:pt>
                <c:pt idx="12">
                  <c:v>24909</c:v>
                </c:pt>
              </c:numCache>
            </c:numRef>
          </c:val>
          <c:extLst xmlns:c16r2="http://schemas.microsoft.com/office/drawing/2015/06/chart">
            <c:ext xmlns:c16="http://schemas.microsoft.com/office/drawing/2014/chart" uri="{C3380CC4-5D6E-409C-BE32-E72D297353CC}">
              <c16:uniqueId val="{00000008-E44F-4BFF-A9CC-C636E3A14F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953</c:v>
                </c:pt>
                <c:pt idx="3">
                  <c:v>809</c:v>
                </c:pt>
                <c:pt idx="6">
                  <c:v>713</c:v>
                </c:pt>
                <c:pt idx="9">
                  <c:v>607</c:v>
                </c:pt>
                <c:pt idx="12">
                  <c:v>502</c:v>
                </c:pt>
              </c:numCache>
            </c:numRef>
          </c:val>
          <c:extLst xmlns:c16r2="http://schemas.microsoft.com/office/drawing/2015/06/chart">
            <c:ext xmlns:c16="http://schemas.microsoft.com/office/drawing/2014/chart" uri="{C3380CC4-5D6E-409C-BE32-E72D297353CC}">
              <c16:uniqueId val="{00000009-E44F-4BFF-A9CC-C636E3A14F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84783</c:v>
                </c:pt>
                <c:pt idx="3">
                  <c:v>86675</c:v>
                </c:pt>
                <c:pt idx="6">
                  <c:v>87658</c:v>
                </c:pt>
                <c:pt idx="9">
                  <c:v>86622</c:v>
                </c:pt>
                <c:pt idx="12">
                  <c:v>86416</c:v>
                </c:pt>
              </c:numCache>
            </c:numRef>
          </c:val>
          <c:extLst xmlns:c16r2="http://schemas.microsoft.com/office/drawing/2015/06/chart">
            <c:ext xmlns:c16="http://schemas.microsoft.com/office/drawing/2014/chart" uri="{C3380CC4-5D6E-409C-BE32-E72D297353CC}">
              <c16:uniqueId val="{0000000A-E44F-4BFF-A9CC-C636E3A14FAA}"/>
            </c:ext>
          </c:extLst>
        </c:ser>
        <c:dLbls>
          <c:showLegendKey val="0"/>
          <c:showVal val="0"/>
          <c:showCatName val="0"/>
          <c:showSerName val="0"/>
          <c:showPercent val="0"/>
          <c:showBubbleSize val="0"/>
        </c:dLbls>
        <c:gapWidth val="100"/>
        <c:overlap val="100"/>
        <c:axId val="399249568"/>
        <c:axId val="399250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36430</c:v>
                </c:pt>
                <c:pt idx="2">
                  <c:v>#N/A</c:v>
                </c:pt>
                <c:pt idx="3">
                  <c:v>#N/A</c:v>
                </c:pt>
                <c:pt idx="4">
                  <c:v>32332</c:v>
                </c:pt>
                <c:pt idx="5">
                  <c:v>#N/A</c:v>
                </c:pt>
                <c:pt idx="6">
                  <c:v>#N/A</c:v>
                </c:pt>
                <c:pt idx="7">
                  <c:v>30342</c:v>
                </c:pt>
                <c:pt idx="8">
                  <c:v>#N/A</c:v>
                </c:pt>
                <c:pt idx="9">
                  <c:v>#N/A</c:v>
                </c:pt>
                <c:pt idx="10">
                  <c:v>30085</c:v>
                </c:pt>
                <c:pt idx="11">
                  <c:v>#N/A</c:v>
                </c:pt>
                <c:pt idx="12">
                  <c:v>#N/A</c:v>
                </c:pt>
                <c:pt idx="13">
                  <c:v>30026</c:v>
                </c:pt>
                <c:pt idx="14">
                  <c:v>#N/A</c:v>
                </c:pt>
              </c:numCache>
            </c:numRef>
          </c:val>
          <c:smooth val="0"/>
          <c:extLst xmlns:c16r2="http://schemas.microsoft.com/office/drawing/2015/06/chart">
            <c:ext xmlns:c16="http://schemas.microsoft.com/office/drawing/2014/chart" uri="{C3380CC4-5D6E-409C-BE32-E72D297353CC}">
              <c16:uniqueId val="{0000000B-E44F-4BFF-A9CC-C636E3A14FAA}"/>
            </c:ext>
          </c:extLst>
        </c:ser>
        <c:dLbls>
          <c:showLegendKey val="0"/>
          <c:showVal val="0"/>
          <c:showCatName val="0"/>
          <c:showSerName val="0"/>
          <c:showPercent val="0"/>
          <c:showBubbleSize val="0"/>
        </c:dLbls>
        <c:marker val="1"/>
        <c:smooth val="0"/>
        <c:axId val="399249568"/>
        <c:axId val="399250744"/>
      </c:lineChart>
      <c:catAx>
        <c:axId val="39924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250744"/>
        <c:crosses val="autoZero"/>
        <c:auto val="1"/>
        <c:lblAlgn val="ctr"/>
        <c:lblOffset val="100"/>
        <c:tickLblSkip val="1"/>
        <c:tickMarkSkip val="1"/>
        <c:noMultiLvlLbl val="0"/>
      </c:catAx>
      <c:valAx>
        <c:axId val="399250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24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3795</c:v>
                </c:pt>
                <c:pt idx="1">
                  <c:v>2863</c:v>
                </c:pt>
                <c:pt idx="2">
                  <c:v>2323</c:v>
                </c:pt>
              </c:numCache>
            </c:numRef>
          </c:val>
          <c:extLst xmlns:c16r2="http://schemas.microsoft.com/office/drawing/2015/06/chart">
            <c:ext xmlns:c16="http://schemas.microsoft.com/office/drawing/2014/chart" uri="{C3380CC4-5D6E-409C-BE32-E72D297353CC}">
              <c16:uniqueId val="{00000000-682E-4B15-8F25-E8DB952AE6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458</c:v>
                </c:pt>
                <c:pt idx="1">
                  <c:v>458</c:v>
                </c:pt>
                <c:pt idx="2">
                  <c:v>154</c:v>
                </c:pt>
              </c:numCache>
            </c:numRef>
          </c:val>
          <c:extLst xmlns:c16r2="http://schemas.microsoft.com/office/drawing/2015/06/chart">
            <c:ext xmlns:c16="http://schemas.microsoft.com/office/drawing/2014/chart" uri="{C3380CC4-5D6E-409C-BE32-E72D297353CC}">
              <c16:uniqueId val="{00000001-682E-4B15-8F25-E8DB952AE6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4280</c:v>
                </c:pt>
                <c:pt idx="1">
                  <c:v>4322</c:v>
                </c:pt>
                <c:pt idx="2">
                  <c:v>4472</c:v>
                </c:pt>
              </c:numCache>
            </c:numRef>
          </c:val>
          <c:extLst xmlns:c16r2="http://schemas.microsoft.com/office/drawing/2015/06/chart">
            <c:ext xmlns:c16="http://schemas.microsoft.com/office/drawing/2014/chart" uri="{C3380CC4-5D6E-409C-BE32-E72D297353CC}">
              <c16:uniqueId val="{00000002-682E-4B15-8F25-E8DB952AE6D2}"/>
            </c:ext>
          </c:extLst>
        </c:ser>
        <c:dLbls>
          <c:showLegendKey val="0"/>
          <c:showVal val="0"/>
          <c:showCatName val="0"/>
          <c:showSerName val="0"/>
          <c:showPercent val="0"/>
          <c:showBubbleSize val="0"/>
        </c:dLbls>
        <c:gapWidth val="120"/>
        <c:overlap val="100"/>
        <c:axId val="412762872"/>
        <c:axId val="412764048"/>
      </c:barChart>
      <c:catAx>
        <c:axId val="41276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764048"/>
        <c:crosses val="autoZero"/>
        <c:auto val="1"/>
        <c:lblAlgn val="ctr"/>
        <c:lblOffset val="100"/>
        <c:tickLblSkip val="1"/>
        <c:tickMarkSkip val="1"/>
        <c:noMultiLvlLbl val="0"/>
      </c:catAx>
      <c:valAx>
        <c:axId val="412764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76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740-4F0F-9263-0F2F24300388}"/>
                </c:ext>
                <c:ext xmlns:c15="http://schemas.microsoft.com/office/drawing/2012/chart" uri="{CE6537A1-D6FC-4f65-9D91-7224C49458BB}">
                  <c15:dlblFieldTable>
                    <c15:dlblFTEntry>
                      <c15:txfldGUID>{9B54B33F-60A3-453E-B232-107C83B97DEC}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740-4F0F-9263-0F2F24300388}"/>
                </c:ext>
                <c:ext xmlns:c15="http://schemas.microsoft.com/office/drawing/2012/chart" uri="{CE6537A1-D6FC-4f65-9D91-7224C49458BB}">
                  <c15:dlblFieldTable>
                    <c15:dlblFTEntry>
                      <c15:txfldGUID>{C63E64BF-1037-4ADD-9576-77C5CA40BA45}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740-4F0F-9263-0F2F24300388}"/>
                </c:ext>
                <c:ext xmlns:c15="http://schemas.microsoft.com/office/drawing/2012/chart" uri="{CE6537A1-D6FC-4f65-9D91-7224C49458BB}">
                  <c15:dlblFieldTable>
                    <c15:dlblFTEntry>
                      <c15:txfldGUID>{A7B94CFA-E63F-4A55-AABD-524B2E9F8B1D}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740-4F0F-9263-0F2F24300388}"/>
                </c:ext>
                <c:ext xmlns:c15="http://schemas.microsoft.com/office/drawing/2012/chart" uri="{CE6537A1-D6FC-4f65-9D91-7224C49458BB}">
                  <c15:dlblFieldTable>
                    <c15:dlblFTEntry>
                      <c15:txfldGUID>{D13AD9FF-C79A-4E6A-961F-097C4AB2B13E}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740-4F0F-9263-0F2F24300388}"/>
                </c:ext>
                <c:ext xmlns:c15="http://schemas.microsoft.com/office/drawing/2012/chart" uri="{CE6537A1-D6FC-4f65-9D91-7224C49458BB}">
                  <c15:dlblFieldTable>
                    <c15:dlblFTEntry>
                      <c15:txfldGUID>{A70E728F-EEEA-4870-94DA-6620BCDEF8CF}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740-4F0F-9263-0F2F24300388}"/>
                </c:ext>
                <c:ext xmlns:c15="http://schemas.microsoft.com/office/drawing/2012/chart" uri="{CE6537A1-D6FC-4f65-9D91-7224C49458BB}">
                  <c15:dlblFieldTable>
                    <c15:dlblFTEntry>
                      <c15:txfldGUID>{D455E3D9-4A58-4C7C-B0F6-6FD2C1EB7EDD}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740-4F0F-9263-0F2F24300388}"/>
                </c:ext>
                <c:ext xmlns:c15="http://schemas.microsoft.com/office/drawing/2012/chart" uri="{CE6537A1-D6FC-4f65-9D91-7224C49458BB}">
                  <c15:dlblFieldTable>
                    <c15:dlblFTEntry>
                      <c15:txfldGUID>{A78A6997-9B70-4456-8A33-CFCA05509C0E}</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740-4F0F-9263-0F2F24300388}"/>
                </c:ext>
                <c:ext xmlns:c15="http://schemas.microsoft.com/office/drawing/2012/chart" uri="{CE6537A1-D6FC-4f65-9D91-7224C49458BB}">
                  <c15:layout/>
                  <c15:dlblFieldTable>
                    <c15:dlblFTEntry>
                      <c15:txfldGUID>{E8D43305-7BFC-4792-AAEE-A67DD99A6B48}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740-4F0F-9263-0F2F24300388}"/>
                </c:ext>
                <c:ext xmlns:c15="http://schemas.microsoft.com/office/drawing/2012/chart" uri="{CE6537A1-D6FC-4f65-9D91-7224C49458BB}">
                  <c15:dlblFieldTable>
                    <c15:dlblFTEntry>
                      <c15:txfldGUID>{3E6AC8B5-066D-4109-9F24-38B2DAAE67EC}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55.9</c:v>
                </c:pt>
              </c:numCache>
            </c:numRef>
          </c:xVal>
          <c:yVal>
            <c:numRef>
              <c:f>公会計指標分析・財政指標組合せ分析表!$BP$51:$DC$51</c:f>
              <c:numCache>
                <c:formatCode>#,##0.0;"▲ "#,##0.0</c:formatCode>
                <c:ptCount val="40"/>
                <c:pt idx="24">
                  <c:v>128</c:v>
                </c:pt>
              </c:numCache>
            </c:numRef>
          </c:yVal>
          <c:smooth val="0"/>
          <c:extLst xmlns:c16r2="http://schemas.microsoft.com/office/drawing/2015/06/chart">
            <c:ext xmlns:c16="http://schemas.microsoft.com/office/drawing/2014/chart" uri="{C3380CC4-5D6E-409C-BE32-E72D297353CC}">
              <c16:uniqueId val="{00000009-5740-4F0F-9263-0F2F243003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740-4F0F-9263-0F2F24300388}"/>
                </c:ext>
                <c:ext xmlns:c15="http://schemas.microsoft.com/office/drawing/2012/chart" uri="{CE6537A1-D6FC-4f65-9D91-7224C49458BB}">
                  <c15:dlblFieldTable>
                    <c15:dlblFTEntry>
                      <c15:txfldGUID>{BC688C7E-3CBE-45BF-B641-59E4C0054F0F}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740-4F0F-9263-0F2F24300388}"/>
                </c:ext>
                <c:ext xmlns:c15="http://schemas.microsoft.com/office/drawing/2012/chart" uri="{CE6537A1-D6FC-4f65-9D91-7224C49458BB}">
                  <c15:dlblFieldTable>
                    <c15:dlblFTEntry>
                      <c15:txfldGUID>{7957BB80-A403-426D-8525-97FAD8143D9A}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740-4F0F-9263-0F2F24300388}"/>
                </c:ext>
                <c:ext xmlns:c15="http://schemas.microsoft.com/office/drawing/2012/chart" uri="{CE6537A1-D6FC-4f65-9D91-7224C49458BB}">
                  <c15:dlblFieldTable>
                    <c15:dlblFTEntry>
                      <c15:txfldGUID>{EEAD7931-532D-4115-8E33-C3C23F163EF2}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740-4F0F-9263-0F2F24300388}"/>
                </c:ext>
                <c:ext xmlns:c15="http://schemas.microsoft.com/office/drawing/2012/chart" uri="{CE6537A1-D6FC-4f65-9D91-7224C49458BB}">
                  <c15:dlblFieldTable>
                    <c15:dlblFTEntry>
                      <c15:txfldGUID>{9C59A0A7-10F4-42F7-A62B-D20FDC8CD0DE}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740-4F0F-9263-0F2F24300388}"/>
                </c:ext>
                <c:ext xmlns:c15="http://schemas.microsoft.com/office/drawing/2012/chart" uri="{CE6537A1-D6FC-4f65-9D91-7224C49458BB}">
                  <c15:dlblFieldTable>
                    <c15:dlblFTEntry>
                      <c15:txfldGUID>{1CD798FE-4117-4907-8A40-97226CDDCAA8}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740-4F0F-9263-0F2F24300388}"/>
                </c:ext>
                <c:ext xmlns:c15="http://schemas.microsoft.com/office/drawing/2012/chart" uri="{CE6537A1-D6FC-4f65-9D91-7224C49458BB}">
                  <c15:dlblFieldTable>
                    <c15:dlblFTEntry>
                      <c15:txfldGUID>{168C74B4-9C9A-4F32-A04B-F0472780AA56}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740-4F0F-9263-0F2F24300388}"/>
                </c:ext>
                <c:ext xmlns:c15="http://schemas.microsoft.com/office/drawing/2012/chart" uri="{CE6537A1-D6FC-4f65-9D91-7224C49458BB}">
                  <c15:dlblFieldTable>
                    <c15:dlblFTEntry>
                      <c15:txfldGUID>{D25B1BCE-6362-4234-9592-80CA318D3BDB}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740-4F0F-9263-0F2F24300388}"/>
                </c:ext>
                <c:ext xmlns:c15="http://schemas.microsoft.com/office/drawing/2012/chart" uri="{CE6537A1-D6FC-4f65-9D91-7224C49458BB}">
                  <c15:layout/>
                  <c15:dlblFieldTable>
                    <c15:dlblFTEntry>
                      <c15:txfldGUID>{0A6F5252-9927-411F-8163-95B189727CEF}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740-4F0F-9263-0F2F24300388}"/>
                </c:ext>
                <c:ext xmlns:c15="http://schemas.microsoft.com/office/drawing/2012/chart" uri="{CE6537A1-D6FC-4f65-9D91-7224C49458BB}">
                  <c15:dlblFieldTable>
                    <c15:dlblFTEntry>
                      <c15:txfldGUID>{5A4B4D42-9600-442D-853A-E0DD5D1C0051}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6.5</c:v>
                </c:pt>
              </c:numCache>
            </c:numRef>
          </c:yVal>
          <c:smooth val="0"/>
          <c:extLst xmlns:c16r2="http://schemas.microsoft.com/office/drawing/2015/06/chart">
            <c:ext xmlns:c16="http://schemas.microsoft.com/office/drawing/2014/chart" uri="{C3380CC4-5D6E-409C-BE32-E72D297353CC}">
              <c16:uniqueId val="{00000013-5740-4F0F-9263-0F2F24300388}"/>
            </c:ext>
          </c:extLst>
        </c:ser>
        <c:dLbls>
          <c:showLegendKey val="0"/>
          <c:showVal val="1"/>
          <c:showCatName val="0"/>
          <c:showSerName val="0"/>
          <c:showPercent val="0"/>
          <c:showBubbleSize val="0"/>
        </c:dLbls>
        <c:axId val="412767576"/>
        <c:axId val="412766008"/>
      </c:scatterChart>
      <c:valAx>
        <c:axId val="412767576"/>
        <c:scaling>
          <c:orientation val="minMax"/>
          <c:max val="57.4"/>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766008"/>
        <c:crosses val="autoZero"/>
        <c:crossBetween val="midCat"/>
      </c:valAx>
      <c:valAx>
        <c:axId val="412766008"/>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76757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95D-4013-96F0-14D175335AA5}"/>
                </c:ext>
                <c:ext xmlns:c15="http://schemas.microsoft.com/office/drawing/2012/chart" uri="{CE6537A1-D6FC-4f65-9D91-7224C49458BB}">
                  <c15:dlblFieldTable>
                    <c15:dlblFTEntry>
                      <c15:txfldGUID>{F7632212-33AC-4AA4-9BEF-1BFE6CFDC7AA}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95D-4013-96F0-14D175335AA5}"/>
                </c:ext>
                <c:ext xmlns:c15="http://schemas.microsoft.com/office/drawing/2012/chart" uri="{CE6537A1-D6FC-4f65-9D91-7224C49458BB}">
                  <c15:dlblFieldTable>
                    <c15:dlblFTEntry>
                      <c15:txfldGUID>{97A8D556-8834-4400-A598-FCEA66354B7D}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95D-4013-96F0-14D175335AA5}"/>
                </c:ext>
                <c:ext xmlns:c15="http://schemas.microsoft.com/office/drawing/2012/chart" uri="{CE6537A1-D6FC-4f65-9D91-7224C49458BB}">
                  <c15:dlblFieldTable>
                    <c15:dlblFTEntry>
                      <c15:txfldGUID>{CA136A4F-654D-458E-8CA8-2971F431B427}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95D-4013-96F0-14D175335AA5}"/>
                </c:ext>
                <c:ext xmlns:c15="http://schemas.microsoft.com/office/drawing/2012/chart" uri="{CE6537A1-D6FC-4f65-9D91-7224C49458BB}">
                  <c15:dlblFieldTable>
                    <c15:dlblFTEntry>
                      <c15:txfldGUID>{B666A3D9-2138-47EC-996B-29818C5EC07E}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95D-4013-96F0-14D175335AA5}"/>
                </c:ext>
                <c:ext xmlns:c15="http://schemas.microsoft.com/office/drawing/2012/chart" uri="{CE6537A1-D6FC-4f65-9D91-7224C49458BB}">
                  <c15:dlblFieldTable>
                    <c15:dlblFTEntry>
                      <c15:txfldGUID>{55071B0F-9C6A-4148-9018-467837FB0C58}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95D-4013-96F0-14D175335AA5}"/>
                </c:ext>
                <c:ext xmlns:c15="http://schemas.microsoft.com/office/drawing/2012/chart" uri="{CE6537A1-D6FC-4f65-9D91-7224C49458BB}">
                  <c15:dlblFieldTable>
                    <c15:dlblFTEntry>
                      <c15:txfldGUID>{95A52905-A59F-4E56-8364-50B1AF01E074}</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6627071099716043E-2"/>
                  <c:y val="-4.6222978586992203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95D-4013-96F0-14D175335AA5}"/>
                </c:ext>
                <c:ext xmlns:c15="http://schemas.microsoft.com/office/drawing/2012/chart" uri="{CE6537A1-D6FC-4f65-9D91-7224C49458BB}">
                  <c15:dlblFieldTable>
                    <c15:dlblFTEntry>
                      <c15:txfldGUID>{7693AD64-FA33-461F-A16A-965CB82AA72C}</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6768912138505222E-2"/>
                  <c:y val="-8.417488237264428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95D-4013-96F0-14D175335AA5}"/>
                </c:ext>
                <c:ext xmlns:c15="http://schemas.microsoft.com/office/drawing/2012/chart" uri="{CE6537A1-D6FC-4f65-9D91-7224C49458BB}">
                  <c15:dlblFieldTable>
                    <c15:dlblFTEntry>
                      <c15:txfldGUID>{FF0ECC31-046E-468D-B116-5B19FEA6B9CB}</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5.685190905996068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95D-4013-96F0-14D175335AA5}"/>
                </c:ext>
                <c:ext xmlns:c15="http://schemas.microsoft.com/office/drawing/2012/chart" uri="{CE6537A1-D6FC-4f65-9D91-7224C49458BB}">
                  <c15:dlblFieldTable>
                    <c15:dlblFTEntry>
                      <c15:txfldGUID>{FA500D3A-38B9-4629-90B5-DA32ADBD0EF8}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12.1</c:v>
                </c:pt>
                <c:pt idx="16">
                  <c:v>11.2</c:v>
                </c:pt>
                <c:pt idx="24">
                  <c:v>11</c:v>
                </c:pt>
                <c:pt idx="32">
                  <c:v>10.8</c:v>
                </c:pt>
              </c:numCache>
            </c:numRef>
          </c:xVal>
          <c:yVal>
            <c:numRef>
              <c:f>公会計指標分析・財政指標組合せ分析表!$BP$73:$DC$73</c:f>
              <c:numCache>
                <c:formatCode>#,##0.0;"▲ "#,##0.0</c:formatCode>
                <c:ptCount val="40"/>
                <c:pt idx="0">
                  <c:v>148.80000000000001</c:v>
                </c:pt>
                <c:pt idx="8">
                  <c:v>136.4</c:v>
                </c:pt>
                <c:pt idx="16">
                  <c:v>126.6</c:v>
                </c:pt>
                <c:pt idx="24">
                  <c:v>128</c:v>
                </c:pt>
                <c:pt idx="32">
                  <c:v>125.3</c:v>
                </c:pt>
              </c:numCache>
            </c:numRef>
          </c:yVal>
          <c:smooth val="0"/>
          <c:extLst xmlns:c16r2="http://schemas.microsoft.com/office/drawing/2015/06/chart">
            <c:ext xmlns:c16="http://schemas.microsoft.com/office/drawing/2014/chart" uri="{C3380CC4-5D6E-409C-BE32-E72D297353CC}">
              <c16:uniqueId val="{00000009-795D-4013-96F0-14D175335A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95D-4013-96F0-14D175335AA5}"/>
                </c:ext>
                <c:ext xmlns:c15="http://schemas.microsoft.com/office/drawing/2012/chart" uri="{CE6537A1-D6FC-4f65-9D91-7224C49458BB}">
                  <c15:dlblFieldTable>
                    <c15:dlblFTEntry>
                      <c15:txfldGUID>{A05617D7-DEEF-4C81-BD10-90F9741EFDE3}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95D-4013-96F0-14D175335AA5}"/>
                </c:ext>
                <c:ext xmlns:c15="http://schemas.microsoft.com/office/drawing/2012/chart" uri="{CE6537A1-D6FC-4f65-9D91-7224C49458BB}">
                  <c15:dlblFieldTable>
                    <c15:dlblFTEntry>
                      <c15:txfldGUID>{01159EC7-7278-4D0D-B3FC-1C629DD8BFEF}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95D-4013-96F0-14D175335AA5}"/>
                </c:ext>
                <c:ext xmlns:c15="http://schemas.microsoft.com/office/drawing/2012/chart" uri="{CE6537A1-D6FC-4f65-9D91-7224C49458BB}">
                  <c15:dlblFieldTable>
                    <c15:dlblFTEntry>
                      <c15:txfldGUID>{D8031784-C1E6-4BD9-AFD3-4D3CA66DAE8B}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95D-4013-96F0-14D175335AA5}"/>
                </c:ext>
                <c:ext xmlns:c15="http://schemas.microsoft.com/office/drawing/2012/chart" uri="{CE6537A1-D6FC-4f65-9D91-7224C49458BB}">
                  <c15:dlblFieldTable>
                    <c15:dlblFTEntry>
                      <c15:txfldGUID>{89428D85-EED0-4A0F-9BED-368B6DB575E5}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95D-4013-96F0-14D175335AA5}"/>
                </c:ext>
                <c:ext xmlns:c15="http://schemas.microsoft.com/office/drawing/2012/chart" uri="{CE6537A1-D6FC-4f65-9D91-7224C49458BB}">
                  <c15:dlblFieldTable>
                    <c15:dlblFTEntry>
                      <c15:txfldGUID>{C9D5A662-19AA-4FD6-95DC-6275038201E7}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95D-4013-96F0-14D175335AA5}"/>
                </c:ext>
                <c:ext xmlns:c15="http://schemas.microsoft.com/office/drawing/2012/chart" uri="{CE6537A1-D6FC-4f65-9D91-7224C49458BB}">
                  <c15:dlblFieldTable>
                    <c15:dlblFTEntry>
                      <c15:txfldGUID>{787C1AA4-4158-4DEE-82BA-82337B0AFDBE}</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082282850421345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95D-4013-96F0-14D175335AA5}"/>
                </c:ext>
                <c:ext xmlns:c15="http://schemas.microsoft.com/office/drawing/2012/chart" uri="{CE6537A1-D6FC-4f65-9D91-7224C49458BB}">
                  <c15:dlblFieldTable>
                    <c15:dlblFTEntry>
                      <c15:txfldGUID>{94F4C6BD-EFF1-4CF7-9737-B89575634FB3}</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257315473400784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95D-4013-96F0-14D175335AA5}"/>
                </c:ext>
                <c:ext xmlns:c15="http://schemas.microsoft.com/office/drawing/2012/chart" uri="{CE6537A1-D6FC-4f65-9D91-7224C49458BB}">
                  <c15:dlblFieldTable>
                    <c15:dlblFTEntry>
                      <c15:txfldGUID>{974DE8BA-3854-4CB4-B57D-D9B299682D84}</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95D-4013-96F0-14D175335AA5}"/>
                </c:ext>
                <c:ext xmlns:c15="http://schemas.microsoft.com/office/drawing/2012/chart" uri="{CE6537A1-D6FC-4f65-9D91-7224C49458BB}">
                  <c15:dlblFieldTable>
                    <c15:dlblFTEntry>
                      <c15:txfldGUID>{91B04E5E-1623-4E6E-8BA3-B528EF8FC1CA}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795D-4013-96F0-14D175335AA5}"/>
            </c:ext>
          </c:extLst>
        </c:ser>
        <c:dLbls>
          <c:showLegendKey val="0"/>
          <c:showVal val="1"/>
          <c:showCatName val="0"/>
          <c:showSerName val="0"/>
          <c:showPercent val="0"/>
          <c:showBubbleSize val="0"/>
        </c:dLbls>
        <c:axId val="412766400"/>
        <c:axId val="412768752"/>
      </c:scatterChart>
      <c:valAx>
        <c:axId val="412766400"/>
        <c:scaling>
          <c:orientation val="minMax"/>
          <c:max val="14.799999999999999"/>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768752"/>
        <c:crosses val="autoZero"/>
        <c:crossBetween val="midCat"/>
      </c:valAx>
      <c:valAx>
        <c:axId val="412768752"/>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76640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年度の合併以降の旧合併特例事業債の発行、臨時財政対策債の発行により元利償還金が高い水準で推移しているものの、公債利子等の減に伴い平成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についても、対前年度比で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百万円減少したものの、実質公債費比率の分子は対前年度比で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百万円の増加している。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については、旧合併特例事業債や臨時財政対策債の発行により年々増加傾向であったが、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一般会計等については、昨年度に引き続き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百万円の減少となった。組合等負担等見込額は施設整備のため増加するが、公営企業債等繰入見込額などのその他の項目は着実に減少しており、平成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一方、充当可能財源等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年度以降増加傾向にあったが、平成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1,761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将来負担比率の分子については、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充当可能基金の減や基準財政需要額算入見込額の減</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等が懸念される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ことから、今後は地方債の発行を最小限に抑制し、将来負担額の増大を抑えるよう努めることとする。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石川県白山市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各種施策の進捗を図るため財政調整基金を取り崩した一方、公共施設の整備の財源に充てるため公共施設整備基金に積み立てたことから、全体として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億円減額したものの、特定目的基金では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減収や災害等に必要となる財源として、一定規模の財政調整基金を維持していくとともに、市有施設の改修・更新の財源として公共施設整備金の積立を図るなど、個々の資金使途目的に合わせて特定目的基金の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・北陸新幹線白山総合車両所地下道水路管理基金：北陸新幹線白山総合車両所の整備に伴い、地下化された市道及び農業用用排水路の維持管理に要する費用の財源に充てるため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・公共施設整備基金：市が設置する公共施設の整備の財源に充てるため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・ふるさと振興基金：本市の発展を願う個人又は法人その他の団体から収受した寄附金を有効に活用し、個性豊かで活力に満ちた魅力あるまちづくりに資するため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・墓地公苑管理基金：墓地公苑の管理運営に必要な財源を確保し、翌年度以降の財政の健全な運営に資するため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市有施設の改修・更新の財源として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積み立てを開始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市民の連帯強化及び地域振興を図る事業の財源に充てるため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、当初予算財源等として段階的に取り崩していく予定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・公共施設整備基金：市有地等の財産売払い収入を原資として、積み立てを行っていく予定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・前年度末残高対比で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・今後も災害等の備えや、市税の収入の減少に備えて、一定程度の残高を維持するように努める。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・利子積立を除き、積み立てを行っていない。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・今後、公債費の増加が見込まれるため、平準化の財源として一定規模を維持していくように努める。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113,410
112,284
754.93
53,356,080
52,146,467
1,035,755
30,525,564
86,416,477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資産の老朽化について、類似団体内及び県内平均を下回っている。</a:t>
          </a:r>
        </a:p>
        <a:p>
          <a:r>
            <a:rPr kumimoji="1" lang="ja-JP" altLang="en-US" sz="1100">
              <a:latin typeface="ＭＳ Ｐゴシック" panose="020B0600070205080204" pitchFamily="50" charset="-128"/>
              <a:ea typeface="ＭＳ Ｐゴシック" panose="020B0600070205080204" pitchFamily="50" charset="-128"/>
            </a:rPr>
            <a:t>しかしながら、近い将来に維持更新のための支出が必要になる可能性が高いことから、総合的な有効活用や、長寿命化等の効率的な維持管理を一層努める。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7"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0" name="フローチャート: 判断 69"/>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27813</xdr:rowOff>
    </xdr:from>
    <xdr:to>
      <xdr:col>19</xdr:col>
      <xdr:colOff>187325</xdr:colOff>
      <xdr:row>30</xdr:row>
      <xdr:rowOff>129413</xdr:rowOff>
    </xdr:to>
    <xdr:sp macro="" textlink="">
      <xdr:nvSpPr>
        <xdr:cNvPr id="76" name="楕円 75"/>
        <xdr:cNvSpPr/>
      </xdr:nvSpPr>
      <xdr:spPr>
        <a:xfrm>
          <a:off x="4000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89806</xdr:rowOff>
    </xdr:from>
    <xdr:ext cx="405111" cy="259045"/>
    <xdr:sp macro="" textlink="">
      <xdr:nvSpPr>
        <xdr:cNvPr id="77" name="n_1aveValue有形固定資産減価償却率"/>
        <xdr:cNvSpPr txBox="1"/>
      </xdr:nvSpPr>
      <xdr:spPr>
        <a:xfrm>
          <a:off x="3836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78"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120540</xdr:rowOff>
    </xdr:from>
    <xdr:ext cx="405111" cy="259045"/>
    <xdr:sp macro="" textlink="">
      <xdr:nvSpPr>
        <xdr:cNvPr id="79" name="n_1mainValue有形固定資産減価償却率"/>
        <xdr:cNvSpPr txBox="1"/>
      </xdr:nvSpPr>
      <xdr:spPr>
        <a:xfrm>
          <a:off x="38360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2" name="正方形/長方形 8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旧合併特例事業債等の発行により地方債残高が増加したことなどにより、類似団体内平均と比べて非常に高い状況にある。</a:t>
          </a:r>
        </a:p>
        <a:p>
          <a:r>
            <a:rPr kumimoji="1" lang="ja-JP" altLang="en-US" sz="1100">
              <a:latin typeface="ＭＳ Ｐゴシック" panose="020B0600070205080204" pitchFamily="50" charset="-128"/>
              <a:ea typeface="ＭＳ Ｐゴシック" panose="020B0600070205080204" pitchFamily="50" charset="-128"/>
            </a:rPr>
            <a:t>今後は、新たな将来負担の抑制とともに、更なる構造改善の推進により、毎年度の収支状況を改善していくことで、将来負担比率・債務償還可能年数の両指標数値の改善に努める。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0" name="テキスト ボックス 9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2" name="テキスト ボックス 10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08" name="直線コネクタ 107"/>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1"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2" name="直線コネクタ 111"/>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3"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4" name="フローチャート: 判断 113"/>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152753</xdr:rowOff>
    </xdr:from>
    <xdr:to>
      <xdr:col>76</xdr:col>
      <xdr:colOff>73025</xdr:colOff>
      <xdr:row>27</xdr:row>
      <xdr:rowOff>82903</xdr:rowOff>
    </xdr:to>
    <xdr:sp macro="" textlink="">
      <xdr:nvSpPr>
        <xdr:cNvPr id="120" name="楕円 119"/>
        <xdr:cNvSpPr/>
      </xdr:nvSpPr>
      <xdr:spPr>
        <a:xfrm>
          <a:off x="14744700" y="53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105780</xdr:rowOff>
    </xdr:from>
    <xdr:ext cx="405111" cy="259045"/>
    <xdr:sp macro="" textlink="">
      <xdr:nvSpPr>
        <xdr:cNvPr id="121" name="債務償還可能年数該当値テキスト"/>
        <xdr:cNvSpPr txBox="1"/>
      </xdr:nvSpPr>
      <xdr:spPr>
        <a:xfrm>
          <a:off x="14846300" y="5335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113,410
112,284
754.93
53,356,080
52,146,467
1,035,755
30,525,564
86,416,477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130556</xdr:rowOff>
    </xdr:from>
    <xdr:to>
      <xdr:col>20</xdr:col>
      <xdr:colOff>38100</xdr:colOff>
      <xdr:row>39</xdr:row>
      <xdr:rowOff>60706</xdr:rowOff>
    </xdr:to>
    <xdr:sp macro="" textlink="">
      <xdr:nvSpPr>
        <xdr:cNvPr id="68" name="楕円 67"/>
        <xdr:cNvSpPr/>
      </xdr:nvSpPr>
      <xdr:spPr>
        <a:xfrm>
          <a:off x="3746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8399</xdr:rowOff>
    </xdr:from>
    <xdr:ext cx="405111" cy="259045"/>
    <xdr:sp macro="" textlink="">
      <xdr:nvSpPr>
        <xdr:cNvPr id="69" name="n_1aveValue【道路】&#10;有形固定資産減価償却率"/>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0"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77233</xdr:rowOff>
    </xdr:from>
    <xdr:ext cx="405111" cy="259045"/>
    <xdr:sp macro="" textlink="">
      <xdr:nvSpPr>
        <xdr:cNvPr id="71" name="n_1mainValue【道路】&#10;有形固定資産減価償却率"/>
        <xdr:cNvSpPr txBox="1"/>
      </xdr:nvSpPr>
      <xdr:spPr>
        <a:xfrm>
          <a:off x="3582044" y="642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5" name="直線コネクタ 94"/>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6"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97" name="直線コネクタ 96"/>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98"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99" name="直線コネクタ 98"/>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0" name="【道路】&#10;一人当たり延長平均値テキスト"/>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1" name="フローチャート: 判断 100"/>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2" name="フローチャート: 判断 101"/>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3" name="フローチャート: 判断 102"/>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47193</xdr:rowOff>
    </xdr:from>
    <xdr:to>
      <xdr:col>50</xdr:col>
      <xdr:colOff>165100</xdr:colOff>
      <xdr:row>38</xdr:row>
      <xdr:rowOff>148793</xdr:rowOff>
    </xdr:to>
    <xdr:sp macro="" textlink="">
      <xdr:nvSpPr>
        <xdr:cNvPr id="109" name="楕円 108"/>
        <xdr:cNvSpPr/>
      </xdr:nvSpPr>
      <xdr:spPr>
        <a:xfrm>
          <a:off x="9588500" y="65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72127</xdr:rowOff>
    </xdr:from>
    <xdr:ext cx="469744" cy="259045"/>
    <xdr:sp macro="" textlink="">
      <xdr:nvSpPr>
        <xdr:cNvPr id="110"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1"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139920</xdr:rowOff>
    </xdr:from>
    <xdr:ext cx="469744" cy="259045"/>
    <xdr:sp macro="" textlink="">
      <xdr:nvSpPr>
        <xdr:cNvPr id="112" name="n_1mainValue【道路】&#10;一人当たり延長"/>
        <xdr:cNvSpPr txBox="1"/>
      </xdr:nvSpPr>
      <xdr:spPr>
        <a:xfrm>
          <a:off x="9391727" y="665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37" name="直線コネクタ 136"/>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38"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39" name="直線コネクタ 138"/>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0"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1" name="直線コネクタ 14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42"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3" name="フローチャート: 判断 142"/>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44" name="フローチャート: 判断 143"/>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45" name="フローチャート: 判断 144"/>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82550</xdr:rowOff>
    </xdr:from>
    <xdr:to>
      <xdr:col>20</xdr:col>
      <xdr:colOff>38100</xdr:colOff>
      <xdr:row>59</xdr:row>
      <xdr:rowOff>12700</xdr:rowOff>
    </xdr:to>
    <xdr:sp macro="" textlink="">
      <xdr:nvSpPr>
        <xdr:cNvPr id="151" name="楕円 150"/>
        <xdr:cNvSpPr/>
      </xdr:nvSpPr>
      <xdr:spPr>
        <a:xfrm>
          <a:off x="3746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86377</xdr:rowOff>
    </xdr:from>
    <xdr:ext cx="405111" cy="259045"/>
    <xdr:sp macro="" textlink="">
      <xdr:nvSpPr>
        <xdr:cNvPr id="152"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53"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3827</xdr:rowOff>
    </xdr:from>
    <xdr:ext cx="405111" cy="259045"/>
    <xdr:sp macro="" textlink="">
      <xdr:nvSpPr>
        <xdr:cNvPr id="154" name="n_1main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8" name="テキスト ボックス 16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0" name="テキスト ボックス 16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2" name="テキスト ボックス 17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76" name="直線コネクタ 175"/>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77"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78" name="直線コネクタ 177"/>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79"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0" name="直線コネクタ 179"/>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81"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82" name="フローチャート: 判断 181"/>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83" name="フローチャート: 判断 182"/>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84" name="フローチャート: 判断 183"/>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122072</xdr:rowOff>
    </xdr:from>
    <xdr:to>
      <xdr:col>50</xdr:col>
      <xdr:colOff>165100</xdr:colOff>
      <xdr:row>58</xdr:row>
      <xdr:rowOff>52222</xdr:rowOff>
    </xdr:to>
    <xdr:sp macro="" textlink="">
      <xdr:nvSpPr>
        <xdr:cNvPr id="190" name="楕円 189"/>
        <xdr:cNvSpPr/>
      </xdr:nvSpPr>
      <xdr:spPr>
        <a:xfrm>
          <a:off x="9588500" y="98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125923</xdr:rowOff>
    </xdr:from>
    <xdr:ext cx="599010" cy="259045"/>
    <xdr:sp macro="" textlink="">
      <xdr:nvSpPr>
        <xdr:cNvPr id="191" name="n_1aveValue【橋りょう・トンネル】&#10;一人当たり有形固定資産（償却資産）額"/>
        <xdr:cNvSpPr txBox="1"/>
      </xdr:nvSpPr>
      <xdr:spPr>
        <a:xfrm>
          <a:off x="9327095" y="1041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192"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68749</xdr:rowOff>
    </xdr:from>
    <xdr:ext cx="599010" cy="259045"/>
    <xdr:sp macro="" textlink="">
      <xdr:nvSpPr>
        <xdr:cNvPr id="193" name="n_1mainValue【橋りょう・トンネル】&#10;一人当たり有形固定資産（償却資産）額"/>
        <xdr:cNvSpPr txBox="1"/>
      </xdr:nvSpPr>
      <xdr:spPr>
        <a:xfrm>
          <a:off x="9327095" y="966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5" name="直線コネクタ 20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6" name="テキスト ボックス 20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7" name="直線コネクタ 20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8" name="テキスト ボックス 20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9" name="直線コネクタ 20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0" name="テキスト ボックス 20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1" name="直線コネクタ 21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2" name="テキスト ボックス 21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3" name="直線コネクタ 21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4" name="テキスト ボックス 21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5" name="直線コネクタ 21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6" name="テキスト ボックス 21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20" name="直線コネクタ 219"/>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21"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22" name="直線コネクタ 221"/>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23"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24" name="直線コネクタ 223"/>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25" name="【公営住宅】&#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26" name="フローチャート: 判断 225"/>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27" name="フローチャート: 判断 226"/>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28" name="フローチャート: 判断 227"/>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64044</xdr:rowOff>
    </xdr:from>
    <xdr:to>
      <xdr:col>20</xdr:col>
      <xdr:colOff>38100</xdr:colOff>
      <xdr:row>85</xdr:row>
      <xdr:rowOff>165644</xdr:rowOff>
    </xdr:to>
    <xdr:sp macro="" textlink="">
      <xdr:nvSpPr>
        <xdr:cNvPr id="234" name="楕円 233"/>
        <xdr:cNvSpPr/>
      </xdr:nvSpPr>
      <xdr:spPr>
        <a:xfrm>
          <a:off x="3746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136451</xdr:rowOff>
    </xdr:from>
    <xdr:ext cx="405111" cy="259045"/>
    <xdr:sp macro="" textlink="">
      <xdr:nvSpPr>
        <xdr:cNvPr id="235" name="n_1aveValue【公営住宅】&#10;有形固定資産減価償却率"/>
        <xdr:cNvSpPr txBox="1"/>
      </xdr:nvSpPr>
      <xdr:spPr>
        <a:xfrm>
          <a:off x="3582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36"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156771</xdr:rowOff>
    </xdr:from>
    <xdr:ext cx="405111" cy="259045"/>
    <xdr:sp macro="" textlink="">
      <xdr:nvSpPr>
        <xdr:cNvPr id="237" name="n_1mainValue【公営住宅】&#10;有形固定資産減価償却率"/>
        <xdr:cNvSpPr txBox="1"/>
      </xdr:nvSpPr>
      <xdr:spPr>
        <a:xfrm>
          <a:off x="35820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4" name="テキスト ボックス 2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5" name="直線コネクタ 2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6" name="テキスト ボックス 2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7" name="直線コネクタ 2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8" name="テキスト ボックス 2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9" name="直線コネクタ 2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0" name="テキスト ボックス 2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1" name="直線コネクタ 2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2" name="テキスト ボックス 2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3" name="直線コネクタ 2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4" name="テキスト ボックス 2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5" name="直線コネクタ 2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6" name="テキスト ボックス 2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7" name="直線コネクタ 2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8" name="テキスト ボックス 2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270" name="直線コネクタ 269"/>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71" name="【港湾・漁港】&#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272" name="直線コネクタ 271"/>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273"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274" name="直線コネクタ 273"/>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13352</xdr:rowOff>
    </xdr:from>
    <xdr:ext cx="405111" cy="259045"/>
    <xdr:sp macro="" textlink="">
      <xdr:nvSpPr>
        <xdr:cNvPr id="275" name="【港湾・漁港】&#10;有形固定資産減価償却率平均値テキスト"/>
        <xdr:cNvSpPr txBox="1"/>
      </xdr:nvSpPr>
      <xdr:spPr>
        <a:xfrm>
          <a:off x="4673600" y="1801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276" name="フローチャート: 判断 275"/>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277" name="フローチャート: 判断 276"/>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278" name="フローチャート: 判断 277"/>
        <xdr:cNvSpPr/>
      </xdr:nvSpPr>
      <xdr:spPr>
        <a:xfrm>
          <a:off x="2857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9" name="テキスト ボックス 2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0" name="テキスト ボックス 2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1" name="テキスト ボックス 2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2" name="テキスト ボックス 2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3" name="テキスト ボックス 2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128270</xdr:rowOff>
    </xdr:from>
    <xdr:to>
      <xdr:col>20</xdr:col>
      <xdr:colOff>38100</xdr:colOff>
      <xdr:row>102</xdr:row>
      <xdr:rowOff>58420</xdr:rowOff>
    </xdr:to>
    <xdr:sp macro="" textlink="">
      <xdr:nvSpPr>
        <xdr:cNvPr id="284" name="楕円 283"/>
        <xdr:cNvSpPr/>
      </xdr:nvSpPr>
      <xdr:spPr>
        <a:xfrm>
          <a:off x="3746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120032</xdr:rowOff>
    </xdr:from>
    <xdr:ext cx="405111" cy="259045"/>
    <xdr:sp macro="" textlink="">
      <xdr:nvSpPr>
        <xdr:cNvPr id="285" name="n_1aveValue【港湾・漁港】&#10;有形固定資産減価償却率"/>
        <xdr:cNvSpPr txBox="1"/>
      </xdr:nvSpPr>
      <xdr:spPr>
        <a:xfrm>
          <a:off x="358204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23513</xdr:rowOff>
    </xdr:from>
    <xdr:ext cx="405111" cy="259045"/>
    <xdr:sp macro="" textlink="">
      <xdr:nvSpPr>
        <xdr:cNvPr id="286" name="n_2aveValue【港湾・漁港】&#10;有形固定資産減価償却率"/>
        <xdr:cNvSpPr txBox="1"/>
      </xdr:nvSpPr>
      <xdr:spPr>
        <a:xfrm>
          <a:off x="2705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74947</xdr:rowOff>
    </xdr:from>
    <xdr:ext cx="405111" cy="259045"/>
    <xdr:sp macro="" textlink="">
      <xdr:nvSpPr>
        <xdr:cNvPr id="287" name="n_1mainValue【港湾・漁港】&#10;有形固定資産減価償却率"/>
        <xdr:cNvSpPr txBox="1"/>
      </xdr:nvSpPr>
      <xdr:spPr>
        <a:xfrm>
          <a:off x="3582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6" name="テキスト ボックス 29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7" name="直線コネクタ 29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98" name="直線コネクタ 29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299" name="テキスト ボックス 29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0" name="直線コネクタ 29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01" name="テキスト ボックス 300"/>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2" name="直線コネクタ 30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03" name="テキスト ボックス 30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04" name="直線コネクタ 30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05" name="テキスト ボックス 30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07" name="テキスト ボックス 30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131621</xdr:rowOff>
    </xdr:from>
    <xdr:to>
      <xdr:col>54</xdr:col>
      <xdr:colOff>189865</xdr:colOff>
      <xdr:row>108</xdr:row>
      <xdr:rowOff>75532</xdr:rowOff>
    </xdr:to>
    <xdr:cxnSp macro="">
      <xdr:nvCxnSpPr>
        <xdr:cNvPr id="309" name="直線コネクタ 308"/>
        <xdr:cNvCxnSpPr/>
      </xdr:nvCxnSpPr>
      <xdr:spPr>
        <a:xfrm flipV="1">
          <a:off x="10476865" y="17105171"/>
          <a:ext cx="0" cy="1486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79359</xdr:rowOff>
    </xdr:from>
    <xdr:ext cx="313932" cy="259045"/>
    <xdr:sp macro="" textlink="">
      <xdr:nvSpPr>
        <xdr:cNvPr id="310" name="【港湾・漁港】&#10;一人当たり有形固定資産（償却資産）額最小値テキスト"/>
        <xdr:cNvSpPr txBox="1"/>
      </xdr:nvSpPr>
      <xdr:spPr>
        <a:xfrm>
          <a:off x="10515600" y="185959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75532</xdr:rowOff>
    </xdr:from>
    <xdr:to>
      <xdr:col>55</xdr:col>
      <xdr:colOff>88900</xdr:colOff>
      <xdr:row>108</xdr:row>
      <xdr:rowOff>75532</xdr:rowOff>
    </xdr:to>
    <xdr:cxnSp macro="">
      <xdr:nvCxnSpPr>
        <xdr:cNvPr id="311" name="直線コネクタ 310"/>
        <xdr:cNvCxnSpPr/>
      </xdr:nvCxnSpPr>
      <xdr:spPr>
        <a:xfrm>
          <a:off x="10388600" y="1859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78298</xdr:rowOff>
    </xdr:from>
    <xdr:ext cx="599010" cy="259045"/>
    <xdr:sp macro="" textlink="">
      <xdr:nvSpPr>
        <xdr:cNvPr id="312" name="【港湾・漁港】&#10;一人当たり有形固定資産（償却資産）額最大値テキスト"/>
        <xdr:cNvSpPr txBox="1"/>
      </xdr:nvSpPr>
      <xdr:spPr>
        <a:xfrm>
          <a:off x="10515600" y="1688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131621</xdr:rowOff>
    </xdr:from>
    <xdr:to>
      <xdr:col>55</xdr:col>
      <xdr:colOff>88900</xdr:colOff>
      <xdr:row>99</xdr:row>
      <xdr:rowOff>131621</xdr:rowOff>
    </xdr:to>
    <xdr:cxnSp macro="">
      <xdr:nvCxnSpPr>
        <xdr:cNvPr id="313" name="直線コネクタ 312"/>
        <xdr:cNvCxnSpPr/>
      </xdr:nvCxnSpPr>
      <xdr:spPr>
        <a:xfrm>
          <a:off x="10388600" y="1710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141096</xdr:rowOff>
    </xdr:from>
    <xdr:ext cx="534377" cy="259045"/>
    <xdr:sp macro="" textlink="">
      <xdr:nvSpPr>
        <xdr:cNvPr id="314" name="【港湾・漁港】&#10;一人当たり有形固定資産（償却資産）額平均値テキスト"/>
        <xdr:cNvSpPr txBox="1"/>
      </xdr:nvSpPr>
      <xdr:spPr>
        <a:xfrm>
          <a:off x="10515600" y="18143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162669</xdr:rowOff>
    </xdr:from>
    <xdr:to>
      <xdr:col>55</xdr:col>
      <xdr:colOff>50800</xdr:colOff>
      <xdr:row>106</xdr:row>
      <xdr:rowOff>92819</xdr:rowOff>
    </xdr:to>
    <xdr:sp macro="" textlink="">
      <xdr:nvSpPr>
        <xdr:cNvPr id="315" name="フローチャート: 判断 314"/>
        <xdr:cNvSpPr/>
      </xdr:nvSpPr>
      <xdr:spPr>
        <a:xfrm>
          <a:off x="10426700" y="18164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121969</xdr:rowOff>
    </xdr:from>
    <xdr:to>
      <xdr:col>50</xdr:col>
      <xdr:colOff>165100</xdr:colOff>
      <xdr:row>103</xdr:row>
      <xdr:rowOff>52119</xdr:rowOff>
    </xdr:to>
    <xdr:sp macro="" textlink="">
      <xdr:nvSpPr>
        <xdr:cNvPr id="316" name="フローチャート: 判断 315"/>
        <xdr:cNvSpPr/>
      </xdr:nvSpPr>
      <xdr:spPr>
        <a:xfrm>
          <a:off x="9588500" y="1760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80730</xdr:rowOff>
    </xdr:from>
    <xdr:to>
      <xdr:col>46</xdr:col>
      <xdr:colOff>38100</xdr:colOff>
      <xdr:row>105</xdr:row>
      <xdr:rowOff>10880</xdr:rowOff>
    </xdr:to>
    <xdr:sp macro="" textlink="">
      <xdr:nvSpPr>
        <xdr:cNvPr id="317" name="フローチャート: 判断 316"/>
        <xdr:cNvSpPr/>
      </xdr:nvSpPr>
      <xdr:spPr>
        <a:xfrm>
          <a:off x="8699500" y="179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8" name="テキスト ボックス 3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9" name="テキスト ボックス 3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0" name="テキスト ボックス 3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1" name="テキスト ボックス 3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2" name="テキスト ボックス 3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15560</xdr:rowOff>
    </xdr:from>
    <xdr:to>
      <xdr:col>50</xdr:col>
      <xdr:colOff>165100</xdr:colOff>
      <xdr:row>108</xdr:row>
      <xdr:rowOff>117160</xdr:rowOff>
    </xdr:to>
    <xdr:sp macro="" textlink="">
      <xdr:nvSpPr>
        <xdr:cNvPr id="323" name="楕円 322"/>
        <xdr:cNvSpPr/>
      </xdr:nvSpPr>
      <xdr:spPr>
        <a:xfrm>
          <a:off x="9588500" y="185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101</xdr:row>
      <xdr:rowOff>68646</xdr:rowOff>
    </xdr:from>
    <xdr:ext cx="599010" cy="259045"/>
    <xdr:sp macro="" textlink="">
      <xdr:nvSpPr>
        <xdr:cNvPr id="324" name="n_1aveValue【港湾・漁港】&#10;一人当たり有形固定資産（償却資産）額"/>
        <xdr:cNvSpPr txBox="1"/>
      </xdr:nvSpPr>
      <xdr:spPr>
        <a:xfrm>
          <a:off x="9327095" y="1738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27407</xdr:rowOff>
    </xdr:from>
    <xdr:ext cx="534377" cy="259045"/>
    <xdr:sp macro="" textlink="">
      <xdr:nvSpPr>
        <xdr:cNvPr id="325" name="n_2aveValue【港湾・漁港】&#10;一人当たり有形固定資産（償却資産）額"/>
        <xdr:cNvSpPr txBox="1"/>
      </xdr:nvSpPr>
      <xdr:spPr>
        <a:xfrm>
          <a:off x="8483111" y="176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108287</xdr:rowOff>
    </xdr:from>
    <xdr:ext cx="469744" cy="259045"/>
    <xdr:sp macro="" textlink="">
      <xdr:nvSpPr>
        <xdr:cNvPr id="326" name="n_1mainValue【港湾・漁港】&#10;一人当たり有形固定資産（償却資産）額"/>
        <xdr:cNvSpPr txBox="1"/>
      </xdr:nvSpPr>
      <xdr:spPr>
        <a:xfrm>
          <a:off x="9391728" y="1862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8" name="直線コネクタ 33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9" name="テキスト ボックス 33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0" name="直線コネクタ 33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1" name="テキスト ボックス 34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2" name="直線コネクタ 34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3" name="テキスト ボックス 34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4" name="直線コネクタ 34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5" name="テキスト ボックス 34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6" name="直線コネクタ 3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7" name="テキスト ボックス 3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49" name="直線コネクタ 348"/>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50"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51" name="直線コネクタ 350"/>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52"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53" name="直線コネクタ 352"/>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54"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55" name="フローチャート: 判断 354"/>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56" name="フローチャート: 判断 355"/>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57" name="フローチャート: 判断 356"/>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103124</xdr:rowOff>
    </xdr:from>
    <xdr:to>
      <xdr:col>81</xdr:col>
      <xdr:colOff>101600</xdr:colOff>
      <xdr:row>37</xdr:row>
      <xdr:rowOff>33274</xdr:rowOff>
    </xdr:to>
    <xdr:sp macro="" textlink="">
      <xdr:nvSpPr>
        <xdr:cNvPr id="363" name="楕円 362"/>
        <xdr:cNvSpPr/>
      </xdr:nvSpPr>
      <xdr:spPr>
        <a:xfrm>
          <a:off x="15430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10685</xdr:rowOff>
    </xdr:from>
    <xdr:ext cx="405111" cy="259045"/>
    <xdr:sp macro="" textlink="">
      <xdr:nvSpPr>
        <xdr:cNvPr id="364"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65"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49801</xdr:rowOff>
    </xdr:from>
    <xdr:ext cx="405111" cy="259045"/>
    <xdr:sp macro="" textlink="">
      <xdr:nvSpPr>
        <xdr:cNvPr id="366" name="n_1mainValue【認定こども園・幼稚園・保育所】&#10;有形固定資産減価償却率"/>
        <xdr:cNvSpPr txBox="1"/>
      </xdr:nvSpPr>
      <xdr:spPr>
        <a:xfrm>
          <a:off x="15266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7" name="直線コネクタ 37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8" name="テキスト ボックス 37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9" name="直線コネクタ 37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0" name="テキスト ボックス 37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1" name="直線コネクタ 38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2" name="テキスト ボックス 38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3" name="直線コネクタ 38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4" name="テキスト ボックス 38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5" name="直線コネクタ 38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6" name="テキスト ボックス 38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90" name="直線コネクタ 389"/>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91"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92" name="直線コネクタ 391"/>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93"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94" name="直線コネクタ 393"/>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148607</xdr:rowOff>
    </xdr:from>
    <xdr:ext cx="469744" cy="259045"/>
    <xdr:sp macro="" textlink="">
      <xdr:nvSpPr>
        <xdr:cNvPr id="395" name="【認定こども園・幼稚園・保育所】&#10;一人当たり面積平均値テキスト"/>
        <xdr:cNvSpPr txBox="1"/>
      </xdr:nvSpPr>
      <xdr:spPr>
        <a:xfrm>
          <a:off x="22199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96" name="フローチャート: 判断 395"/>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97" name="フローチャート: 判断 396"/>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98" name="フローチャート: 判断 397"/>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9" name="テキスト ボックス 39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0" name="テキスト ボックス 39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1" name="テキスト ボックス 40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2" name="テキスト ボックス 40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3" name="テキスト ボックス 40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404" name="楕円 403"/>
        <xdr:cNvSpPr/>
      </xdr:nvSpPr>
      <xdr:spPr>
        <a:xfrm>
          <a:off x="2127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124477</xdr:rowOff>
    </xdr:from>
    <xdr:ext cx="469744" cy="259045"/>
    <xdr:sp macro="" textlink="">
      <xdr:nvSpPr>
        <xdr:cNvPr id="405"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06"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407" name="n_1mainValue【認定こども園・幼稚園・保育所】&#10;一人当たり面積"/>
        <xdr:cNvSpPr txBox="1"/>
      </xdr:nvSpPr>
      <xdr:spPr>
        <a:xfrm>
          <a:off x="21075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8" name="テキスト ボックス 4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19" name="直線コネクタ 418"/>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20" name="テキスト ボックス 419"/>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21" name="直線コネクタ 420"/>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22" name="テキスト ボックス 421"/>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23" name="直線コネクタ 422"/>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24" name="テキスト ボックス 423"/>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27" name="直線コネクタ 426"/>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28" name="テキスト ボックス 427"/>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29" name="直線コネクタ 428"/>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30" name="テキスト ボックス 429"/>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31" name="直線コネクタ 430"/>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32" name="テキスト ボックス 431"/>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4" name="テキスト ボックス 4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36" name="直線コネクタ 435"/>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37"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38" name="直線コネクタ 437"/>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9"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40" name="直線コネクタ 439"/>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41"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42" name="フローチャート: 判断 44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43" name="フローチャート: 判断 442"/>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44" name="フローチャート: 判断 443"/>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117793</xdr:rowOff>
    </xdr:from>
    <xdr:to>
      <xdr:col>81</xdr:col>
      <xdr:colOff>101600</xdr:colOff>
      <xdr:row>64</xdr:row>
      <xdr:rowOff>47943</xdr:rowOff>
    </xdr:to>
    <xdr:sp macro="" textlink="">
      <xdr:nvSpPr>
        <xdr:cNvPr id="450" name="楕円 449"/>
        <xdr:cNvSpPr/>
      </xdr:nvSpPr>
      <xdr:spPr>
        <a:xfrm>
          <a:off x="154305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7320</xdr:rowOff>
    </xdr:from>
    <xdr:ext cx="405111" cy="259045"/>
    <xdr:sp macro="" textlink="">
      <xdr:nvSpPr>
        <xdr:cNvPr id="451" name="n_1aveValue【学校施設】&#10;有形固定資産減価償却率"/>
        <xdr:cNvSpPr txBox="1"/>
      </xdr:nvSpPr>
      <xdr:spPr>
        <a:xfrm>
          <a:off x="15266044" y="995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52"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39070</xdr:rowOff>
    </xdr:from>
    <xdr:ext cx="405111" cy="259045"/>
    <xdr:sp macro="" textlink="">
      <xdr:nvSpPr>
        <xdr:cNvPr id="453" name="n_1mainValue【学校施設】&#10;有形固定資産減価償却率"/>
        <xdr:cNvSpPr txBox="1"/>
      </xdr:nvSpPr>
      <xdr:spPr>
        <a:xfrm>
          <a:off x="15266044" y="1101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4" name="テキスト ボックス 4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5" name="直線コネクタ 4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6" name="テキスト ボックス 4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7" name="直線コネクタ 4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8" name="テキスト ボックス 4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9" name="直線コネクタ 4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0" name="テキスト ボックス 4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1" name="直線コネクタ 4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2" name="テキスト ボックス 4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3" name="直線コネクタ 4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4" name="テキスト ボックス 4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5" name="直線コネクタ 4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6" name="テキスト ボックス 47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80" name="直線コネクタ 479"/>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81"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82" name="直線コネクタ 481"/>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83"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84" name="直線コネクタ 483"/>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485" name="【学校施設】&#10;一人当たり面積平均値テキスト"/>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86" name="フローチャート: 判断 485"/>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87" name="フローチャート: 判断 486"/>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88" name="フローチャート: 判断 487"/>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130447</xdr:rowOff>
    </xdr:from>
    <xdr:to>
      <xdr:col>112</xdr:col>
      <xdr:colOff>38100</xdr:colOff>
      <xdr:row>57</xdr:row>
      <xdr:rowOff>60597</xdr:rowOff>
    </xdr:to>
    <xdr:sp macro="" textlink="">
      <xdr:nvSpPr>
        <xdr:cNvPr id="494" name="楕円 493"/>
        <xdr:cNvSpPr/>
      </xdr:nvSpPr>
      <xdr:spPr>
        <a:xfrm>
          <a:off x="21272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94178</xdr:rowOff>
    </xdr:from>
    <xdr:ext cx="469744" cy="259045"/>
    <xdr:sp macro="" textlink="">
      <xdr:nvSpPr>
        <xdr:cNvPr id="495" name="n_1aveValue【学校施設】&#10;一人当たり面積"/>
        <xdr:cNvSpPr txBox="1"/>
      </xdr:nvSpPr>
      <xdr:spPr>
        <a:xfrm>
          <a:off x="210757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496"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77124</xdr:rowOff>
    </xdr:from>
    <xdr:ext cx="469744" cy="259045"/>
    <xdr:sp macro="" textlink="">
      <xdr:nvSpPr>
        <xdr:cNvPr id="497" name="n_1mainValue【学校施設】&#10;一人当たり面積"/>
        <xdr:cNvSpPr txBox="1"/>
      </xdr:nvSpPr>
      <xdr:spPr>
        <a:xfrm>
          <a:off x="21075727" y="950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8" name="テキスト ボックス 5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0" name="テキスト ボックス 5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8" name="テキスト ボックス 5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522" name="直線コネクタ 521"/>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523"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524" name="直線コネクタ 523"/>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6" name="直線コネクタ 52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527" name="【児童館】&#10;有形固定資産減価償却率平均値テキスト"/>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528" name="フローチャート: 判断 527"/>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529" name="フローチャート: 判断 528"/>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30" name="フローチャート: 判断 529"/>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105411</xdr:rowOff>
    </xdr:from>
    <xdr:to>
      <xdr:col>81</xdr:col>
      <xdr:colOff>101600</xdr:colOff>
      <xdr:row>84</xdr:row>
      <xdr:rowOff>35561</xdr:rowOff>
    </xdr:to>
    <xdr:sp macro="" textlink="">
      <xdr:nvSpPr>
        <xdr:cNvPr id="536" name="楕円 535"/>
        <xdr:cNvSpPr/>
      </xdr:nvSpPr>
      <xdr:spPr>
        <a:xfrm>
          <a:off x="15430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143527</xdr:rowOff>
    </xdr:from>
    <xdr:ext cx="405111" cy="259045"/>
    <xdr:sp macro="" textlink="">
      <xdr:nvSpPr>
        <xdr:cNvPr id="537" name="n_1aveValue【児童館】&#10;有形固定資産減価償却率"/>
        <xdr:cNvSpPr txBox="1"/>
      </xdr:nvSpPr>
      <xdr:spPr>
        <a:xfrm>
          <a:off x="152660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46372</xdr:rowOff>
    </xdr:from>
    <xdr:ext cx="405111" cy="259045"/>
    <xdr:sp macro="" textlink="">
      <xdr:nvSpPr>
        <xdr:cNvPr id="538" name="n_2aveValue【児童館】&#10;有形固定資産減価償却率"/>
        <xdr:cNvSpPr txBox="1"/>
      </xdr:nvSpPr>
      <xdr:spPr>
        <a:xfrm>
          <a:off x="14389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26688</xdr:rowOff>
    </xdr:from>
    <xdr:ext cx="405111" cy="259045"/>
    <xdr:sp macro="" textlink="">
      <xdr:nvSpPr>
        <xdr:cNvPr id="539" name="n_1mainValue【児童館】&#10;有形固定資産減価償却率"/>
        <xdr:cNvSpPr txBox="1"/>
      </xdr:nvSpPr>
      <xdr:spPr>
        <a:xfrm>
          <a:off x="152660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0" name="直線コネクタ 5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1" name="テキスト ボックス 5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2" name="直線コネクタ 5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3" name="テキスト ボックス 5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4" name="直線コネクタ 5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5" name="テキスト ボックス 5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6" name="直線コネクタ 5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7" name="テキスト ボックス 5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8" name="直線コネクタ 5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9" name="テキスト ボックス 5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0" name="直線コネクタ 5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1" name="テキスト ボックス 5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160564</xdr:rowOff>
    </xdr:from>
    <xdr:to>
      <xdr:col>116</xdr:col>
      <xdr:colOff>62864</xdr:colOff>
      <xdr:row>86</xdr:row>
      <xdr:rowOff>103414</xdr:rowOff>
    </xdr:to>
    <xdr:cxnSp macro="">
      <xdr:nvCxnSpPr>
        <xdr:cNvPr id="565" name="直線コネクタ 564"/>
        <xdr:cNvCxnSpPr/>
      </xdr:nvCxnSpPr>
      <xdr:spPr>
        <a:xfrm flipV="1">
          <a:off x="22160864" y="1370511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566"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567" name="直線コネクタ 56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107241</xdr:rowOff>
    </xdr:from>
    <xdr:ext cx="469744" cy="259045"/>
    <xdr:sp macro="" textlink="">
      <xdr:nvSpPr>
        <xdr:cNvPr id="568" name="【児童館】&#10;一人当たり面積最大値テキスト"/>
        <xdr:cNvSpPr txBox="1"/>
      </xdr:nvSpPr>
      <xdr:spPr>
        <a:xfrm>
          <a:off x="22199600" y="1348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160564</xdr:rowOff>
    </xdr:from>
    <xdr:to>
      <xdr:col>116</xdr:col>
      <xdr:colOff>152400</xdr:colOff>
      <xdr:row>79</xdr:row>
      <xdr:rowOff>160564</xdr:rowOff>
    </xdr:to>
    <xdr:cxnSp macro="">
      <xdr:nvCxnSpPr>
        <xdr:cNvPr id="569" name="直線コネクタ 568"/>
        <xdr:cNvCxnSpPr/>
      </xdr:nvCxnSpPr>
      <xdr:spPr>
        <a:xfrm>
          <a:off x="22072600" y="1370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570"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71" name="フローチャート: 判断 570"/>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77107</xdr:rowOff>
    </xdr:from>
    <xdr:to>
      <xdr:col>112</xdr:col>
      <xdr:colOff>38100</xdr:colOff>
      <xdr:row>84</xdr:row>
      <xdr:rowOff>7257</xdr:rowOff>
    </xdr:to>
    <xdr:sp macro="" textlink="">
      <xdr:nvSpPr>
        <xdr:cNvPr id="572" name="フローチャート: 判断 571"/>
        <xdr:cNvSpPr/>
      </xdr:nvSpPr>
      <xdr:spPr>
        <a:xfrm>
          <a:off x="21272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573" name="フローチャート: 判断 572"/>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579" name="楕円 578"/>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169834</xdr:rowOff>
    </xdr:from>
    <xdr:ext cx="469744" cy="259045"/>
    <xdr:sp macro="" textlink="">
      <xdr:nvSpPr>
        <xdr:cNvPr id="580" name="n_1aveValue【児童館】&#10;一人当たり面積"/>
        <xdr:cNvSpPr txBox="1"/>
      </xdr:nvSpPr>
      <xdr:spPr>
        <a:xfrm>
          <a:off x="21075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581" name="n_2ave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582"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3" name="テキスト ボックス 5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3" name="テキスト ボックス 60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5" name="テキスト ボックス 60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07" name="直線コネクタ 606"/>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08"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09" name="直線コネクタ 608"/>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10"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11" name="直線コネクタ 610"/>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612"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13" name="フローチャート: 判断 612"/>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14" name="フローチャート: 判断 613"/>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15" name="フローチャート: 判断 614"/>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132080</xdr:rowOff>
    </xdr:from>
    <xdr:to>
      <xdr:col>81</xdr:col>
      <xdr:colOff>101600</xdr:colOff>
      <xdr:row>106</xdr:row>
      <xdr:rowOff>62230</xdr:rowOff>
    </xdr:to>
    <xdr:sp macro="" textlink="">
      <xdr:nvSpPr>
        <xdr:cNvPr id="621" name="楕円 620"/>
        <xdr:cNvSpPr/>
      </xdr:nvSpPr>
      <xdr:spPr>
        <a:xfrm>
          <a:off x="15430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22"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623"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53357</xdr:rowOff>
    </xdr:from>
    <xdr:ext cx="405111" cy="259045"/>
    <xdr:sp macro="" textlink="">
      <xdr:nvSpPr>
        <xdr:cNvPr id="624" name="n_1mainValue【公民館】&#10;有形固定資産減価償却率"/>
        <xdr:cNvSpPr txBox="1"/>
      </xdr:nvSpPr>
      <xdr:spPr>
        <a:xfrm>
          <a:off x="152660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5" name="直線コネクタ 6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6" name="テキスト ボックス 6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7" name="直線コネクタ 6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8" name="テキスト ボックス 6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9" name="直線コネクタ 6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0" name="テキスト ボックス 6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1" name="直線コネクタ 6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2" name="テキスト ボックス 6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46" name="直線コネクタ 645"/>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4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48" name="直線コネクタ 64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49"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50" name="直線コネクタ 649"/>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651"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52" name="フローチャート: 判断 651"/>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53" name="フローチャート: 判断 652"/>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54" name="フローチャート: 判断 653"/>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153415</xdr:rowOff>
    </xdr:from>
    <xdr:to>
      <xdr:col>112</xdr:col>
      <xdr:colOff>38100</xdr:colOff>
      <xdr:row>103</xdr:row>
      <xdr:rowOff>83565</xdr:rowOff>
    </xdr:to>
    <xdr:sp macro="" textlink="">
      <xdr:nvSpPr>
        <xdr:cNvPr id="660" name="楕円 659"/>
        <xdr:cNvSpPr/>
      </xdr:nvSpPr>
      <xdr:spPr>
        <a:xfrm>
          <a:off x="21272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49547</xdr:rowOff>
    </xdr:from>
    <xdr:ext cx="469744" cy="259045"/>
    <xdr:sp macro="" textlink="">
      <xdr:nvSpPr>
        <xdr:cNvPr id="661"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662"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100092</xdr:rowOff>
    </xdr:from>
    <xdr:ext cx="469744" cy="259045"/>
    <xdr:sp macro="" textlink="">
      <xdr:nvSpPr>
        <xdr:cNvPr id="663" name="n_1mainValue【公民館】&#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災害時の避難施設となる小中学校や公民館の改築や地震補強を計画的に進め、これに併せて教育環境の向上を目的に施設の大規模改造やエアコンの設置を積極的に実施した結果、有形固定資産減価償却率は全国平均や類似団体より低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一方で、市町村合併以降に一部は統廃合されたものの、まだ多くの類似する公共施設を保有しており、結果、一人当たりの面積は平均を大きく上回る結果となっている。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うした施設を中長期にわたって適正に管理するために、災害時の拠点施設や避難施設の機能の確保を考慮しながら、今後も定期的な点検・診断を通じて、適切な長寿命化を図り、計画的な施設の保全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113,410
112,284
754.93
53,356,080
52,146,467
1,035,755
30,525,564
86,416,477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6367</xdr:rowOff>
    </xdr:from>
    <xdr:ext cx="405111" cy="259045"/>
    <xdr:sp macro="" textlink="">
      <xdr:nvSpPr>
        <xdr:cNvPr id="63" name="n_1aveValue【図書館】&#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29227</xdr:rowOff>
    </xdr:from>
    <xdr:ext cx="405111" cy="259045"/>
    <xdr:sp macro="" textlink="">
      <xdr:nvSpPr>
        <xdr:cNvPr id="65"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17780</xdr:rowOff>
    </xdr:from>
    <xdr:to>
      <xdr:col>20</xdr:col>
      <xdr:colOff>38100</xdr:colOff>
      <xdr:row>37</xdr:row>
      <xdr:rowOff>119380</xdr:rowOff>
    </xdr:to>
    <xdr:sp macro="" textlink="">
      <xdr:nvSpPr>
        <xdr:cNvPr id="71" name="楕円 70"/>
        <xdr:cNvSpPr/>
      </xdr:nvSpPr>
      <xdr:spPr>
        <a:xfrm>
          <a:off x="3746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110507</xdr:rowOff>
    </xdr:from>
    <xdr:ext cx="405111" cy="259045"/>
    <xdr:sp macro="" textlink="">
      <xdr:nvSpPr>
        <xdr:cNvPr id="72" name="n_1mainValue【図書館】&#10;有形固定資産減価償却率"/>
        <xdr:cNvSpPr txBox="1"/>
      </xdr:nvSpPr>
      <xdr:spPr>
        <a:xfrm>
          <a:off x="35820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6" name="直線コネクタ 95"/>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97"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98" name="直線コネクタ 97"/>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99"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0" name="直線コネクタ 99"/>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1"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2" name="フローチャート: 判断 10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3" name="フローチャート: 判断 10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41927</xdr:rowOff>
    </xdr:from>
    <xdr:ext cx="469744" cy="259045"/>
    <xdr:sp macro="" textlink="">
      <xdr:nvSpPr>
        <xdr:cNvPr id="104"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139700</xdr:rowOff>
    </xdr:from>
    <xdr:to>
      <xdr:col>46</xdr:col>
      <xdr:colOff>38100</xdr:colOff>
      <xdr:row>38</xdr:row>
      <xdr:rowOff>69850</xdr:rowOff>
    </xdr:to>
    <xdr:sp macro="" textlink="">
      <xdr:nvSpPr>
        <xdr:cNvPr id="105" name="フローチャート: 判断 104"/>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86377</xdr:rowOff>
    </xdr:from>
    <xdr:ext cx="469744" cy="259045"/>
    <xdr:sp macro="" textlink="">
      <xdr:nvSpPr>
        <xdr:cNvPr id="106"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120650</xdr:rowOff>
    </xdr:from>
    <xdr:to>
      <xdr:col>50</xdr:col>
      <xdr:colOff>165100</xdr:colOff>
      <xdr:row>36</xdr:row>
      <xdr:rowOff>50800</xdr:rowOff>
    </xdr:to>
    <xdr:sp macro="" textlink="">
      <xdr:nvSpPr>
        <xdr:cNvPr id="112" name="楕円 111"/>
        <xdr:cNvSpPr/>
      </xdr:nvSpPr>
      <xdr:spPr>
        <a:xfrm>
          <a:off x="958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34</xdr:row>
      <xdr:rowOff>67327</xdr:rowOff>
    </xdr:from>
    <xdr:ext cx="469744" cy="259045"/>
    <xdr:sp macro="" textlink="">
      <xdr:nvSpPr>
        <xdr:cNvPr id="113" name="n_1mainValue【図書館】&#10;一人当たり面積"/>
        <xdr:cNvSpPr txBox="1"/>
      </xdr:nvSpPr>
      <xdr:spPr>
        <a:xfrm>
          <a:off x="93917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38" name="直線コネクタ 137"/>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39"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0" name="直線コネクタ 139"/>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1"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2" name="直線コネクタ 141"/>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3"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4" name="フローチャート: 判断 143"/>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45" name="フローチャート: 判断 144"/>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102887</xdr:rowOff>
    </xdr:from>
    <xdr:ext cx="405111" cy="259045"/>
    <xdr:sp macro="" textlink="">
      <xdr:nvSpPr>
        <xdr:cNvPr id="146"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34925</xdr:rowOff>
    </xdr:from>
    <xdr:to>
      <xdr:col>15</xdr:col>
      <xdr:colOff>101600</xdr:colOff>
      <xdr:row>60</xdr:row>
      <xdr:rowOff>136525</xdr:rowOff>
    </xdr:to>
    <xdr:sp macro="" textlink="">
      <xdr:nvSpPr>
        <xdr:cNvPr id="147" name="フローチャート: 判断 146"/>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153052</xdr:rowOff>
    </xdr:from>
    <xdr:ext cx="405111" cy="259045"/>
    <xdr:sp macro="" textlink="">
      <xdr:nvSpPr>
        <xdr:cNvPr id="148"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69215</xdr:rowOff>
    </xdr:from>
    <xdr:to>
      <xdr:col>20</xdr:col>
      <xdr:colOff>38100</xdr:colOff>
      <xdr:row>59</xdr:row>
      <xdr:rowOff>170815</xdr:rowOff>
    </xdr:to>
    <xdr:sp macro="" textlink="">
      <xdr:nvSpPr>
        <xdr:cNvPr id="154" name="楕円 153"/>
        <xdr:cNvSpPr/>
      </xdr:nvSpPr>
      <xdr:spPr>
        <a:xfrm>
          <a:off x="3746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15892</xdr:rowOff>
    </xdr:from>
    <xdr:ext cx="405111" cy="259045"/>
    <xdr:sp macro="" textlink="">
      <xdr:nvSpPr>
        <xdr:cNvPr id="155" name="n_1mainValue【体育館・プー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22860</xdr:rowOff>
    </xdr:from>
    <xdr:to>
      <xdr:col>54</xdr:col>
      <xdr:colOff>189865</xdr:colOff>
      <xdr:row>63</xdr:row>
      <xdr:rowOff>45720</xdr:rowOff>
    </xdr:to>
    <xdr:cxnSp macro="">
      <xdr:nvCxnSpPr>
        <xdr:cNvPr id="179" name="直線コネクタ 178"/>
        <xdr:cNvCxnSpPr/>
      </xdr:nvCxnSpPr>
      <xdr:spPr>
        <a:xfrm flipV="1">
          <a:off x="10476865" y="10138410"/>
          <a:ext cx="0" cy="70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49547</xdr:rowOff>
    </xdr:from>
    <xdr:ext cx="469744" cy="259045"/>
    <xdr:sp macro="" textlink="">
      <xdr:nvSpPr>
        <xdr:cNvPr id="180" name="【体育館・プール】&#10;一人当たり面積最小値テキスト"/>
        <xdr:cNvSpPr txBox="1"/>
      </xdr:nvSpPr>
      <xdr:spPr>
        <a:xfrm>
          <a:off x="10515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45720</xdr:rowOff>
    </xdr:from>
    <xdr:to>
      <xdr:col>55</xdr:col>
      <xdr:colOff>88900</xdr:colOff>
      <xdr:row>63</xdr:row>
      <xdr:rowOff>45720</xdr:rowOff>
    </xdr:to>
    <xdr:cxnSp macro="">
      <xdr:nvCxnSpPr>
        <xdr:cNvPr id="181" name="直線コネクタ 180"/>
        <xdr:cNvCxnSpPr/>
      </xdr:nvCxnSpPr>
      <xdr:spPr>
        <a:xfrm>
          <a:off x="10388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140987</xdr:rowOff>
    </xdr:from>
    <xdr:ext cx="469744" cy="259045"/>
    <xdr:sp macro="" textlink="">
      <xdr:nvSpPr>
        <xdr:cNvPr id="182" name="【体育館・プール】&#10;一人当たり面積最大値テキスト"/>
        <xdr:cNvSpPr txBox="1"/>
      </xdr:nvSpPr>
      <xdr:spPr>
        <a:xfrm>
          <a:off x="10515600" y="991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22860</xdr:rowOff>
    </xdr:from>
    <xdr:to>
      <xdr:col>55</xdr:col>
      <xdr:colOff>88900</xdr:colOff>
      <xdr:row>59</xdr:row>
      <xdr:rowOff>22860</xdr:rowOff>
    </xdr:to>
    <xdr:cxnSp macro="">
      <xdr:nvCxnSpPr>
        <xdr:cNvPr id="183" name="直線コネクタ 182"/>
        <xdr:cNvCxnSpPr/>
      </xdr:nvCxnSpPr>
      <xdr:spPr>
        <a:xfrm>
          <a:off x="10388600" y="1013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140987</xdr:rowOff>
    </xdr:from>
    <xdr:ext cx="469744" cy="259045"/>
    <xdr:sp macro="" textlink="">
      <xdr:nvSpPr>
        <xdr:cNvPr id="184" name="【体育館・プール】&#10;一人当たり面積平均値テキスト"/>
        <xdr:cNvSpPr txBox="1"/>
      </xdr:nvSpPr>
      <xdr:spPr>
        <a:xfrm>
          <a:off x="10515600" y="10427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162560</xdr:rowOff>
    </xdr:from>
    <xdr:to>
      <xdr:col>55</xdr:col>
      <xdr:colOff>50800</xdr:colOff>
      <xdr:row>61</xdr:row>
      <xdr:rowOff>92710</xdr:rowOff>
    </xdr:to>
    <xdr:sp macro="" textlink="">
      <xdr:nvSpPr>
        <xdr:cNvPr id="185" name="フローチャート: 判断 184"/>
        <xdr:cNvSpPr/>
      </xdr:nvSpPr>
      <xdr:spPr>
        <a:xfrm>
          <a:off x="10426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166370</xdr:rowOff>
    </xdr:from>
    <xdr:to>
      <xdr:col>50</xdr:col>
      <xdr:colOff>165100</xdr:colOff>
      <xdr:row>61</xdr:row>
      <xdr:rowOff>96520</xdr:rowOff>
    </xdr:to>
    <xdr:sp macro="" textlink="">
      <xdr:nvSpPr>
        <xdr:cNvPr id="186" name="フローチャート: 判断 185"/>
        <xdr:cNvSpPr/>
      </xdr:nvSpPr>
      <xdr:spPr>
        <a:xfrm>
          <a:off x="9588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87647</xdr:rowOff>
    </xdr:from>
    <xdr:ext cx="469744" cy="259045"/>
    <xdr:sp macro="" textlink="">
      <xdr:nvSpPr>
        <xdr:cNvPr id="187" name="n_1aveValue【体育館・プール】&#10;一人当たり面積"/>
        <xdr:cNvSpPr txBox="1"/>
      </xdr:nvSpPr>
      <xdr:spPr>
        <a:xfrm>
          <a:off x="9391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36830</xdr:rowOff>
    </xdr:from>
    <xdr:to>
      <xdr:col>46</xdr:col>
      <xdr:colOff>38100</xdr:colOff>
      <xdr:row>61</xdr:row>
      <xdr:rowOff>138430</xdr:rowOff>
    </xdr:to>
    <xdr:sp macro="" textlink="">
      <xdr:nvSpPr>
        <xdr:cNvPr id="188" name="フローチャート: 判断 187"/>
        <xdr:cNvSpPr/>
      </xdr:nvSpPr>
      <xdr:spPr>
        <a:xfrm>
          <a:off x="8699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154957</xdr:rowOff>
    </xdr:from>
    <xdr:ext cx="469744" cy="259045"/>
    <xdr:sp macro="" textlink="">
      <xdr:nvSpPr>
        <xdr:cNvPr id="189" name="n_2aveValue【体育館・プール】&#10;一人当たり面積"/>
        <xdr:cNvSpPr txBox="1"/>
      </xdr:nvSpPr>
      <xdr:spPr>
        <a:xfrm>
          <a:off x="8515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29210</xdr:rowOff>
    </xdr:from>
    <xdr:to>
      <xdr:col>50</xdr:col>
      <xdr:colOff>165100</xdr:colOff>
      <xdr:row>56</xdr:row>
      <xdr:rowOff>130810</xdr:rowOff>
    </xdr:to>
    <xdr:sp macro="" textlink="">
      <xdr:nvSpPr>
        <xdr:cNvPr id="195" name="楕円 194"/>
        <xdr:cNvSpPr/>
      </xdr:nvSpPr>
      <xdr:spPr>
        <a:xfrm>
          <a:off x="9588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54</xdr:row>
      <xdr:rowOff>147337</xdr:rowOff>
    </xdr:from>
    <xdr:ext cx="469744" cy="259045"/>
    <xdr:sp macro="" textlink="">
      <xdr:nvSpPr>
        <xdr:cNvPr id="196" name="n_1mainValue【体育館・プール】&#10;一人当たり面積"/>
        <xdr:cNvSpPr txBox="1"/>
      </xdr:nvSpPr>
      <xdr:spPr>
        <a:xfrm>
          <a:off x="93917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9" name="テキスト ボックス 21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23" name="直線コネクタ 222"/>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24"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25" name="直線コネクタ 224"/>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26"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27" name="直線コネクタ 226"/>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28"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29" name="フローチャート: 判断 228"/>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30" name="フローチャート: 判断 229"/>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115225</xdr:rowOff>
    </xdr:from>
    <xdr:ext cx="405111" cy="259045"/>
    <xdr:sp macro="" textlink="">
      <xdr:nvSpPr>
        <xdr:cNvPr id="231" name="n_1aveValue【福祉施設】&#10;有形固定資産減価償却率"/>
        <xdr:cNvSpPr txBox="1"/>
      </xdr:nvSpPr>
      <xdr:spPr>
        <a:xfrm>
          <a:off x="35820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82006</xdr:rowOff>
    </xdr:from>
    <xdr:to>
      <xdr:col>15</xdr:col>
      <xdr:colOff>101600</xdr:colOff>
      <xdr:row>85</xdr:row>
      <xdr:rowOff>12156</xdr:rowOff>
    </xdr:to>
    <xdr:sp macro="" textlink="">
      <xdr:nvSpPr>
        <xdr:cNvPr id="232" name="フローチャート: 判断 231"/>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28683</xdr:rowOff>
    </xdr:from>
    <xdr:ext cx="405111" cy="259045"/>
    <xdr:sp macro="" textlink="">
      <xdr:nvSpPr>
        <xdr:cNvPr id="233"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6894</xdr:rowOff>
    </xdr:from>
    <xdr:to>
      <xdr:col>20</xdr:col>
      <xdr:colOff>38100</xdr:colOff>
      <xdr:row>84</xdr:row>
      <xdr:rowOff>108494</xdr:rowOff>
    </xdr:to>
    <xdr:sp macro="" textlink="">
      <xdr:nvSpPr>
        <xdr:cNvPr id="239" name="楕円 238"/>
        <xdr:cNvSpPr/>
      </xdr:nvSpPr>
      <xdr:spPr>
        <a:xfrm>
          <a:off x="3746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99621</xdr:rowOff>
    </xdr:from>
    <xdr:ext cx="405111" cy="259045"/>
    <xdr:sp macro="" textlink="">
      <xdr:nvSpPr>
        <xdr:cNvPr id="240" name="n_1mainValue【福祉施設】&#10;有形固定資産減価償却率"/>
        <xdr:cNvSpPr txBox="1"/>
      </xdr:nvSpPr>
      <xdr:spPr>
        <a:xfrm>
          <a:off x="3582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9" name="テキスト ボックス 25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0" name="直線コネクタ 2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1" name="テキスト ボックス 26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2" name="直線コネクタ 2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3" name="テキスト ボックス 2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4" name="直線コネクタ 2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5" name="テキスト ボックス 2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6" name="直線コネクタ 2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7" name="テキスト ボックス 2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8" name="直線コネクタ 2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9" name="テキスト ボックス 26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273" name="直線コネクタ 272"/>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274"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275" name="直線コネクタ 274"/>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276"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277" name="直線コネクタ 27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278"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279" name="フローチャート: 判断 278"/>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280" name="フローチャート: 判断 279"/>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105427</xdr:rowOff>
    </xdr:from>
    <xdr:ext cx="405111" cy="259045"/>
    <xdr:sp macro="" textlink="">
      <xdr:nvSpPr>
        <xdr:cNvPr id="281" name="n_1aveValue【市民会館】&#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82550</xdr:rowOff>
    </xdr:from>
    <xdr:to>
      <xdr:col>15</xdr:col>
      <xdr:colOff>101600</xdr:colOff>
      <xdr:row>107</xdr:row>
      <xdr:rowOff>12700</xdr:rowOff>
    </xdr:to>
    <xdr:sp macro="" textlink="">
      <xdr:nvSpPr>
        <xdr:cNvPr id="282" name="フローチャート: 判断 281"/>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29227</xdr:rowOff>
    </xdr:from>
    <xdr:ext cx="405111" cy="259045"/>
    <xdr:sp macro="" textlink="">
      <xdr:nvSpPr>
        <xdr:cNvPr id="283"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4" name="テキスト ボックス 2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73025</xdr:rowOff>
    </xdr:from>
    <xdr:to>
      <xdr:col>20</xdr:col>
      <xdr:colOff>38100</xdr:colOff>
      <xdr:row>107</xdr:row>
      <xdr:rowOff>3175</xdr:rowOff>
    </xdr:to>
    <xdr:sp macro="" textlink="">
      <xdr:nvSpPr>
        <xdr:cNvPr id="289" name="楕円 288"/>
        <xdr:cNvSpPr/>
      </xdr:nvSpPr>
      <xdr:spPr>
        <a:xfrm>
          <a:off x="3746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165752</xdr:rowOff>
    </xdr:from>
    <xdr:ext cx="405111" cy="259045"/>
    <xdr:sp macro="" textlink="">
      <xdr:nvSpPr>
        <xdr:cNvPr id="290" name="n_1mainValue【市民会館】&#10;有形固定資産減価償却率"/>
        <xdr:cNvSpPr txBox="1"/>
      </xdr:nvSpPr>
      <xdr:spPr>
        <a:xfrm>
          <a:off x="35820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9" name="テキスト ボックス 29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0" name="直線コネクタ 29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1" name="直線コネクタ 30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2" name="テキスト ボックス 30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3" name="直線コネクタ 30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4" name="テキスト ボックス 30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5" name="直線コネクタ 30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6" name="テキスト ボックス 30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7" name="直線コネクタ 30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8" name="テキスト ボックス 30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9" name="直線コネクタ 30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0" name="テキスト ボックス 30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1" name="直線コネクタ 3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2" name="テキスト ボックス 31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14" name="直線コネクタ 313"/>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15"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16" name="直線コネクタ 315"/>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17"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18" name="直線コネクタ 317"/>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19"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20" name="フローチャート: 判断 319"/>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21" name="フローチャート: 判断 320"/>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64788</xdr:rowOff>
    </xdr:from>
    <xdr:ext cx="469744" cy="259045"/>
    <xdr:sp macro="" textlink="">
      <xdr:nvSpPr>
        <xdr:cNvPr id="322"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124461</xdr:rowOff>
    </xdr:from>
    <xdr:to>
      <xdr:col>46</xdr:col>
      <xdr:colOff>38100</xdr:colOff>
      <xdr:row>106</xdr:row>
      <xdr:rowOff>54611</xdr:rowOff>
    </xdr:to>
    <xdr:sp macro="" textlink="">
      <xdr:nvSpPr>
        <xdr:cNvPr id="323" name="フローチャート: 判断 322"/>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71138</xdr:rowOff>
    </xdr:from>
    <xdr:ext cx="469744" cy="259045"/>
    <xdr:sp macro="" textlink="">
      <xdr:nvSpPr>
        <xdr:cNvPr id="324"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5" name="テキスト ボックス 3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6" name="テキスト ボックス 3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7" name="テキスト ボックス 3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8" name="テキスト ボックス 3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9" name="テキスト ボックス 3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151130</xdr:rowOff>
    </xdr:from>
    <xdr:to>
      <xdr:col>50</xdr:col>
      <xdr:colOff>165100</xdr:colOff>
      <xdr:row>105</xdr:row>
      <xdr:rowOff>81280</xdr:rowOff>
    </xdr:to>
    <xdr:sp macro="" textlink="">
      <xdr:nvSpPr>
        <xdr:cNvPr id="330" name="楕円 329"/>
        <xdr:cNvSpPr/>
      </xdr:nvSpPr>
      <xdr:spPr>
        <a:xfrm>
          <a:off x="958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97807</xdr:rowOff>
    </xdr:from>
    <xdr:ext cx="469744" cy="259045"/>
    <xdr:sp macro="" textlink="">
      <xdr:nvSpPr>
        <xdr:cNvPr id="331" name="n_1mainValue【市民会館】&#10;一人当たり面積"/>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43" name="テキスト ボックス 34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5" name="テキスト ボックス 3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7" name="テキスト ボックス 3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9" name="テキスト ボックス 3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1" name="テキスト ボックス 35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355" name="直線コネクタ 354"/>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356"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57" name="直線コネクタ 35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358"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359" name="直線コネクタ 358"/>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60"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61" name="フローチャート: 判断 360"/>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362" name="フローチャート: 判断 361"/>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160037</xdr:rowOff>
    </xdr:from>
    <xdr:ext cx="405111" cy="259045"/>
    <xdr:sp macro="" textlink="">
      <xdr:nvSpPr>
        <xdr:cNvPr id="363"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156845</xdr:rowOff>
    </xdr:from>
    <xdr:to>
      <xdr:col>76</xdr:col>
      <xdr:colOff>165100</xdr:colOff>
      <xdr:row>36</xdr:row>
      <xdr:rowOff>86995</xdr:rowOff>
    </xdr:to>
    <xdr:sp macro="" textlink="">
      <xdr:nvSpPr>
        <xdr:cNvPr id="364" name="フローチャート: 判断 363"/>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103522</xdr:rowOff>
    </xdr:from>
    <xdr:ext cx="405111" cy="259045"/>
    <xdr:sp macro="" textlink="">
      <xdr:nvSpPr>
        <xdr:cNvPr id="365"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61595</xdr:rowOff>
    </xdr:from>
    <xdr:to>
      <xdr:col>81</xdr:col>
      <xdr:colOff>101600</xdr:colOff>
      <xdr:row>34</xdr:row>
      <xdr:rowOff>163195</xdr:rowOff>
    </xdr:to>
    <xdr:sp macro="" textlink="">
      <xdr:nvSpPr>
        <xdr:cNvPr id="371" name="楕円 370"/>
        <xdr:cNvSpPr/>
      </xdr:nvSpPr>
      <xdr:spPr>
        <a:xfrm>
          <a:off x="15430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8272</xdr:rowOff>
    </xdr:from>
    <xdr:ext cx="405111" cy="259045"/>
    <xdr:sp macro="" textlink="">
      <xdr:nvSpPr>
        <xdr:cNvPr id="372" name="n_1mainValue【一般廃棄物処理施設】&#10;有形固定資産減価償却率"/>
        <xdr:cNvSpPr txBox="1"/>
      </xdr:nvSpPr>
      <xdr:spPr>
        <a:xfrm>
          <a:off x="15266044"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3" name="直線コネクタ 38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84" name="テキスト ボックス 38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5" name="直線コネクタ 38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386" name="テキスト ボックス 38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7" name="直線コネクタ 38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388" name="テキスト ボックス 38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9" name="直線コネクタ 38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390" name="テキスト ボックス 38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1" name="直線コネクタ 39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92" name="テキスト ボックス 39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3" name="直線コネクタ 39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94" name="テキスト ボックス 39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6" name="テキスト ボックス 3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398" name="直線コネクタ 397"/>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399"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00" name="直線コネクタ 399"/>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01"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02" name="直線コネクタ 401"/>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03"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04" name="フローチャート: 判断 403"/>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05" name="フローチャート: 判断 404"/>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25119</xdr:rowOff>
    </xdr:from>
    <xdr:ext cx="534377" cy="259045"/>
    <xdr:sp macro="" textlink="">
      <xdr:nvSpPr>
        <xdr:cNvPr id="406" name="n_1aveValue【一般廃棄物処理施設】&#10;一人当たり有形固定資産（償却資産）額"/>
        <xdr:cNvSpPr txBox="1"/>
      </xdr:nvSpPr>
      <xdr:spPr>
        <a:xfrm>
          <a:off x="210434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114717</xdr:rowOff>
    </xdr:from>
    <xdr:to>
      <xdr:col>107</xdr:col>
      <xdr:colOff>101600</xdr:colOff>
      <xdr:row>36</xdr:row>
      <xdr:rowOff>44867</xdr:rowOff>
    </xdr:to>
    <xdr:sp macro="" textlink="">
      <xdr:nvSpPr>
        <xdr:cNvPr id="407" name="フローチャート: 判断 406"/>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34</xdr:row>
      <xdr:rowOff>61394</xdr:rowOff>
    </xdr:from>
    <xdr:ext cx="599010" cy="259045"/>
    <xdr:sp macro="" textlink="">
      <xdr:nvSpPr>
        <xdr:cNvPr id="408"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9" name="テキスト ボックス 4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60811</xdr:rowOff>
    </xdr:from>
    <xdr:to>
      <xdr:col>112</xdr:col>
      <xdr:colOff>38100</xdr:colOff>
      <xdr:row>33</xdr:row>
      <xdr:rowOff>162411</xdr:rowOff>
    </xdr:to>
    <xdr:sp macro="" textlink="">
      <xdr:nvSpPr>
        <xdr:cNvPr id="414" name="楕円 413"/>
        <xdr:cNvSpPr/>
      </xdr:nvSpPr>
      <xdr:spPr>
        <a:xfrm>
          <a:off x="21272500" y="57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32</xdr:row>
      <xdr:rowOff>7488</xdr:rowOff>
    </xdr:from>
    <xdr:ext cx="599010" cy="259045"/>
    <xdr:sp macro="" textlink="">
      <xdr:nvSpPr>
        <xdr:cNvPr id="415" name="n_1mainValue【一般廃棄物処理施設】&#10;一人当たり有形固定資産（償却資産）額"/>
        <xdr:cNvSpPr txBox="1"/>
      </xdr:nvSpPr>
      <xdr:spPr>
        <a:xfrm>
          <a:off x="21011095" y="549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6" name="テキスト ボックス 42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7" name="直線コネクタ 42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8" name="テキスト ボックス 42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9" name="直線コネクタ 42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0" name="テキスト ボックス 42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1" name="直線コネクタ 43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2" name="テキスト ボックス 43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3" name="直線コネクタ 43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4" name="テキスト ボックス 43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6" name="テキスト ボックス 4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438" name="直線コネクタ 437"/>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439"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440" name="直線コネクタ 439"/>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41"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42" name="直線コネクタ 441"/>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443"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44" name="フローチャート: 判断 443"/>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45" name="フローチャート: 判断 444"/>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135907</xdr:rowOff>
    </xdr:from>
    <xdr:ext cx="405111" cy="259045"/>
    <xdr:sp macro="" textlink="">
      <xdr:nvSpPr>
        <xdr:cNvPr id="446"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77216</xdr:rowOff>
    </xdr:from>
    <xdr:to>
      <xdr:col>76</xdr:col>
      <xdr:colOff>165100</xdr:colOff>
      <xdr:row>61</xdr:row>
      <xdr:rowOff>7366</xdr:rowOff>
    </xdr:to>
    <xdr:sp macro="" textlink="">
      <xdr:nvSpPr>
        <xdr:cNvPr id="447" name="フローチャート: 判断 446"/>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23893</xdr:rowOff>
    </xdr:from>
    <xdr:ext cx="405111" cy="259045"/>
    <xdr:sp macro="" textlink="">
      <xdr:nvSpPr>
        <xdr:cNvPr id="448"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68072</xdr:rowOff>
    </xdr:from>
    <xdr:to>
      <xdr:col>81</xdr:col>
      <xdr:colOff>101600</xdr:colOff>
      <xdr:row>60</xdr:row>
      <xdr:rowOff>169672</xdr:rowOff>
    </xdr:to>
    <xdr:sp macro="" textlink="">
      <xdr:nvSpPr>
        <xdr:cNvPr id="454" name="楕円 453"/>
        <xdr:cNvSpPr/>
      </xdr:nvSpPr>
      <xdr:spPr>
        <a:xfrm>
          <a:off x="15430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160799</xdr:rowOff>
    </xdr:from>
    <xdr:ext cx="405111" cy="259045"/>
    <xdr:sp macro="" textlink="">
      <xdr:nvSpPr>
        <xdr:cNvPr id="455" name="n_1mainValue【保健センター・保健所】&#10;有形固定資産減価償却率"/>
        <xdr:cNvSpPr txBox="1"/>
      </xdr:nvSpPr>
      <xdr:spPr>
        <a:xfrm>
          <a:off x="15266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4" name="テキスト ボックス 4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5" name="直線コネクタ 4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6" name="直線コネクタ 4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7" name="テキスト ボックス 4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8" name="直線コネクタ 4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9" name="テキスト ボックス 4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0" name="直線コネクタ 4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1" name="テキスト ボックス 4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2" name="直線コネクタ 4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3" name="テキスト ボックス 4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477" name="直線コネクタ 476"/>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478"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479" name="直線コネクタ 478"/>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80"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81" name="直線コネクタ 480"/>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482" name="【保健センター・保健所】&#10;一人当たり面積平均値テキスト"/>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483" name="フローチャート: 判断 482"/>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84" name="フローチャート: 判断 483"/>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110507</xdr:rowOff>
    </xdr:from>
    <xdr:ext cx="469744" cy="259045"/>
    <xdr:sp macro="" textlink="">
      <xdr:nvSpPr>
        <xdr:cNvPr id="485" name="n_1aveValue【保健センター・保健所】&#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486" name="フローチャート: 判断 485"/>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10177</xdr:rowOff>
    </xdr:from>
    <xdr:ext cx="469744" cy="259045"/>
    <xdr:sp macro="" textlink="">
      <xdr:nvSpPr>
        <xdr:cNvPr id="487"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29210</xdr:rowOff>
    </xdr:from>
    <xdr:to>
      <xdr:col>112</xdr:col>
      <xdr:colOff>38100</xdr:colOff>
      <xdr:row>57</xdr:row>
      <xdr:rowOff>130810</xdr:rowOff>
    </xdr:to>
    <xdr:sp macro="" textlink="">
      <xdr:nvSpPr>
        <xdr:cNvPr id="493" name="楕円 492"/>
        <xdr:cNvSpPr/>
      </xdr:nvSpPr>
      <xdr:spPr>
        <a:xfrm>
          <a:off x="21272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55</xdr:row>
      <xdr:rowOff>147337</xdr:rowOff>
    </xdr:from>
    <xdr:ext cx="469744" cy="259045"/>
    <xdr:sp macro="" textlink="">
      <xdr:nvSpPr>
        <xdr:cNvPr id="494" name="n_1mainValue【保健センター・保健所】&#10;一人当たり面積"/>
        <xdr:cNvSpPr txBox="1"/>
      </xdr:nvSpPr>
      <xdr:spPr>
        <a:xfrm>
          <a:off x="210757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06" name="テキスト ボックス 50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4" name="テキスト ボックス 51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66675</xdr:rowOff>
    </xdr:from>
    <xdr:to>
      <xdr:col>85</xdr:col>
      <xdr:colOff>126364</xdr:colOff>
      <xdr:row>82</xdr:row>
      <xdr:rowOff>160020</xdr:rowOff>
    </xdr:to>
    <xdr:cxnSp macro="">
      <xdr:nvCxnSpPr>
        <xdr:cNvPr id="518" name="直線コネクタ 517"/>
        <xdr:cNvCxnSpPr/>
      </xdr:nvCxnSpPr>
      <xdr:spPr>
        <a:xfrm flipV="1">
          <a:off x="16318864" y="13439775"/>
          <a:ext cx="0" cy="77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163847</xdr:rowOff>
    </xdr:from>
    <xdr:ext cx="405111" cy="259045"/>
    <xdr:sp macro="" textlink="">
      <xdr:nvSpPr>
        <xdr:cNvPr id="519" name="【消防施設】&#10;有形固定資産減価償却率最小値テキスト"/>
        <xdr:cNvSpPr txBox="1"/>
      </xdr:nvSpPr>
      <xdr:spPr>
        <a:xfrm>
          <a:off x="16357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82</xdr:row>
      <xdr:rowOff>160020</xdr:rowOff>
    </xdr:from>
    <xdr:to>
      <xdr:col>86</xdr:col>
      <xdr:colOff>25400</xdr:colOff>
      <xdr:row>82</xdr:row>
      <xdr:rowOff>160020</xdr:rowOff>
    </xdr:to>
    <xdr:cxnSp macro="">
      <xdr:nvCxnSpPr>
        <xdr:cNvPr id="520" name="直線コネクタ 519"/>
        <xdr:cNvCxnSpPr/>
      </xdr:nvCxnSpPr>
      <xdr:spPr>
        <a:xfrm>
          <a:off x="16230600" y="1421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13352</xdr:rowOff>
    </xdr:from>
    <xdr:ext cx="405111" cy="259045"/>
    <xdr:sp macro="" textlink="">
      <xdr:nvSpPr>
        <xdr:cNvPr id="521" name="【消防施設】&#10;有形固定資産減価償却率最大値テキスト"/>
        <xdr:cNvSpPr txBox="1"/>
      </xdr:nvSpPr>
      <xdr:spPr>
        <a:xfrm>
          <a:off x="16357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66675</xdr:rowOff>
    </xdr:from>
    <xdr:to>
      <xdr:col>86</xdr:col>
      <xdr:colOff>25400</xdr:colOff>
      <xdr:row>78</xdr:row>
      <xdr:rowOff>66675</xdr:rowOff>
    </xdr:to>
    <xdr:cxnSp macro="">
      <xdr:nvCxnSpPr>
        <xdr:cNvPr id="522" name="直線コネクタ 521"/>
        <xdr:cNvCxnSpPr/>
      </xdr:nvCxnSpPr>
      <xdr:spPr>
        <a:xfrm>
          <a:off x="16230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19066</xdr:rowOff>
    </xdr:from>
    <xdr:ext cx="405111" cy="259045"/>
    <xdr:sp macro="" textlink="">
      <xdr:nvSpPr>
        <xdr:cNvPr id="523" name="【消防施設】&#10;有形固定資産減価償却率平均値テキスト"/>
        <xdr:cNvSpPr txBox="1"/>
      </xdr:nvSpPr>
      <xdr:spPr>
        <a:xfrm>
          <a:off x="163576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40639</xdr:rowOff>
    </xdr:from>
    <xdr:to>
      <xdr:col>85</xdr:col>
      <xdr:colOff>177800</xdr:colOff>
      <xdr:row>80</xdr:row>
      <xdr:rowOff>142239</xdr:rowOff>
    </xdr:to>
    <xdr:sp macro="" textlink="">
      <xdr:nvSpPr>
        <xdr:cNvPr id="524" name="フローチャート: 判断 523"/>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151130</xdr:rowOff>
    </xdr:from>
    <xdr:to>
      <xdr:col>81</xdr:col>
      <xdr:colOff>101600</xdr:colOff>
      <xdr:row>81</xdr:row>
      <xdr:rowOff>81280</xdr:rowOff>
    </xdr:to>
    <xdr:sp macro="" textlink="">
      <xdr:nvSpPr>
        <xdr:cNvPr id="525" name="フローチャート: 判断 524"/>
        <xdr:cNvSpPr/>
      </xdr:nvSpPr>
      <xdr:spPr>
        <a:xfrm>
          <a:off x="15430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97807</xdr:rowOff>
    </xdr:from>
    <xdr:ext cx="405111" cy="259045"/>
    <xdr:sp macro="" textlink="">
      <xdr:nvSpPr>
        <xdr:cNvPr id="526" name="n_1aveValue【消防施設】&#10;有形固定資産減価償却率"/>
        <xdr:cNvSpPr txBox="1"/>
      </xdr:nvSpPr>
      <xdr:spPr>
        <a:xfrm>
          <a:off x="15266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109220</xdr:rowOff>
    </xdr:from>
    <xdr:to>
      <xdr:col>76</xdr:col>
      <xdr:colOff>165100</xdr:colOff>
      <xdr:row>81</xdr:row>
      <xdr:rowOff>39370</xdr:rowOff>
    </xdr:to>
    <xdr:sp macro="" textlink="">
      <xdr:nvSpPr>
        <xdr:cNvPr id="527" name="フローチャート: 判断 526"/>
        <xdr:cNvSpPr/>
      </xdr:nvSpPr>
      <xdr:spPr>
        <a:xfrm>
          <a:off x="14541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55897</xdr:rowOff>
    </xdr:from>
    <xdr:ext cx="405111" cy="259045"/>
    <xdr:sp macro="" textlink="">
      <xdr:nvSpPr>
        <xdr:cNvPr id="528" name="n_2aveValue【消防施設】&#10;有形固定資産減価償却率"/>
        <xdr:cNvSpPr txBox="1"/>
      </xdr:nvSpPr>
      <xdr:spPr>
        <a:xfrm>
          <a:off x="14389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130175</xdr:rowOff>
    </xdr:from>
    <xdr:to>
      <xdr:col>81</xdr:col>
      <xdr:colOff>101600</xdr:colOff>
      <xdr:row>85</xdr:row>
      <xdr:rowOff>60325</xdr:rowOff>
    </xdr:to>
    <xdr:sp macro="" textlink="">
      <xdr:nvSpPr>
        <xdr:cNvPr id="534" name="楕円 533"/>
        <xdr:cNvSpPr/>
      </xdr:nvSpPr>
      <xdr:spPr>
        <a:xfrm>
          <a:off x="15430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51452</xdr:rowOff>
    </xdr:from>
    <xdr:ext cx="405111" cy="259045"/>
    <xdr:sp macro="" textlink="">
      <xdr:nvSpPr>
        <xdr:cNvPr id="535" name="n_1mainValue【消防施設】&#10;有形固定資産減価償却率"/>
        <xdr:cNvSpPr txBox="1"/>
      </xdr:nvSpPr>
      <xdr:spPr>
        <a:xfrm>
          <a:off x="152660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4" name="テキスト ボックス 55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6" name="テキスト ボックス 55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4" name="テキスト ボックス 56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568" name="直線コネクタ 567"/>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569"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570" name="直線コネクタ 569"/>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571"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572" name="直線コネクタ 571"/>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573"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574" name="フローチャート: 判断 573"/>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575" name="フローチャート: 判断 574"/>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158766</xdr:rowOff>
    </xdr:from>
    <xdr:ext cx="405111" cy="259045"/>
    <xdr:sp macro="" textlink="">
      <xdr:nvSpPr>
        <xdr:cNvPr id="576"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27305</xdr:rowOff>
    </xdr:from>
    <xdr:to>
      <xdr:col>76</xdr:col>
      <xdr:colOff>165100</xdr:colOff>
      <xdr:row>105</xdr:row>
      <xdr:rowOff>128905</xdr:rowOff>
    </xdr:to>
    <xdr:sp macro="" textlink="">
      <xdr:nvSpPr>
        <xdr:cNvPr id="577" name="フローチャート: 判断 576"/>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145432</xdr:rowOff>
    </xdr:from>
    <xdr:ext cx="405111" cy="259045"/>
    <xdr:sp macro="" textlink="">
      <xdr:nvSpPr>
        <xdr:cNvPr id="578"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584" name="楕円 583"/>
        <xdr:cNvSpPr/>
      </xdr:nvSpPr>
      <xdr:spPr>
        <a:xfrm>
          <a:off x="1543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585" name="n_1main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607" name="直線コネクタ 606"/>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608"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609" name="直線コネクタ 608"/>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610"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611" name="直線コネクタ 610"/>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76979</xdr:rowOff>
    </xdr:from>
    <xdr:ext cx="469744" cy="259045"/>
    <xdr:sp macro="" textlink="">
      <xdr:nvSpPr>
        <xdr:cNvPr id="612" name="【庁舎】&#10;一人当たり面積平均値テキスト"/>
        <xdr:cNvSpPr txBox="1"/>
      </xdr:nvSpPr>
      <xdr:spPr>
        <a:xfrm>
          <a:off x="22199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613" name="フローチャート: 判断 612"/>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614" name="フローチャート: 判断 613"/>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86377</xdr:rowOff>
    </xdr:from>
    <xdr:ext cx="469744" cy="259045"/>
    <xdr:sp macro="" textlink="">
      <xdr:nvSpPr>
        <xdr:cNvPr id="615"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121413</xdr:rowOff>
    </xdr:from>
    <xdr:to>
      <xdr:col>107</xdr:col>
      <xdr:colOff>101600</xdr:colOff>
      <xdr:row>106</xdr:row>
      <xdr:rowOff>51563</xdr:rowOff>
    </xdr:to>
    <xdr:sp macro="" textlink="">
      <xdr:nvSpPr>
        <xdr:cNvPr id="616" name="フローチャート: 判断 615"/>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68090</xdr:rowOff>
    </xdr:from>
    <xdr:ext cx="469744" cy="259045"/>
    <xdr:sp macro="" textlink="">
      <xdr:nvSpPr>
        <xdr:cNvPr id="617"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55118</xdr:rowOff>
    </xdr:from>
    <xdr:to>
      <xdr:col>112</xdr:col>
      <xdr:colOff>38100</xdr:colOff>
      <xdr:row>105</xdr:row>
      <xdr:rowOff>156718</xdr:rowOff>
    </xdr:to>
    <xdr:sp macro="" textlink="">
      <xdr:nvSpPr>
        <xdr:cNvPr id="623" name="楕円 622"/>
        <xdr:cNvSpPr/>
      </xdr:nvSpPr>
      <xdr:spPr>
        <a:xfrm>
          <a:off x="21272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147845</xdr:rowOff>
    </xdr:from>
    <xdr:ext cx="469744" cy="259045"/>
    <xdr:sp macro="" textlink="">
      <xdr:nvSpPr>
        <xdr:cNvPr id="624" name="n_1mainValue【庁舎】&#10;一人当たり面積"/>
        <xdr:cNvSpPr txBox="1"/>
      </xdr:nvSpPr>
      <xdr:spPr>
        <a:xfrm>
          <a:off x="21075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本市では、市町村合併以降に一部は統廃合されたものの、まだ多くの類似する公共施設を保有しており、結果、一人当たりの面積は平均を大きく上回る結果となっている。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庁舎については、旧松任市役所をそのまま本庁舎としているため、一人当たりの面積が大きく下回る結果となっている。</a:t>
          </a:r>
        </a:p>
        <a:p>
          <a:r>
            <a:rPr kumimoji="1" lang="ja-JP" altLang="en-US" sz="1300">
              <a:latin typeface="ＭＳ Ｐゴシック" panose="020B0600070205080204" pitchFamily="50" charset="-128"/>
              <a:ea typeface="ＭＳ Ｐゴシック" panose="020B0600070205080204" pitchFamily="50" charset="-128"/>
            </a:rPr>
            <a:t>こうした施設を中長期にわたって適正に管理するために、災害時の拠点施設や避難施設の機能の確保を考慮しながら、今後も定期的な点検・診断を通じて、適切な長寿命化を図り、計画的な施設の保全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113,410
112,284
754.93
53,356,080
52,146,467
1,035,755
30,525,564
86,416,477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全国平均及び石川県平均は上回っているものの、類似団体平均との比較では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下回っている。しかしながら、平成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年度から微増ではあるが、増加傾向にある。（平成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今後も歳出削減に努めるとともに、企業立地の促進や区画整理事業等の定住人口対策を推進し、税収増等による歳入確保に努める。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43543</xdr:rowOff>
    </xdr:to>
    <xdr:cxnSp macro="">
      <xdr:nvCxnSpPr>
        <xdr:cNvPr id="71" name="直線コネクタ 70"/>
        <xdr:cNvCxnSpPr/>
      </xdr:nvCxnSpPr>
      <xdr:spPr>
        <a:xfrm flipV="1">
          <a:off x="4114800" y="73469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4" name="直線コネクタ 73"/>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60778</xdr:rowOff>
    </xdr:to>
    <xdr:cxnSp macro="">
      <xdr:nvCxnSpPr>
        <xdr:cNvPr id="77" name="直線コネクタ 76"/>
        <xdr:cNvCxnSpPr/>
      </xdr:nvCxnSpPr>
      <xdr:spPr>
        <a:xfrm flipV="1">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78015</xdr:rowOff>
    </xdr:to>
    <xdr:cxnSp macro="">
      <xdr:nvCxnSpPr>
        <xdr:cNvPr id="80" name="直線コネクタ 79"/>
        <xdr:cNvCxnSpPr/>
      </xdr:nvCxnSpPr>
      <xdr:spPr>
        <a:xfrm flipV="1">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91"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2" name="楕円 91"/>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3" name="テキスト ボックス 92"/>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4" name="楕円 93"/>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5" name="テキスト ボックス 94"/>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行財政改革の取り組みにより毎年度改善を図るが、平成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年度は、地方交付税の段階的減少や扶助費などの義務的経費の増加などから前年度より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95.4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となり、全国平均、類似団体平均及び石川県平均のいずれと比較しても高い水準にある。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今後も、社会保障費や公共施設の維持管理費などに財政需要の増嵩が見込まれることから、これまで以上に事務事業の効率化・適正化を図り、経常経費の抑制に努める。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117793</xdr:rowOff>
    </xdr:from>
    <xdr:to>
      <xdr:col>23</xdr:col>
      <xdr:colOff>133350</xdr:colOff>
      <xdr:row>64</xdr:row>
      <xdr:rowOff>147955</xdr:rowOff>
    </xdr:to>
    <xdr:cxnSp macro="">
      <xdr:nvCxnSpPr>
        <xdr:cNvPr id="130" name="直線コネクタ 129"/>
        <xdr:cNvCxnSpPr/>
      </xdr:nvCxnSpPr>
      <xdr:spPr>
        <a:xfrm>
          <a:off x="4114800" y="1109059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168593</xdr:rowOff>
    </xdr:from>
    <xdr:to>
      <xdr:col>19</xdr:col>
      <xdr:colOff>133350</xdr:colOff>
      <xdr:row>64</xdr:row>
      <xdr:rowOff>117793</xdr:rowOff>
    </xdr:to>
    <xdr:cxnSp macro="">
      <xdr:nvCxnSpPr>
        <xdr:cNvPr id="133" name="直線コネクタ 132"/>
        <xdr:cNvCxnSpPr/>
      </xdr:nvCxnSpPr>
      <xdr:spPr>
        <a:xfrm>
          <a:off x="3225800" y="10969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168593</xdr:rowOff>
    </xdr:to>
    <xdr:cxnSp macro="">
      <xdr:nvCxnSpPr>
        <xdr:cNvPr id="136" name="直線コネクタ 135"/>
        <xdr:cNvCxnSpPr/>
      </xdr:nvCxnSpPr>
      <xdr:spPr>
        <a:xfrm>
          <a:off x="2336800" y="108492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132397</xdr:rowOff>
    </xdr:to>
    <xdr:cxnSp macro="">
      <xdr:nvCxnSpPr>
        <xdr:cNvPr id="139" name="直線コネクタ 138"/>
        <xdr:cNvCxnSpPr/>
      </xdr:nvCxnSpPr>
      <xdr:spPr>
        <a:xfrm flipV="1">
          <a:off x="1447800" y="1084929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1" name="テキスト ボックス 140"/>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43" name="テキスト ボックス 142"/>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97155</xdr:rowOff>
    </xdr:from>
    <xdr:to>
      <xdr:col>23</xdr:col>
      <xdr:colOff>184150</xdr:colOff>
      <xdr:row>65</xdr:row>
      <xdr:rowOff>27305</xdr:rowOff>
    </xdr:to>
    <xdr:sp macro="" textlink="">
      <xdr:nvSpPr>
        <xdr:cNvPr id="149" name="楕円 148"/>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69232</xdr:rowOff>
    </xdr:from>
    <xdr:ext cx="762000" cy="259045"/>
    <xdr:sp macro="" textlink="">
      <xdr:nvSpPr>
        <xdr:cNvPr id="150" name="財政構造の弾力性該当値テキスト"/>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66993</xdr:rowOff>
    </xdr:from>
    <xdr:to>
      <xdr:col>19</xdr:col>
      <xdr:colOff>184150</xdr:colOff>
      <xdr:row>64</xdr:row>
      <xdr:rowOff>168593</xdr:rowOff>
    </xdr:to>
    <xdr:sp macro="" textlink="">
      <xdr:nvSpPr>
        <xdr:cNvPr id="151" name="楕円 150"/>
        <xdr:cNvSpPr/>
      </xdr:nvSpPr>
      <xdr:spPr>
        <a:xfrm>
          <a:off x="4064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153370</xdr:rowOff>
    </xdr:from>
    <xdr:ext cx="736600" cy="259045"/>
    <xdr:sp macro="" textlink="">
      <xdr:nvSpPr>
        <xdr:cNvPr id="152" name="テキスト ボックス 151"/>
        <xdr:cNvSpPr txBox="1"/>
      </xdr:nvSpPr>
      <xdr:spPr>
        <a:xfrm>
          <a:off x="3733800" y="1112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3" name="楕円 152"/>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4" name="テキスト ボックス 153"/>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5" name="楕円 154"/>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83520</xdr:rowOff>
    </xdr:from>
    <xdr:ext cx="762000" cy="259045"/>
    <xdr:sp macro="" textlink="">
      <xdr:nvSpPr>
        <xdr:cNvPr id="156" name="テキスト ボックス 155"/>
        <xdr:cNvSpPr txBox="1"/>
      </xdr:nvSpPr>
      <xdr:spPr>
        <a:xfrm>
          <a:off x="1955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57" name="楕円 156"/>
        <xdr:cNvSpPr/>
      </xdr:nvSpPr>
      <xdr:spPr>
        <a:xfrm>
          <a:off x="1397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167974</xdr:rowOff>
    </xdr:from>
    <xdr:ext cx="762000" cy="259045"/>
    <xdr:sp macro="" textlink="">
      <xdr:nvSpPr>
        <xdr:cNvPr id="158" name="テキスト ボックス 157"/>
        <xdr:cNvSpPr txBox="1"/>
      </xdr:nvSpPr>
      <xdr:spPr>
        <a:xfrm>
          <a:off x="1066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並びに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石川県平均と比較すると下回っている状況である。</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人件費・物件費に係る人口</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人当たり決算額が上昇しているのは、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年の合併以降、職員数の減少に伴い人件費の抑制傾向が続いて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きたものの、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物件費について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除雪費が増加したことが主な要因である。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今後も引き続き、一層の事務事業の見直し、施設管理の見直しを進め、物件費の抑制に努める。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136131</xdr:rowOff>
    </xdr:from>
    <xdr:to>
      <xdr:col>23</xdr:col>
      <xdr:colOff>133350</xdr:colOff>
      <xdr:row>83</xdr:row>
      <xdr:rowOff>119717</xdr:rowOff>
    </xdr:to>
    <xdr:cxnSp macro="">
      <xdr:nvCxnSpPr>
        <xdr:cNvPr id="195" name="直線コネクタ 194"/>
        <xdr:cNvCxnSpPr/>
      </xdr:nvCxnSpPr>
      <xdr:spPr>
        <a:xfrm>
          <a:off x="4114800" y="14195031"/>
          <a:ext cx="838200" cy="15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136131</xdr:rowOff>
    </xdr:from>
    <xdr:to>
      <xdr:col>19</xdr:col>
      <xdr:colOff>133350</xdr:colOff>
      <xdr:row>83</xdr:row>
      <xdr:rowOff>3341</xdr:rowOff>
    </xdr:to>
    <xdr:cxnSp macro="">
      <xdr:nvCxnSpPr>
        <xdr:cNvPr id="198" name="直線コネクタ 197"/>
        <xdr:cNvCxnSpPr/>
      </xdr:nvCxnSpPr>
      <xdr:spPr>
        <a:xfrm flipV="1">
          <a:off x="3225800" y="14195031"/>
          <a:ext cx="889000" cy="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3341</xdr:rowOff>
    </xdr:from>
    <xdr:to>
      <xdr:col>15</xdr:col>
      <xdr:colOff>82550</xdr:colOff>
      <xdr:row>83</xdr:row>
      <xdr:rowOff>54755</xdr:rowOff>
    </xdr:to>
    <xdr:cxnSp macro="">
      <xdr:nvCxnSpPr>
        <xdr:cNvPr id="201" name="直線コネクタ 200"/>
        <xdr:cNvCxnSpPr/>
      </xdr:nvCxnSpPr>
      <xdr:spPr>
        <a:xfrm flipV="1">
          <a:off x="2336800" y="14233691"/>
          <a:ext cx="889000" cy="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116379</xdr:rowOff>
    </xdr:from>
    <xdr:to>
      <xdr:col>11</xdr:col>
      <xdr:colOff>31750</xdr:colOff>
      <xdr:row>83</xdr:row>
      <xdr:rowOff>54755</xdr:rowOff>
    </xdr:to>
    <xdr:cxnSp macro="">
      <xdr:nvCxnSpPr>
        <xdr:cNvPr id="204" name="直線コネクタ 203"/>
        <xdr:cNvCxnSpPr/>
      </xdr:nvCxnSpPr>
      <xdr:spPr>
        <a:xfrm>
          <a:off x="1447800" y="14175279"/>
          <a:ext cx="889000" cy="10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68917</xdr:rowOff>
    </xdr:from>
    <xdr:to>
      <xdr:col>23</xdr:col>
      <xdr:colOff>184150</xdr:colOff>
      <xdr:row>83</xdr:row>
      <xdr:rowOff>170517</xdr:rowOff>
    </xdr:to>
    <xdr:sp macro="" textlink="">
      <xdr:nvSpPr>
        <xdr:cNvPr id="214" name="楕円 213"/>
        <xdr:cNvSpPr/>
      </xdr:nvSpPr>
      <xdr:spPr>
        <a:xfrm>
          <a:off x="4902200" y="142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40994</xdr:rowOff>
    </xdr:from>
    <xdr:ext cx="762000" cy="259045"/>
    <xdr:sp macro="" textlink="">
      <xdr:nvSpPr>
        <xdr:cNvPr id="215" name="人件費・物件費等の状況該当値テキスト"/>
        <xdr:cNvSpPr txBox="1"/>
      </xdr:nvSpPr>
      <xdr:spPr>
        <a:xfrm>
          <a:off x="5041900" y="1427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85331</xdr:rowOff>
    </xdr:from>
    <xdr:to>
      <xdr:col>19</xdr:col>
      <xdr:colOff>184150</xdr:colOff>
      <xdr:row>83</xdr:row>
      <xdr:rowOff>15481</xdr:rowOff>
    </xdr:to>
    <xdr:sp macro="" textlink="">
      <xdr:nvSpPr>
        <xdr:cNvPr id="216" name="楕円 215"/>
        <xdr:cNvSpPr/>
      </xdr:nvSpPr>
      <xdr:spPr>
        <a:xfrm>
          <a:off x="4064000" y="141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25658</xdr:rowOff>
    </xdr:from>
    <xdr:ext cx="736600" cy="259045"/>
    <xdr:sp macro="" textlink="">
      <xdr:nvSpPr>
        <xdr:cNvPr id="217" name="テキスト ボックス 216"/>
        <xdr:cNvSpPr txBox="1"/>
      </xdr:nvSpPr>
      <xdr:spPr>
        <a:xfrm>
          <a:off x="3733800" y="13913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123991</xdr:rowOff>
    </xdr:from>
    <xdr:to>
      <xdr:col>15</xdr:col>
      <xdr:colOff>133350</xdr:colOff>
      <xdr:row>83</xdr:row>
      <xdr:rowOff>54141</xdr:rowOff>
    </xdr:to>
    <xdr:sp macro="" textlink="">
      <xdr:nvSpPr>
        <xdr:cNvPr id="218" name="楕円 217"/>
        <xdr:cNvSpPr/>
      </xdr:nvSpPr>
      <xdr:spPr>
        <a:xfrm>
          <a:off x="3175000" y="141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64318</xdr:rowOff>
    </xdr:from>
    <xdr:ext cx="762000" cy="259045"/>
    <xdr:sp macro="" textlink="">
      <xdr:nvSpPr>
        <xdr:cNvPr id="219" name="テキスト ボックス 218"/>
        <xdr:cNvSpPr txBox="1"/>
      </xdr:nvSpPr>
      <xdr:spPr>
        <a:xfrm>
          <a:off x="2844800" y="1395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3955</xdr:rowOff>
    </xdr:from>
    <xdr:to>
      <xdr:col>11</xdr:col>
      <xdr:colOff>82550</xdr:colOff>
      <xdr:row>83</xdr:row>
      <xdr:rowOff>105555</xdr:rowOff>
    </xdr:to>
    <xdr:sp macro="" textlink="">
      <xdr:nvSpPr>
        <xdr:cNvPr id="220" name="楕円 219"/>
        <xdr:cNvSpPr/>
      </xdr:nvSpPr>
      <xdr:spPr>
        <a:xfrm>
          <a:off x="2286000" y="14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90332</xdr:rowOff>
    </xdr:from>
    <xdr:ext cx="762000" cy="259045"/>
    <xdr:sp macro="" textlink="">
      <xdr:nvSpPr>
        <xdr:cNvPr id="221" name="テキスト ボックス 220"/>
        <xdr:cNvSpPr txBox="1"/>
      </xdr:nvSpPr>
      <xdr:spPr>
        <a:xfrm>
          <a:off x="1955800" y="1432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65579</xdr:rowOff>
    </xdr:from>
    <xdr:to>
      <xdr:col>7</xdr:col>
      <xdr:colOff>31750</xdr:colOff>
      <xdr:row>82</xdr:row>
      <xdr:rowOff>167179</xdr:rowOff>
    </xdr:to>
    <xdr:sp macro="" textlink="">
      <xdr:nvSpPr>
        <xdr:cNvPr id="222" name="楕円 221"/>
        <xdr:cNvSpPr/>
      </xdr:nvSpPr>
      <xdr:spPr>
        <a:xfrm>
          <a:off x="1397000" y="141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151956</xdr:rowOff>
    </xdr:from>
    <xdr:ext cx="762000" cy="259045"/>
    <xdr:sp macro="" textlink="">
      <xdr:nvSpPr>
        <xdr:cNvPr id="223" name="テキスト ボックス 222"/>
        <xdr:cNvSpPr txBox="1"/>
      </xdr:nvSpPr>
      <xdr:spPr>
        <a:xfrm>
          <a:off x="1066800" y="142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ここ数年はほぼ横ばいで推移している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が、類似団体平均や全国市平均と比較すると低い水準で推移している状況である。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114300</xdr:rowOff>
    </xdr:to>
    <xdr:cxnSp macro="">
      <xdr:nvCxnSpPr>
        <xdr:cNvPr id="257" name="直線コネクタ 256"/>
        <xdr:cNvCxnSpPr/>
      </xdr:nvCxnSpPr>
      <xdr:spPr>
        <a:xfrm>
          <a:off x="161798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81</xdr:row>
      <xdr:rowOff>114300</xdr:rowOff>
    </xdr:to>
    <xdr:cxnSp macro="">
      <xdr:nvCxnSpPr>
        <xdr:cNvPr id="260" name="直線コネクタ 259"/>
        <xdr:cNvCxnSpPr/>
      </xdr:nvCxnSpPr>
      <xdr:spPr>
        <a:xfrm>
          <a:off x="15290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104775</xdr:rowOff>
    </xdr:from>
    <xdr:to>
      <xdr:col>72</xdr:col>
      <xdr:colOff>203200</xdr:colOff>
      <xdr:row>81</xdr:row>
      <xdr:rowOff>74084</xdr:rowOff>
    </xdr:to>
    <xdr:cxnSp macro="">
      <xdr:nvCxnSpPr>
        <xdr:cNvPr id="263" name="直線コネクタ 262"/>
        <xdr:cNvCxnSpPr/>
      </xdr:nvCxnSpPr>
      <xdr:spPr>
        <a:xfrm>
          <a:off x="14401800" y="1382077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5" name="テキスト ボックス 264"/>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80</xdr:row>
      <xdr:rowOff>104775</xdr:rowOff>
    </xdr:to>
    <xdr:cxnSp macro="">
      <xdr:nvCxnSpPr>
        <xdr:cNvPr id="266" name="直線コネクタ 265"/>
        <xdr:cNvCxnSpPr/>
      </xdr:nvCxnSpPr>
      <xdr:spPr>
        <a:xfrm>
          <a:off x="13512800" y="1372023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77911</xdr:rowOff>
    </xdr:from>
    <xdr:ext cx="762000" cy="259045"/>
    <xdr:sp macro="" textlink="">
      <xdr:nvSpPr>
        <xdr:cNvPr id="268" name="テキスト ボックス 267"/>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17586</xdr:rowOff>
    </xdr:from>
    <xdr:ext cx="762000" cy="259045"/>
    <xdr:sp macro="" textlink="">
      <xdr:nvSpPr>
        <xdr:cNvPr id="270" name="テキスト ボックス 269"/>
        <xdr:cNvSpPr txBox="1"/>
      </xdr:nvSpPr>
      <xdr:spPr>
        <a:xfrm>
          <a:off x="131318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6" name="楕円 275"/>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77"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8" name="楕円 277"/>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9" name="テキスト ボックス 278"/>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0" name="楕円 279"/>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1" name="テキスト ボックス 280"/>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53975</xdr:rowOff>
    </xdr:from>
    <xdr:to>
      <xdr:col>68</xdr:col>
      <xdr:colOff>203200</xdr:colOff>
      <xdr:row>80</xdr:row>
      <xdr:rowOff>155575</xdr:rowOff>
    </xdr:to>
    <xdr:sp macro="" textlink="">
      <xdr:nvSpPr>
        <xdr:cNvPr id="282" name="楕円 281"/>
        <xdr:cNvSpPr/>
      </xdr:nvSpPr>
      <xdr:spPr>
        <a:xfrm>
          <a:off x="143510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165752</xdr:rowOff>
    </xdr:from>
    <xdr:ext cx="762000" cy="259045"/>
    <xdr:sp macro="" textlink="">
      <xdr:nvSpPr>
        <xdr:cNvPr id="283" name="テキスト ボックス 282"/>
        <xdr:cNvSpPr txBox="1"/>
      </xdr:nvSpPr>
      <xdr:spPr>
        <a:xfrm>
          <a:off x="14020800" y="1353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124884</xdr:rowOff>
    </xdr:from>
    <xdr:to>
      <xdr:col>64</xdr:col>
      <xdr:colOff>152400</xdr:colOff>
      <xdr:row>80</xdr:row>
      <xdr:rowOff>55034</xdr:rowOff>
    </xdr:to>
    <xdr:sp macro="" textlink="">
      <xdr:nvSpPr>
        <xdr:cNvPr id="284" name="楕円 283"/>
        <xdr:cNvSpPr/>
      </xdr:nvSpPr>
      <xdr:spPr>
        <a:xfrm>
          <a:off x="13462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65211</xdr:rowOff>
    </xdr:from>
    <xdr:ext cx="762000" cy="259045"/>
    <xdr:sp macro="" textlink="">
      <xdr:nvSpPr>
        <xdr:cNvPr id="285" name="テキスト ボックス 284"/>
        <xdr:cNvSpPr txBox="1"/>
      </xdr:nvSpPr>
      <xdr:spPr>
        <a:xfrm>
          <a:off x="13131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比率は毎年改善傾向が続き、ほぼ類似団体平均と同水準となっている。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年の合併以降、定員適正化計画に基づき、平成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1,046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人から平成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人の削減が図られている。 </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53022</xdr:rowOff>
    </xdr:from>
    <xdr:to>
      <xdr:col>81</xdr:col>
      <xdr:colOff>44450</xdr:colOff>
      <xdr:row>61</xdr:row>
      <xdr:rowOff>57044</xdr:rowOff>
    </xdr:to>
    <xdr:cxnSp macro="">
      <xdr:nvCxnSpPr>
        <xdr:cNvPr id="320" name="直線コネクタ 319"/>
        <xdr:cNvCxnSpPr/>
      </xdr:nvCxnSpPr>
      <xdr:spPr>
        <a:xfrm flipV="1">
          <a:off x="16179800" y="1051147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53022</xdr:rowOff>
    </xdr:from>
    <xdr:to>
      <xdr:col>77</xdr:col>
      <xdr:colOff>44450</xdr:colOff>
      <xdr:row>61</xdr:row>
      <xdr:rowOff>57044</xdr:rowOff>
    </xdr:to>
    <xdr:cxnSp macro="">
      <xdr:nvCxnSpPr>
        <xdr:cNvPr id="323" name="直線コネクタ 322"/>
        <xdr:cNvCxnSpPr/>
      </xdr:nvCxnSpPr>
      <xdr:spPr>
        <a:xfrm>
          <a:off x="15290800" y="105114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53022</xdr:rowOff>
    </xdr:from>
    <xdr:to>
      <xdr:col>72</xdr:col>
      <xdr:colOff>203200</xdr:colOff>
      <xdr:row>61</xdr:row>
      <xdr:rowOff>97261</xdr:rowOff>
    </xdr:to>
    <xdr:cxnSp macro="">
      <xdr:nvCxnSpPr>
        <xdr:cNvPr id="326" name="直線コネクタ 325"/>
        <xdr:cNvCxnSpPr/>
      </xdr:nvCxnSpPr>
      <xdr:spPr>
        <a:xfrm flipV="1">
          <a:off x="14401800" y="10511472"/>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97261</xdr:rowOff>
    </xdr:from>
    <xdr:to>
      <xdr:col>68</xdr:col>
      <xdr:colOff>152400</xdr:colOff>
      <xdr:row>61</xdr:row>
      <xdr:rowOff>133456</xdr:rowOff>
    </xdr:to>
    <xdr:cxnSp macro="">
      <xdr:nvCxnSpPr>
        <xdr:cNvPr id="329" name="直線コネクタ 328"/>
        <xdr:cNvCxnSpPr/>
      </xdr:nvCxnSpPr>
      <xdr:spPr>
        <a:xfrm flipV="1">
          <a:off x="13512800" y="1055571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3" name="テキスト ボックス 332"/>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2222</xdr:rowOff>
    </xdr:from>
    <xdr:to>
      <xdr:col>81</xdr:col>
      <xdr:colOff>95250</xdr:colOff>
      <xdr:row>61</xdr:row>
      <xdr:rowOff>103822</xdr:rowOff>
    </xdr:to>
    <xdr:sp macro="" textlink="">
      <xdr:nvSpPr>
        <xdr:cNvPr id="339" name="楕円 338"/>
        <xdr:cNvSpPr/>
      </xdr:nvSpPr>
      <xdr:spPr>
        <a:xfrm>
          <a:off x="16967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145749</xdr:rowOff>
    </xdr:from>
    <xdr:ext cx="762000" cy="259045"/>
    <xdr:sp macro="" textlink="">
      <xdr:nvSpPr>
        <xdr:cNvPr id="340" name="定員管理の状況該当値テキスト"/>
        <xdr:cNvSpPr txBox="1"/>
      </xdr:nvSpPr>
      <xdr:spPr>
        <a:xfrm>
          <a:off x="17106900" y="10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6244</xdr:rowOff>
    </xdr:from>
    <xdr:to>
      <xdr:col>77</xdr:col>
      <xdr:colOff>95250</xdr:colOff>
      <xdr:row>61</xdr:row>
      <xdr:rowOff>107844</xdr:rowOff>
    </xdr:to>
    <xdr:sp macro="" textlink="">
      <xdr:nvSpPr>
        <xdr:cNvPr id="341" name="楕円 340"/>
        <xdr:cNvSpPr/>
      </xdr:nvSpPr>
      <xdr:spPr>
        <a:xfrm>
          <a:off x="16129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92621</xdr:rowOff>
    </xdr:from>
    <xdr:ext cx="736600" cy="259045"/>
    <xdr:sp macro="" textlink="">
      <xdr:nvSpPr>
        <xdr:cNvPr id="342" name="テキスト ボックス 341"/>
        <xdr:cNvSpPr txBox="1"/>
      </xdr:nvSpPr>
      <xdr:spPr>
        <a:xfrm>
          <a:off x="15798800" y="1055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2222</xdr:rowOff>
    </xdr:from>
    <xdr:to>
      <xdr:col>73</xdr:col>
      <xdr:colOff>44450</xdr:colOff>
      <xdr:row>61</xdr:row>
      <xdr:rowOff>103822</xdr:rowOff>
    </xdr:to>
    <xdr:sp macro="" textlink="">
      <xdr:nvSpPr>
        <xdr:cNvPr id="343" name="楕円 342"/>
        <xdr:cNvSpPr/>
      </xdr:nvSpPr>
      <xdr:spPr>
        <a:xfrm>
          <a:off x="15240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88599</xdr:rowOff>
    </xdr:from>
    <xdr:ext cx="762000" cy="259045"/>
    <xdr:sp macro="" textlink="">
      <xdr:nvSpPr>
        <xdr:cNvPr id="344" name="テキスト ボックス 343"/>
        <xdr:cNvSpPr txBox="1"/>
      </xdr:nvSpPr>
      <xdr:spPr>
        <a:xfrm>
          <a:off x="149098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46461</xdr:rowOff>
    </xdr:from>
    <xdr:to>
      <xdr:col>68</xdr:col>
      <xdr:colOff>203200</xdr:colOff>
      <xdr:row>61</xdr:row>
      <xdr:rowOff>148061</xdr:rowOff>
    </xdr:to>
    <xdr:sp macro="" textlink="">
      <xdr:nvSpPr>
        <xdr:cNvPr id="345" name="楕円 344"/>
        <xdr:cNvSpPr/>
      </xdr:nvSpPr>
      <xdr:spPr>
        <a:xfrm>
          <a:off x="14351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132838</xdr:rowOff>
    </xdr:from>
    <xdr:ext cx="762000" cy="259045"/>
    <xdr:sp macro="" textlink="">
      <xdr:nvSpPr>
        <xdr:cNvPr id="346" name="テキスト ボックス 345"/>
        <xdr:cNvSpPr txBox="1"/>
      </xdr:nvSpPr>
      <xdr:spPr>
        <a:xfrm>
          <a:off x="14020800" y="105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82656</xdr:rowOff>
    </xdr:from>
    <xdr:to>
      <xdr:col>64</xdr:col>
      <xdr:colOff>152400</xdr:colOff>
      <xdr:row>62</xdr:row>
      <xdr:rowOff>12806</xdr:rowOff>
    </xdr:to>
    <xdr:sp macro="" textlink="">
      <xdr:nvSpPr>
        <xdr:cNvPr id="347" name="楕円 346"/>
        <xdr:cNvSpPr/>
      </xdr:nvSpPr>
      <xdr:spPr>
        <a:xfrm>
          <a:off x="13462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169033</xdr:rowOff>
    </xdr:from>
    <xdr:ext cx="762000" cy="259045"/>
    <xdr:sp macro="" textlink="">
      <xdr:nvSpPr>
        <xdr:cNvPr id="348" name="テキスト ボックス 347"/>
        <xdr:cNvSpPr txBox="1"/>
      </xdr:nvSpPr>
      <xdr:spPr>
        <a:xfrm>
          <a:off x="13131800" y="1062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合併以降は旧合併特例事業債を中心に交付税措置の割合が高い地方債を発行しているほか、一部事務組合の発行した地方債や公営企業債の元利元利償還金が減少していることから、比率は毎年改善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され、平成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年度はさらに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と一段と改善が図られている。しかしながら、類似団体内順位は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位と依然として低水準であることから、今後も一層の償還管理に努め、比率の抑制を図る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95250</xdr:rowOff>
    </xdr:to>
    <xdr:cxnSp macro="">
      <xdr:nvCxnSpPr>
        <xdr:cNvPr id="381" name="直線コネクタ 380"/>
        <xdr:cNvCxnSpPr/>
      </xdr:nvCxnSpPr>
      <xdr:spPr>
        <a:xfrm flipV="1">
          <a:off x="16179800" y="74515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111337</xdr:rowOff>
    </xdr:to>
    <xdr:cxnSp macro="">
      <xdr:nvCxnSpPr>
        <xdr:cNvPr id="384" name="直線コネクタ 383"/>
        <xdr:cNvCxnSpPr/>
      </xdr:nvCxnSpPr>
      <xdr:spPr>
        <a:xfrm flipV="1">
          <a:off x="15290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44</xdr:row>
      <xdr:rowOff>12277</xdr:rowOff>
    </xdr:to>
    <xdr:cxnSp macro="">
      <xdr:nvCxnSpPr>
        <xdr:cNvPr id="387" name="直線コネクタ 386"/>
        <xdr:cNvCxnSpPr/>
      </xdr:nvCxnSpPr>
      <xdr:spPr>
        <a:xfrm flipV="1">
          <a:off x="14401800" y="74836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12277</xdr:rowOff>
    </xdr:from>
    <xdr:to>
      <xdr:col>68</xdr:col>
      <xdr:colOff>152400</xdr:colOff>
      <xdr:row>44</xdr:row>
      <xdr:rowOff>165100</xdr:rowOff>
    </xdr:to>
    <xdr:cxnSp macro="">
      <xdr:nvCxnSpPr>
        <xdr:cNvPr id="390" name="直線コネクタ 389"/>
        <xdr:cNvCxnSpPr/>
      </xdr:nvCxnSpPr>
      <xdr:spPr>
        <a:xfrm flipV="1">
          <a:off x="13512800" y="75560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2" name="テキスト ボックス 39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400" name="楕円 399"/>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401" name="公債費負担の状況該当値テキスト"/>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2" name="楕円 401"/>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3" name="テキスト ボックス 402"/>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60537</xdr:rowOff>
    </xdr:from>
    <xdr:to>
      <xdr:col>73</xdr:col>
      <xdr:colOff>44450</xdr:colOff>
      <xdr:row>43</xdr:row>
      <xdr:rowOff>162137</xdr:rowOff>
    </xdr:to>
    <xdr:sp macro="" textlink="">
      <xdr:nvSpPr>
        <xdr:cNvPr id="404" name="楕円 403"/>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146914</xdr:rowOff>
    </xdr:from>
    <xdr:ext cx="762000" cy="259045"/>
    <xdr:sp macro="" textlink="">
      <xdr:nvSpPr>
        <xdr:cNvPr id="405" name="テキスト ボックス 404"/>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06" name="楕円 405"/>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07" name="テキスト ボックス 406"/>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8" name="楕円 407"/>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9" name="テキスト ボックス 408"/>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合併後の旧合併特例事業債等や臨時財政対策債の発行により地方債残高が依然として多額となっている。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しかし、近年は公営企業会計等の地方債残高の減、基準財政需要額算入見込額の増が要因となり、比率は改善傾向となっている。平成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類似団体平均、全国平均及び石川県平均のいずれも大きく上回って高い水準で推移していることから、一層の改善に努める。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60046</xdr:rowOff>
    </xdr:from>
    <xdr:to>
      <xdr:col>81</xdr:col>
      <xdr:colOff>44450</xdr:colOff>
      <xdr:row>21</xdr:row>
      <xdr:rowOff>86106</xdr:rowOff>
    </xdr:to>
    <xdr:cxnSp macro="">
      <xdr:nvCxnSpPr>
        <xdr:cNvPr id="441" name="直線コネクタ 440"/>
        <xdr:cNvCxnSpPr/>
      </xdr:nvCxnSpPr>
      <xdr:spPr>
        <a:xfrm flipV="1">
          <a:off x="16179800" y="3660496"/>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72593</xdr:rowOff>
    </xdr:from>
    <xdr:to>
      <xdr:col>77</xdr:col>
      <xdr:colOff>44450</xdr:colOff>
      <xdr:row>21</xdr:row>
      <xdr:rowOff>86106</xdr:rowOff>
    </xdr:to>
    <xdr:cxnSp macro="">
      <xdr:nvCxnSpPr>
        <xdr:cNvPr id="444" name="直線コネクタ 443"/>
        <xdr:cNvCxnSpPr/>
      </xdr:nvCxnSpPr>
      <xdr:spPr>
        <a:xfrm>
          <a:off x="15290800" y="3673043"/>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72593</xdr:rowOff>
    </xdr:from>
    <xdr:to>
      <xdr:col>72</xdr:col>
      <xdr:colOff>203200</xdr:colOff>
      <xdr:row>21</xdr:row>
      <xdr:rowOff>167183</xdr:rowOff>
    </xdr:to>
    <xdr:cxnSp macro="">
      <xdr:nvCxnSpPr>
        <xdr:cNvPr id="447" name="直線コネクタ 446"/>
        <xdr:cNvCxnSpPr/>
      </xdr:nvCxnSpPr>
      <xdr:spPr>
        <a:xfrm flipV="1">
          <a:off x="14401800" y="3673043"/>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167183</xdr:rowOff>
    </xdr:from>
    <xdr:to>
      <xdr:col>68</xdr:col>
      <xdr:colOff>152400</xdr:colOff>
      <xdr:row>22</xdr:row>
      <xdr:rowOff>115418</xdr:rowOff>
    </xdr:to>
    <xdr:cxnSp macro="">
      <xdr:nvCxnSpPr>
        <xdr:cNvPr id="450" name="直線コネクタ 449"/>
        <xdr:cNvCxnSpPr/>
      </xdr:nvCxnSpPr>
      <xdr:spPr>
        <a:xfrm flipV="1">
          <a:off x="13512800" y="3767633"/>
          <a:ext cx="8890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1" name="フローチャート: 判断 450"/>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2" name="テキスト ボックス 451"/>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3" name="フローチャート: 判断 452"/>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4" name="テキスト ボックス 453"/>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9246</xdr:rowOff>
    </xdr:from>
    <xdr:to>
      <xdr:col>81</xdr:col>
      <xdr:colOff>95250</xdr:colOff>
      <xdr:row>21</xdr:row>
      <xdr:rowOff>110846</xdr:rowOff>
    </xdr:to>
    <xdr:sp macro="" textlink="">
      <xdr:nvSpPr>
        <xdr:cNvPr id="460" name="楕円 459"/>
        <xdr:cNvSpPr/>
      </xdr:nvSpPr>
      <xdr:spPr>
        <a:xfrm>
          <a:off x="16967200" y="36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152773</xdr:rowOff>
    </xdr:from>
    <xdr:ext cx="762000" cy="259045"/>
    <xdr:sp macro="" textlink="">
      <xdr:nvSpPr>
        <xdr:cNvPr id="461" name="将来負担の状況該当値テキスト"/>
        <xdr:cNvSpPr txBox="1"/>
      </xdr:nvSpPr>
      <xdr:spPr>
        <a:xfrm>
          <a:off x="17106900" y="358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35306</xdr:rowOff>
    </xdr:from>
    <xdr:to>
      <xdr:col>77</xdr:col>
      <xdr:colOff>95250</xdr:colOff>
      <xdr:row>21</xdr:row>
      <xdr:rowOff>136906</xdr:rowOff>
    </xdr:to>
    <xdr:sp macro="" textlink="">
      <xdr:nvSpPr>
        <xdr:cNvPr id="462" name="楕円 461"/>
        <xdr:cNvSpPr/>
      </xdr:nvSpPr>
      <xdr:spPr>
        <a:xfrm>
          <a:off x="16129000" y="36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121683</xdr:rowOff>
    </xdr:from>
    <xdr:ext cx="736600" cy="259045"/>
    <xdr:sp macro="" textlink="">
      <xdr:nvSpPr>
        <xdr:cNvPr id="463" name="テキスト ボックス 462"/>
        <xdr:cNvSpPr txBox="1"/>
      </xdr:nvSpPr>
      <xdr:spPr>
        <a:xfrm>
          <a:off x="15798800" y="372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21793</xdr:rowOff>
    </xdr:from>
    <xdr:to>
      <xdr:col>73</xdr:col>
      <xdr:colOff>44450</xdr:colOff>
      <xdr:row>21</xdr:row>
      <xdr:rowOff>123393</xdr:rowOff>
    </xdr:to>
    <xdr:sp macro="" textlink="">
      <xdr:nvSpPr>
        <xdr:cNvPr id="464" name="楕円 463"/>
        <xdr:cNvSpPr/>
      </xdr:nvSpPr>
      <xdr:spPr>
        <a:xfrm>
          <a:off x="15240000" y="36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108170</xdr:rowOff>
    </xdr:from>
    <xdr:ext cx="762000" cy="259045"/>
    <xdr:sp macro="" textlink="">
      <xdr:nvSpPr>
        <xdr:cNvPr id="465" name="テキスト ボックス 464"/>
        <xdr:cNvSpPr txBox="1"/>
      </xdr:nvSpPr>
      <xdr:spPr>
        <a:xfrm>
          <a:off x="14909800" y="37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116383</xdr:rowOff>
    </xdr:from>
    <xdr:to>
      <xdr:col>68</xdr:col>
      <xdr:colOff>203200</xdr:colOff>
      <xdr:row>22</xdr:row>
      <xdr:rowOff>46533</xdr:rowOff>
    </xdr:to>
    <xdr:sp macro="" textlink="">
      <xdr:nvSpPr>
        <xdr:cNvPr id="466" name="楕円 465"/>
        <xdr:cNvSpPr/>
      </xdr:nvSpPr>
      <xdr:spPr>
        <a:xfrm>
          <a:off x="14351000" y="37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31310</xdr:rowOff>
    </xdr:from>
    <xdr:ext cx="762000" cy="259045"/>
    <xdr:sp macro="" textlink="">
      <xdr:nvSpPr>
        <xdr:cNvPr id="467" name="テキスト ボックス 466"/>
        <xdr:cNvSpPr txBox="1"/>
      </xdr:nvSpPr>
      <xdr:spPr>
        <a:xfrm>
          <a:off x="14020800" y="380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64618</xdr:rowOff>
    </xdr:from>
    <xdr:to>
      <xdr:col>64</xdr:col>
      <xdr:colOff>152400</xdr:colOff>
      <xdr:row>22</xdr:row>
      <xdr:rowOff>166218</xdr:rowOff>
    </xdr:to>
    <xdr:sp macro="" textlink="">
      <xdr:nvSpPr>
        <xdr:cNvPr id="468" name="楕円 467"/>
        <xdr:cNvSpPr/>
      </xdr:nvSpPr>
      <xdr:spPr>
        <a:xfrm>
          <a:off x="13462000" y="38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150995</xdr:rowOff>
    </xdr:from>
    <xdr:ext cx="762000" cy="259045"/>
    <xdr:sp macro="" textlink="">
      <xdr:nvSpPr>
        <xdr:cNvPr id="469" name="テキスト ボックス 468"/>
        <xdr:cNvSpPr txBox="1"/>
      </xdr:nvSpPr>
      <xdr:spPr>
        <a:xfrm>
          <a:off x="13131800" y="392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113,410
112,284
754.93
53,356,080
52,146,467
1,035,755
30,525,564
86,416,477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職員数の着実な減少により、ほぼ毎年比率は低下傾向にあ</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平均年齢の上昇に伴い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また、類似団体平均や全国平均と比較しても低水準であるが、今後も、定員適正化に努め、人件費の抑制を図る。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114300</xdr:rowOff>
    </xdr:from>
    <xdr:to>
      <xdr:col>24</xdr:col>
      <xdr:colOff>25400</xdr:colOff>
      <xdr:row>32</xdr:row>
      <xdr:rowOff>165100</xdr:rowOff>
    </xdr:to>
    <xdr:cxnSp macro="">
      <xdr:nvCxnSpPr>
        <xdr:cNvPr id="66" name="直線コネクタ 65"/>
        <xdr:cNvCxnSpPr/>
      </xdr:nvCxnSpPr>
      <xdr:spPr>
        <a:xfrm>
          <a:off x="3987800" y="5600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114300</xdr:rowOff>
    </xdr:from>
    <xdr:to>
      <xdr:col>19</xdr:col>
      <xdr:colOff>187325</xdr:colOff>
      <xdr:row>34</xdr:row>
      <xdr:rowOff>25400</xdr:rowOff>
    </xdr:to>
    <xdr:cxnSp macro="">
      <xdr:nvCxnSpPr>
        <xdr:cNvPr id="69" name="直線コネクタ 68"/>
        <xdr:cNvCxnSpPr/>
      </xdr:nvCxnSpPr>
      <xdr:spPr>
        <a:xfrm flipV="1">
          <a:off x="3098800" y="5600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133350</xdr:rowOff>
    </xdr:from>
    <xdr:to>
      <xdr:col>15</xdr:col>
      <xdr:colOff>98425</xdr:colOff>
      <xdr:row>34</xdr:row>
      <xdr:rowOff>25400</xdr:rowOff>
    </xdr:to>
    <xdr:cxnSp macro="">
      <xdr:nvCxnSpPr>
        <xdr:cNvPr id="72" name="直線コネクタ 71"/>
        <xdr:cNvCxnSpPr/>
      </xdr:nvCxnSpPr>
      <xdr:spPr>
        <a:xfrm>
          <a:off x="2209800" y="579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133350</xdr:rowOff>
    </xdr:from>
    <xdr:to>
      <xdr:col>11</xdr:col>
      <xdr:colOff>9525</xdr:colOff>
      <xdr:row>34</xdr:row>
      <xdr:rowOff>12700</xdr:rowOff>
    </xdr:to>
    <xdr:cxnSp macro="">
      <xdr:nvCxnSpPr>
        <xdr:cNvPr id="75" name="直線コネクタ 74"/>
        <xdr:cNvCxnSpPr/>
      </xdr:nvCxnSpPr>
      <xdr:spPr>
        <a:xfrm flipV="1">
          <a:off x="1320800" y="579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114300</xdr:rowOff>
    </xdr:from>
    <xdr:to>
      <xdr:col>24</xdr:col>
      <xdr:colOff>76200</xdr:colOff>
      <xdr:row>33</xdr:row>
      <xdr:rowOff>44450</xdr:rowOff>
    </xdr:to>
    <xdr:sp macro="" textlink="">
      <xdr:nvSpPr>
        <xdr:cNvPr id="85" name="楕円 84"/>
        <xdr:cNvSpPr/>
      </xdr:nvSpPr>
      <xdr:spPr>
        <a:xfrm>
          <a:off x="4775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22877</xdr:rowOff>
    </xdr:from>
    <xdr:ext cx="762000" cy="259045"/>
    <xdr:sp macro="" textlink="">
      <xdr:nvSpPr>
        <xdr:cNvPr id="86" name="人件費該当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63500</xdr:rowOff>
    </xdr:from>
    <xdr:to>
      <xdr:col>20</xdr:col>
      <xdr:colOff>38100</xdr:colOff>
      <xdr:row>32</xdr:row>
      <xdr:rowOff>165100</xdr:rowOff>
    </xdr:to>
    <xdr:sp macro="" textlink="">
      <xdr:nvSpPr>
        <xdr:cNvPr id="87" name="楕円 86"/>
        <xdr:cNvSpPr/>
      </xdr:nvSpPr>
      <xdr:spPr>
        <a:xfrm>
          <a:off x="3937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88" name="テキスト ボックス 87"/>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146050</xdr:rowOff>
    </xdr:from>
    <xdr:to>
      <xdr:col>15</xdr:col>
      <xdr:colOff>149225</xdr:colOff>
      <xdr:row>34</xdr:row>
      <xdr:rowOff>76200</xdr:rowOff>
    </xdr:to>
    <xdr:sp macro="" textlink="">
      <xdr:nvSpPr>
        <xdr:cNvPr id="89" name="楕円 88"/>
        <xdr:cNvSpPr/>
      </xdr:nvSpPr>
      <xdr:spPr>
        <a:xfrm>
          <a:off x="3048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86377</xdr:rowOff>
    </xdr:from>
    <xdr:ext cx="762000" cy="259045"/>
    <xdr:sp macro="" textlink="">
      <xdr:nvSpPr>
        <xdr:cNvPr id="90" name="テキスト ボックス 89"/>
        <xdr:cNvSpPr txBox="1"/>
      </xdr:nvSpPr>
      <xdr:spPr>
        <a:xfrm>
          <a:off x="2717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82550</xdr:rowOff>
    </xdr:from>
    <xdr:to>
      <xdr:col>11</xdr:col>
      <xdr:colOff>60325</xdr:colOff>
      <xdr:row>34</xdr:row>
      <xdr:rowOff>12700</xdr:rowOff>
    </xdr:to>
    <xdr:sp macro="" textlink="">
      <xdr:nvSpPr>
        <xdr:cNvPr id="91" name="楕円 90"/>
        <xdr:cNvSpPr/>
      </xdr:nvSpPr>
      <xdr:spPr>
        <a:xfrm>
          <a:off x="2159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22877</xdr:rowOff>
    </xdr:from>
    <xdr:ext cx="762000" cy="259045"/>
    <xdr:sp macro="" textlink="">
      <xdr:nvSpPr>
        <xdr:cNvPr id="92" name="テキスト ボックス 91"/>
        <xdr:cNvSpPr txBox="1"/>
      </xdr:nvSpPr>
      <xdr:spPr>
        <a:xfrm>
          <a:off x="1828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年度以降上昇傾向が続いているが、類似団体平均と比較すると低い水準である。合併特例期間の終了による普通交付税の段階的な縮減措置が平成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年度から始まっており、今後も公共施設の見直しや指定管理導入施設の拡大など維持管理費の縮減を図り、物件費の一層の抑制に努める。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12700</xdr:rowOff>
    </xdr:to>
    <xdr:cxnSp macro="">
      <xdr:nvCxnSpPr>
        <xdr:cNvPr id="125" name="直線コネクタ 124"/>
        <xdr:cNvCxnSpPr/>
      </xdr:nvCxnSpPr>
      <xdr:spPr>
        <a:xfrm flipV="1">
          <a:off x="15671800" y="2746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12700</xdr:rowOff>
    </xdr:to>
    <xdr:cxnSp macro="">
      <xdr:nvCxnSpPr>
        <xdr:cNvPr id="128" name="直線コネクタ 127"/>
        <xdr:cNvCxnSpPr/>
      </xdr:nvCxnSpPr>
      <xdr:spPr>
        <a:xfrm>
          <a:off x="14782800" y="2719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147574</xdr:rowOff>
    </xdr:to>
    <xdr:cxnSp macro="">
      <xdr:nvCxnSpPr>
        <xdr:cNvPr id="131" name="直線コネクタ 130"/>
        <xdr:cNvCxnSpPr/>
      </xdr:nvCxnSpPr>
      <xdr:spPr>
        <a:xfrm>
          <a:off x="13893800" y="2682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15</xdr:row>
      <xdr:rowOff>110998</xdr:rowOff>
    </xdr:to>
    <xdr:cxnSp macro="">
      <xdr:nvCxnSpPr>
        <xdr:cNvPr id="134" name="直線コネクタ 133"/>
        <xdr:cNvCxnSpPr/>
      </xdr:nvCxnSpPr>
      <xdr:spPr>
        <a:xfrm>
          <a:off x="13004800" y="2646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4" name="楕円 143"/>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5" name="物件費該当値テキスト"/>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8" name="楕円 147"/>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9" name="テキスト ボックス 148"/>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50" name="楕円 149"/>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525</xdr:rowOff>
    </xdr:from>
    <xdr:ext cx="762000" cy="259045"/>
    <xdr:sp macro="" textlink="">
      <xdr:nvSpPr>
        <xdr:cNvPr id="151" name="テキスト ボックス 150"/>
        <xdr:cNvSpPr txBox="1"/>
      </xdr:nvSpPr>
      <xdr:spPr>
        <a:xfrm>
          <a:off x="13512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52" name="楕円 151"/>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135399</xdr:rowOff>
    </xdr:from>
    <xdr:ext cx="762000" cy="259045"/>
    <xdr:sp macro="" textlink="">
      <xdr:nvSpPr>
        <xdr:cNvPr id="153" name="テキスト ボックス 152"/>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類似団体平均と同程度、全国平均では下回っているが、平成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年度以降増加傾向にある。これは、少子高齢化が進む中、子育て支援などの社会保障分野の財政需要が増嵩していることが要因である。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今後も扶助費の増嵩は避けられないと認識しているが、財政運営への影響が最小限となるよう努める。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69850</xdr:rowOff>
    </xdr:to>
    <xdr:cxnSp macro="">
      <xdr:nvCxnSpPr>
        <xdr:cNvPr id="186" name="直線コネクタ 185"/>
        <xdr:cNvCxnSpPr/>
      </xdr:nvCxnSpPr>
      <xdr:spPr>
        <a:xfrm>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127000</xdr:rowOff>
    </xdr:to>
    <xdr:cxnSp macro="">
      <xdr:nvCxnSpPr>
        <xdr:cNvPr id="189" name="直線コネクタ 188"/>
        <xdr:cNvCxnSpPr/>
      </xdr:nvCxnSpPr>
      <xdr:spPr>
        <a:xfrm>
          <a:off x="3098800" y="9556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127000</xdr:rowOff>
    </xdr:to>
    <xdr:cxnSp macro="">
      <xdr:nvCxnSpPr>
        <xdr:cNvPr id="192" name="直線コネクタ 191"/>
        <xdr:cNvCxnSpPr/>
      </xdr:nvCxnSpPr>
      <xdr:spPr>
        <a:xfrm>
          <a:off x="2209800" y="9366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12700</xdr:rowOff>
    </xdr:to>
    <xdr:cxnSp macro="">
      <xdr:nvCxnSpPr>
        <xdr:cNvPr id="195" name="直線コネクタ 194"/>
        <xdr:cNvCxnSpPr/>
      </xdr:nvCxnSpPr>
      <xdr:spPr>
        <a:xfrm flipV="1">
          <a:off x="1320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9" name="楕円 208"/>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0" name="テキスト ボックス 20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1" name="楕円 210"/>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2" name="テキスト ボックス 211"/>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3" name="楕円 212"/>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4" name="テキスト ボックス 213"/>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年度以降ほぼ同水準で推移していたが、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ここ数年増加傾向にある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。しかしながら、類似団体内では最低水準であり、全国平均と比較しても低水準を保っている。今後も、財政需要が増大する中、事務事業の見直しや事業の優先度を適切に判断し、歳出の抑制に努める。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98425</xdr:rowOff>
    </xdr:from>
    <xdr:to>
      <xdr:col>82</xdr:col>
      <xdr:colOff>107950</xdr:colOff>
      <xdr:row>61</xdr:row>
      <xdr:rowOff>60325</xdr:rowOff>
    </xdr:to>
    <xdr:cxnSp macro="">
      <xdr:nvCxnSpPr>
        <xdr:cNvPr id="246" name="直線コネクタ 245"/>
        <xdr:cNvCxnSpPr/>
      </xdr:nvCxnSpPr>
      <xdr:spPr>
        <a:xfrm flipV="1">
          <a:off x="16510000" y="918527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7"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48" name="直線コネクタ 247"/>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13352</xdr:rowOff>
    </xdr:from>
    <xdr:ext cx="762000" cy="259045"/>
    <xdr:sp macro="" textlink="">
      <xdr:nvSpPr>
        <xdr:cNvPr id="249" name="その他最大値テキスト"/>
        <xdr:cNvSpPr txBox="1"/>
      </xdr:nvSpPr>
      <xdr:spPr>
        <a:xfrm>
          <a:off x="16598900" y="892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98425</xdr:rowOff>
    </xdr:from>
    <xdr:to>
      <xdr:col>82</xdr:col>
      <xdr:colOff>196850</xdr:colOff>
      <xdr:row>53</xdr:row>
      <xdr:rowOff>98425</xdr:rowOff>
    </xdr:to>
    <xdr:cxnSp macro="">
      <xdr:nvCxnSpPr>
        <xdr:cNvPr id="250" name="直線コネクタ 249"/>
        <xdr:cNvCxnSpPr/>
      </xdr:nvCxnSpPr>
      <xdr:spPr>
        <a:xfrm>
          <a:off x="16421100" y="918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41275</xdr:rowOff>
    </xdr:from>
    <xdr:to>
      <xdr:col>82</xdr:col>
      <xdr:colOff>107950</xdr:colOff>
      <xdr:row>54</xdr:row>
      <xdr:rowOff>50800</xdr:rowOff>
    </xdr:to>
    <xdr:cxnSp macro="">
      <xdr:nvCxnSpPr>
        <xdr:cNvPr id="251" name="直線コネクタ 250"/>
        <xdr:cNvCxnSpPr/>
      </xdr:nvCxnSpPr>
      <xdr:spPr>
        <a:xfrm>
          <a:off x="15671800" y="9299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2" name="その他平均値テキスト"/>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3" name="フローチャート: 判断 252"/>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41275</xdr:rowOff>
    </xdr:to>
    <xdr:cxnSp macro="">
      <xdr:nvCxnSpPr>
        <xdr:cNvPr id="254" name="直線コネクタ 253"/>
        <xdr:cNvCxnSpPr/>
      </xdr:nvCxnSpPr>
      <xdr:spPr>
        <a:xfrm>
          <a:off x="14782800" y="9271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133350</xdr:rowOff>
    </xdr:from>
    <xdr:to>
      <xdr:col>78</xdr:col>
      <xdr:colOff>120650</xdr:colOff>
      <xdr:row>57</xdr:row>
      <xdr:rowOff>63500</xdr:rowOff>
    </xdr:to>
    <xdr:sp macro="" textlink="">
      <xdr:nvSpPr>
        <xdr:cNvPr id="255" name="フローチャート: 判断 254"/>
        <xdr:cNvSpPr/>
      </xdr:nvSpPr>
      <xdr:spPr>
        <a:xfrm>
          <a:off x="15621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48277</xdr:rowOff>
    </xdr:from>
    <xdr:ext cx="736600" cy="259045"/>
    <xdr:sp macro="" textlink="">
      <xdr:nvSpPr>
        <xdr:cNvPr id="256" name="テキスト ボックス 255"/>
        <xdr:cNvSpPr txBox="1"/>
      </xdr:nvSpPr>
      <xdr:spPr>
        <a:xfrm>
          <a:off x="15290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165100</xdr:rowOff>
    </xdr:from>
    <xdr:to>
      <xdr:col>73</xdr:col>
      <xdr:colOff>180975</xdr:colOff>
      <xdr:row>54</xdr:row>
      <xdr:rowOff>12700</xdr:rowOff>
    </xdr:to>
    <xdr:cxnSp macro="">
      <xdr:nvCxnSpPr>
        <xdr:cNvPr id="257" name="直線コネクタ 256"/>
        <xdr:cNvCxnSpPr/>
      </xdr:nvCxnSpPr>
      <xdr:spPr>
        <a:xfrm>
          <a:off x="13893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8" name="フローチャート: 判断 257"/>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59" name="テキスト ボックス 258"/>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79375</xdr:rowOff>
    </xdr:from>
    <xdr:to>
      <xdr:col>69</xdr:col>
      <xdr:colOff>92075</xdr:colOff>
      <xdr:row>53</xdr:row>
      <xdr:rowOff>165100</xdr:rowOff>
    </xdr:to>
    <xdr:cxnSp macro="">
      <xdr:nvCxnSpPr>
        <xdr:cNvPr id="260" name="直線コネクタ 259"/>
        <xdr:cNvCxnSpPr/>
      </xdr:nvCxnSpPr>
      <xdr:spPr>
        <a:xfrm>
          <a:off x="13004800" y="91662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1" name="フローチャート: 判断 260"/>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19702</xdr:rowOff>
    </xdr:from>
    <xdr:ext cx="762000" cy="259045"/>
    <xdr:sp macro="" textlink="">
      <xdr:nvSpPr>
        <xdr:cNvPr id="262" name="テキスト ボックス 261"/>
        <xdr:cNvSpPr txBox="1"/>
      </xdr:nvSpPr>
      <xdr:spPr>
        <a:xfrm>
          <a:off x="13512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63" name="フローチャート: 判断 262"/>
        <xdr:cNvSpPr/>
      </xdr:nvSpPr>
      <xdr:spPr>
        <a:xfrm>
          <a:off x="12954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153052</xdr:rowOff>
    </xdr:from>
    <xdr:ext cx="762000" cy="259045"/>
    <xdr:sp macro="" textlink="">
      <xdr:nvSpPr>
        <xdr:cNvPr id="264" name="テキスト ボックス 263"/>
        <xdr:cNvSpPr txBox="1"/>
      </xdr:nvSpPr>
      <xdr:spPr>
        <a:xfrm>
          <a:off x="12623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70" name="楕円 269"/>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80027</xdr:rowOff>
    </xdr:from>
    <xdr:ext cx="762000" cy="259045"/>
    <xdr:sp macro="" textlink="">
      <xdr:nvSpPr>
        <xdr:cNvPr id="271"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161925</xdr:rowOff>
    </xdr:from>
    <xdr:to>
      <xdr:col>78</xdr:col>
      <xdr:colOff>120650</xdr:colOff>
      <xdr:row>54</xdr:row>
      <xdr:rowOff>92075</xdr:rowOff>
    </xdr:to>
    <xdr:sp macro="" textlink="">
      <xdr:nvSpPr>
        <xdr:cNvPr id="272" name="楕円 271"/>
        <xdr:cNvSpPr/>
      </xdr:nvSpPr>
      <xdr:spPr>
        <a:xfrm>
          <a:off x="15621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102252</xdr:rowOff>
    </xdr:from>
    <xdr:ext cx="736600" cy="259045"/>
    <xdr:sp macro="" textlink="">
      <xdr:nvSpPr>
        <xdr:cNvPr id="273" name="テキスト ボックス 272"/>
        <xdr:cNvSpPr txBox="1"/>
      </xdr:nvSpPr>
      <xdr:spPr>
        <a:xfrm>
          <a:off x="15290800" y="901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74" name="楕円 273"/>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75" name="テキスト ボックス 274"/>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114300</xdr:rowOff>
    </xdr:from>
    <xdr:to>
      <xdr:col>69</xdr:col>
      <xdr:colOff>142875</xdr:colOff>
      <xdr:row>54</xdr:row>
      <xdr:rowOff>44450</xdr:rowOff>
    </xdr:to>
    <xdr:sp macro="" textlink="">
      <xdr:nvSpPr>
        <xdr:cNvPr id="276" name="楕円 275"/>
        <xdr:cNvSpPr/>
      </xdr:nvSpPr>
      <xdr:spPr>
        <a:xfrm>
          <a:off x="13843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54627</xdr:rowOff>
    </xdr:from>
    <xdr:ext cx="762000" cy="259045"/>
    <xdr:sp macro="" textlink="">
      <xdr:nvSpPr>
        <xdr:cNvPr id="277" name="テキスト ボックス 276"/>
        <xdr:cNvSpPr txBox="1"/>
      </xdr:nvSpPr>
      <xdr:spPr>
        <a:xfrm>
          <a:off x="13512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28575</xdr:rowOff>
    </xdr:from>
    <xdr:to>
      <xdr:col>65</xdr:col>
      <xdr:colOff>53975</xdr:colOff>
      <xdr:row>53</xdr:row>
      <xdr:rowOff>130175</xdr:rowOff>
    </xdr:to>
    <xdr:sp macro="" textlink="">
      <xdr:nvSpPr>
        <xdr:cNvPr id="278" name="楕円 277"/>
        <xdr:cNvSpPr/>
      </xdr:nvSpPr>
      <xdr:spPr>
        <a:xfrm>
          <a:off x="12954000" y="91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140352</xdr:rowOff>
    </xdr:from>
    <xdr:ext cx="762000" cy="259045"/>
    <xdr:sp macro="" textlink="">
      <xdr:nvSpPr>
        <xdr:cNvPr id="279" name="テキスト ボックス 278"/>
        <xdr:cNvSpPr txBox="1"/>
      </xdr:nvSpPr>
      <xdr:spPr>
        <a:xfrm>
          <a:off x="12623800" y="888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、類似団体平均や全国平均を大幅に上回る水準で推移して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一部事務組合や法適用の下水道事業への負担金等が類似団体平均と比較して多額であることが要因である。今後も、補助金交付基準の見直しを行うとともに、目的や負担割合の適正化について検討を進め、一層の抑制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6" name="直線コネクタ 305"/>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7"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8" name="直線コネクタ 307"/>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9"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10" name="直線コネクタ 309"/>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127000</xdr:rowOff>
    </xdr:from>
    <xdr:to>
      <xdr:col>82</xdr:col>
      <xdr:colOff>107950</xdr:colOff>
      <xdr:row>41</xdr:row>
      <xdr:rowOff>8890</xdr:rowOff>
    </xdr:to>
    <xdr:cxnSp macro="">
      <xdr:nvCxnSpPr>
        <xdr:cNvPr id="311" name="直線コネクタ 310"/>
        <xdr:cNvCxnSpPr/>
      </xdr:nvCxnSpPr>
      <xdr:spPr>
        <a:xfrm flipV="1">
          <a:off x="15671800" y="6985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2"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3" name="フローチャート: 判断 312"/>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88900</xdr:rowOff>
    </xdr:from>
    <xdr:to>
      <xdr:col>78</xdr:col>
      <xdr:colOff>69850</xdr:colOff>
      <xdr:row>41</xdr:row>
      <xdr:rowOff>8890</xdr:rowOff>
    </xdr:to>
    <xdr:cxnSp macro="">
      <xdr:nvCxnSpPr>
        <xdr:cNvPr id="314" name="直線コネクタ 313"/>
        <xdr:cNvCxnSpPr/>
      </xdr:nvCxnSpPr>
      <xdr:spPr>
        <a:xfrm>
          <a:off x="14782800" y="6946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5" name="フローチャート: 判断 314"/>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6" name="テキスト ボックス 315"/>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73660</xdr:rowOff>
    </xdr:from>
    <xdr:to>
      <xdr:col>73</xdr:col>
      <xdr:colOff>180975</xdr:colOff>
      <xdr:row>40</xdr:row>
      <xdr:rowOff>88900</xdr:rowOff>
    </xdr:to>
    <xdr:cxnSp macro="">
      <xdr:nvCxnSpPr>
        <xdr:cNvPr id="317" name="直線コネクタ 316"/>
        <xdr:cNvCxnSpPr/>
      </xdr:nvCxnSpPr>
      <xdr:spPr>
        <a:xfrm>
          <a:off x="13893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8" name="フローチャート: 判断 317"/>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9" name="テキスト ボックス 318"/>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73660</xdr:rowOff>
    </xdr:from>
    <xdr:to>
      <xdr:col>69</xdr:col>
      <xdr:colOff>92075</xdr:colOff>
      <xdr:row>41</xdr:row>
      <xdr:rowOff>24130</xdr:rowOff>
    </xdr:to>
    <xdr:cxnSp macro="">
      <xdr:nvCxnSpPr>
        <xdr:cNvPr id="320" name="直線コネクタ 319"/>
        <xdr:cNvCxnSpPr/>
      </xdr:nvCxnSpPr>
      <xdr:spPr>
        <a:xfrm flipV="1">
          <a:off x="13004800" y="6931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1" name="フローチャート: 判断 320"/>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2" name="テキスト ボックス 321"/>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3" name="フローチャート: 判断 322"/>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4" name="テキスト ボックス 323"/>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76200</xdr:rowOff>
    </xdr:from>
    <xdr:to>
      <xdr:col>82</xdr:col>
      <xdr:colOff>158750</xdr:colOff>
      <xdr:row>41</xdr:row>
      <xdr:rowOff>6350</xdr:rowOff>
    </xdr:to>
    <xdr:sp macro="" textlink="">
      <xdr:nvSpPr>
        <xdr:cNvPr id="330" name="楕円 329"/>
        <xdr:cNvSpPr/>
      </xdr:nvSpPr>
      <xdr:spPr>
        <a:xfrm>
          <a:off x="16459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156227</xdr:rowOff>
    </xdr:from>
    <xdr:ext cx="762000" cy="259045"/>
    <xdr:sp macro="" textlink="">
      <xdr:nvSpPr>
        <xdr:cNvPr id="331" name="補助費等該当値テキスト"/>
        <xdr:cNvSpPr txBox="1"/>
      </xdr:nvSpPr>
      <xdr:spPr>
        <a:xfrm>
          <a:off x="16598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129540</xdr:rowOff>
    </xdr:from>
    <xdr:to>
      <xdr:col>78</xdr:col>
      <xdr:colOff>120650</xdr:colOff>
      <xdr:row>41</xdr:row>
      <xdr:rowOff>59690</xdr:rowOff>
    </xdr:to>
    <xdr:sp macro="" textlink="">
      <xdr:nvSpPr>
        <xdr:cNvPr id="332" name="楕円 331"/>
        <xdr:cNvSpPr/>
      </xdr:nvSpPr>
      <xdr:spPr>
        <a:xfrm>
          <a:off x="15621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44467</xdr:rowOff>
    </xdr:from>
    <xdr:ext cx="736600" cy="259045"/>
    <xdr:sp macro="" textlink="">
      <xdr:nvSpPr>
        <xdr:cNvPr id="333" name="テキスト ボックス 332"/>
        <xdr:cNvSpPr txBox="1"/>
      </xdr:nvSpPr>
      <xdr:spPr>
        <a:xfrm>
          <a:off x="15290800" y="70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38100</xdr:rowOff>
    </xdr:from>
    <xdr:to>
      <xdr:col>74</xdr:col>
      <xdr:colOff>31750</xdr:colOff>
      <xdr:row>40</xdr:row>
      <xdr:rowOff>139700</xdr:rowOff>
    </xdr:to>
    <xdr:sp macro="" textlink="">
      <xdr:nvSpPr>
        <xdr:cNvPr id="334" name="楕円 333"/>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124477</xdr:rowOff>
    </xdr:from>
    <xdr:ext cx="762000" cy="259045"/>
    <xdr:sp macro="" textlink="">
      <xdr:nvSpPr>
        <xdr:cNvPr id="335" name="テキスト ボックス 334"/>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22860</xdr:rowOff>
    </xdr:from>
    <xdr:to>
      <xdr:col>69</xdr:col>
      <xdr:colOff>142875</xdr:colOff>
      <xdr:row>40</xdr:row>
      <xdr:rowOff>124460</xdr:rowOff>
    </xdr:to>
    <xdr:sp macro="" textlink="">
      <xdr:nvSpPr>
        <xdr:cNvPr id="336" name="楕円 335"/>
        <xdr:cNvSpPr/>
      </xdr:nvSpPr>
      <xdr:spPr>
        <a:xfrm>
          <a:off x="13843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109237</xdr:rowOff>
    </xdr:from>
    <xdr:ext cx="762000" cy="259045"/>
    <xdr:sp macro="" textlink="">
      <xdr:nvSpPr>
        <xdr:cNvPr id="337" name="テキスト ボックス 336"/>
        <xdr:cNvSpPr txBox="1"/>
      </xdr:nvSpPr>
      <xdr:spPr>
        <a:xfrm>
          <a:off x="13512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144780</xdr:rowOff>
    </xdr:from>
    <xdr:to>
      <xdr:col>65</xdr:col>
      <xdr:colOff>53975</xdr:colOff>
      <xdr:row>41</xdr:row>
      <xdr:rowOff>74930</xdr:rowOff>
    </xdr:to>
    <xdr:sp macro="" textlink="">
      <xdr:nvSpPr>
        <xdr:cNvPr id="338" name="楕円 337"/>
        <xdr:cNvSpPr/>
      </xdr:nvSpPr>
      <xdr:spPr>
        <a:xfrm>
          <a:off x="12954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59707</xdr:rowOff>
    </xdr:from>
    <xdr:ext cx="762000" cy="259045"/>
    <xdr:sp macro="" textlink="">
      <xdr:nvSpPr>
        <xdr:cNvPr id="339" name="テキスト ボックス 338"/>
        <xdr:cNvSpPr txBox="1"/>
      </xdr:nvSpPr>
      <xdr:spPr>
        <a:xfrm>
          <a:off x="12623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ほぼ横ばい傾向であったが、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増加した。これは合併以降発行してきた旧合併特例事業債や臨時財政対策債等の償還が多額であることが要因である。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類似団体平均や全国平均と比較するときわめて高い水準にあることから、引き続き、一層の地方債発行額の抑制及び計画的な償還管理に努める。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4" name="直線コネクタ 363"/>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5"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6" name="直線コネクタ 365"/>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7"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8" name="直線コネクタ 367"/>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110998</xdr:rowOff>
    </xdr:from>
    <xdr:to>
      <xdr:col>24</xdr:col>
      <xdr:colOff>25400</xdr:colOff>
      <xdr:row>79</xdr:row>
      <xdr:rowOff>120142</xdr:rowOff>
    </xdr:to>
    <xdr:cxnSp macro="">
      <xdr:nvCxnSpPr>
        <xdr:cNvPr id="369" name="直線コネクタ 368"/>
        <xdr:cNvCxnSpPr/>
      </xdr:nvCxnSpPr>
      <xdr:spPr>
        <a:xfrm>
          <a:off x="3987800" y="136555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70"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71" name="フローチャート: 判断 370"/>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56135</xdr:rowOff>
    </xdr:from>
    <xdr:to>
      <xdr:col>19</xdr:col>
      <xdr:colOff>187325</xdr:colOff>
      <xdr:row>79</xdr:row>
      <xdr:rowOff>110998</xdr:rowOff>
    </xdr:to>
    <xdr:cxnSp macro="">
      <xdr:nvCxnSpPr>
        <xdr:cNvPr id="372" name="直線コネクタ 371"/>
        <xdr:cNvCxnSpPr/>
      </xdr:nvCxnSpPr>
      <xdr:spPr>
        <a:xfrm>
          <a:off x="3098800" y="136006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79</xdr:row>
      <xdr:rowOff>69850</xdr:rowOff>
    </xdr:to>
    <xdr:cxnSp macro="">
      <xdr:nvCxnSpPr>
        <xdr:cNvPr id="375" name="直線コネクタ 374"/>
        <xdr:cNvCxnSpPr/>
      </xdr:nvCxnSpPr>
      <xdr:spPr>
        <a:xfrm flipV="1">
          <a:off x="2209800" y="136006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6" name="フローチャート: 判断 375"/>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7" name="テキスト ボックス 376"/>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83565</xdr:rowOff>
    </xdr:to>
    <xdr:cxnSp macro="">
      <xdr:nvCxnSpPr>
        <xdr:cNvPr id="378" name="直線コネクタ 377"/>
        <xdr:cNvCxnSpPr/>
      </xdr:nvCxnSpPr>
      <xdr:spPr>
        <a:xfrm flipV="1">
          <a:off x="1320800" y="136144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9" name="フローチャート: 判断 378"/>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80" name="テキスト ボックス 379"/>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1" name="フローチャート: 判断 380"/>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2" name="テキスト ボックス 381"/>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69342</xdr:rowOff>
    </xdr:from>
    <xdr:to>
      <xdr:col>24</xdr:col>
      <xdr:colOff>76200</xdr:colOff>
      <xdr:row>79</xdr:row>
      <xdr:rowOff>170942</xdr:rowOff>
    </xdr:to>
    <xdr:sp macro="" textlink="">
      <xdr:nvSpPr>
        <xdr:cNvPr id="388" name="楕円 387"/>
        <xdr:cNvSpPr/>
      </xdr:nvSpPr>
      <xdr:spPr>
        <a:xfrm>
          <a:off x="4775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149369</xdr:rowOff>
    </xdr:from>
    <xdr:ext cx="762000" cy="259045"/>
    <xdr:sp macro="" textlink="">
      <xdr:nvSpPr>
        <xdr:cNvPr id="389" name="公債費該当値テキスト"/>
        <xdr:cNvSpPr txBox="1"/>
      </xdr:nvSpPr>
      <xdr:spPr>
        <a:xfrm>
          <a:off x="4914900" y="1352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60198</xdr:rowOff>
    </xdr:from>
    <xdr:to>
      <xdr:col>20</xdr:col>
      <xdr:colOff>38100</xdr:colOff>
      <xdr:row>79</xdr:row>
      <xdr:rowOff>161798</xdr:rowOff>
    </xdr:to>
    <xdr:sp macro="" textlink="">
      <xdr:nvSpPr>
        <xdr:cNvPr id="390" name="楕円 389"/>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146575</xdr:rowOff>
    </xdr:from>
    <xdr:ext cx="736600" cy="259045"/>
    <xdr:sp macro="" textlink="">
      <xdr:nvSpPr>
        <xdr:cNvPr id="391" name="テキスト ボックス 390"/>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5335</xdr:rowOff>
    </xdr:from>
    <xdr:to>
      <xdr:col>15</xdr:col>
      <xdr:colOff>149225</xdr:colOff>
      <xdr:row>79</xdr:row>
      <xdr:rowOff>106935</xdr:rowOff>
    </xdr:to>
    <xdr:sp macro="" textlink="">
      <xdr:nvSpPr>
        <xdr:cNvPr id="392" name="楕円 391"/>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91712</xdr:rowOff>
    </xdr:from>
    <xdr:ext cx="762000" cy="259045"/>
    <xdr:sp macro="" textlink="">
      <xdr:nvSpPr>
        <xdr:cNvPr id="393" name="テキスト ボックス 392"/>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94" name="楕円 393"/>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95" name="テキスト ボックス 39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32765</xdr:rowOff>
    </xdr:from>
    <xdr:to>
      <xdr:col>6</xdr:col>
      <xdr:colOff>171450</xdr:colOff>
      <xdr:row>79</xdr:row>
      <xdr:rowOff>134365</xdr:rowOff>
    </xdr:to>
    <xdr:sp macro="" textlink="">
      <xdr:nvSpPr>
        <xdr:cNvPr id="396" name="楕円 395"/>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119142</xdr:rowOff>
    </xdr:from>
    <xdr:ext cx="762000" cy="259045"/>
    <xdr:sp macro="" textlink="">
      <xdr:nvSpPr>
        <xdr:cNvPr id="397" name="テキスト ボックス 396"/>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類似団体平均や全国平均と比較して低い水準で推移しているが、平成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となった。今後も、財政需要が増大する中、事務事業の見直しやを適切に判断し、歳出の抑制に努める。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3" name="直線コネクタ 422"/>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4"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5" name="直線コネクタ 424"/>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6"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7" name="直線コネクタ 426"/>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94996</xdr:rowOff>
    </xdr:to>
    <xdr:cxnSp macro="">
      <xdr:nvCxnSpPr>
        <xdr:cNvPr id="428" name="直線コネクタ 427"/>
        <xdr:cNvCxnSpPr/>
      </xdr:nvCxnSpPr>
      <xdr:spPr>
        <a:xfrm>
          <a:off x="15671800" y="13111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29"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0" name="フローチャート: 判断 429"/>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81280</xdr:rowOff>
    </xdr:to>
    <xdr:cxnSp macro="">
      <xdr:nvCxnSpPr>
        <xdr:cNvPr id="431" name="直線コネクタ 430"/>
        <xdr:cNvCxnSpPr/>
      </xdr:nvCxnSpPr>
      <xdr:spPr>
        <a:xfrm>
          <a:off x="14782800" y="13074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2" name="フローチャート: 判断 431"/>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3" name="テキスト ボックス 432"/>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76</xdr:row>
      <xdr:rowOff>44704</xdr:rowOff>
    </xdr:to>
    <xdr:cxnSp macro="">
      <xdr:nvCxnSpPr>
        <xdr:cNvPr id="434" name="直線コネクタ 433"/>
        <xdr:cNvCxnSpPr/>
      </xdr:nvCxnSpPr>
      <xdr:spPr>
        <a:xfrm>
          <a:off x="13893800" y="129697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5" name="フローチャート: 判断 434"/>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6" name="テキスト ボックス 435"/>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75</xdr:row>
      <xdr:rowOff>161289</xdr:rowOff>
    </xdr:to>
    <xdr:cxnSp macro="">
      <xdr:nvCxnSpPr>
        <xdr:cNvPr id="437" name="直線コネクタ 436"/>
        <xdr:cNvCxnSpPr/>
      </xdr:nvCxnSpPr>
      <xdr:spPr>
        <a:xfrm flipV="1">
          <a:off x="13004800" y="129697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8" name="フローチャート: 判断 437"/>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9" name="テキスト ボックス 438"/>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0" name="フローチャート: 判断 439"/>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1" name="テキスト ボックス 440"/>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7" name="楕円 446"/>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48"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9" name="楕円 448"/>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0" name="テキスト ボックス 449"/>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1" name="楕円 450"/>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2" name="テキスト ボックス 451"/>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3" name="楕円 452"/>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4" name="テキスト ボックス 453"/>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5" name="楕円 454"/>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6" name="テキスト ボックス 455"/>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44418</xdr:rowOff>
    </xdr:from>
    <xdr:to>
      <xdr:col>29</xdr:col>
      <xdr:colOff>127000</xdr:colOff>
      <xdr:row>17</xdr:row>
      <xdr:rowOff>63754</xdr:rowOff>
    </xdr:to>
    <xdr:cxnSp macro="">
      <xdr:nvCxnSpPr>
        <xdr:cNvPr id="50" name="直線コネクタ 49"/>
        <xdr:cNvCxnSpPr/>
      </xdr:nvCxnSpPr>
      <xdr:spPr bwMode="auto">
        <a:xfrm flipV="1">
          <a:off x="5003800" y="3006693"/>
          <a:ext cx="6477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29195</xdr:rowOff>
    </xdr:from>
    <xdr:ext cx="762000" cy="259045"/>
    <xdr:sp macro="" textlink="">
      <xdr:nvSpPr>
        <xdr:cNvPr id="51" name="人口1人当たり決算額の推移平均値テキスト130"/>
        <xdr:cNvSpPr txBox="1"/>
      </xdr:nvSpPr>
      <xdr:spPr>
        <a:xfrm>
          <a:off x="5740400" y="2991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56782</xdr:rowOff>
    </xdr:from>
    <xdr:to>
      <xdr:col>26</xdr:col>
      <xdr:colOff>50800</xdr:colOff>
      <xdr:row>17</xdr:row>
      <xdr:rowOff>63754</xdr:rowOff>
    </xdr:to>
    <xdr:cxnSp macro="">
      <xdr:nvCxnSpPr>
        <xdr:cNvPr id="53" name="直線コネクタ 52"/>
        <xdr:cNvCxnSpPr/>
      </xdr:nvCxnSpPr>
      <xdr:spPr bwMode="auto">
        <a:xfrm>
          <a:off x="4305300" y="3019057"/>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50762</xdr:rowOff>
    </xdr:from>
    <xdr:to>
      <xdr:col>22</xdr:col>
      <xdr:colOff>114300</xdr:colOff>
      <xdr:row>17</xdr:row>
      <xdr:rowOff>56782</xdr:rowOff>
    </xdr:to>
    <xdr:cxnSp macro="">
      <xdr:nvCxnSpPr>
        <xdr:cNvPr id="56" name="直線コネクタ 55"/>
        <xdr:cNvCxnSpPr/>
      </xdr:nvCxnSpPr>
      <xdr:spPr bwMode="auto">
        <a:xfrm>
          <a:off x="3606800" y="3013037"/>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167634</xdr:rowOff>
    </xdr:from>
    <xdr:to>
      <xdr:col>18</xdr:col>
      <xdr:colOff>177800</xdr:colOff>
      <xdr:row>17</xdr:row>
      <xdr:rowOff>50762</xdr:rowOff>
    </xdr:to>
    <xdr:cxnSp macro="">
      <xdr:nvCxnSpPr>
        <xdr:cNvPr id="59" name="直線コネクタ 58"/>
        <xdr:cNvCxnSpPr/>
      </xdr:nvCxnSpPr>
      <xdr:spPr bwMode="auto">
        <a:xfrm>
          <a:off x="2908300" y="2958459"/>
          <a:ext cx="698500" cy="54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165068</xdr:rowOff>
    </xdr:from>
    <xdr:to>
      <xdr:col>29</xdr:col>
      <xdr:colOff>177800</xdr:colOff>
      <xdr:row>17</xdr:row>
      <xdr:rowOff>95218</xdr:rowOff>
    </xdr:to>
    <xdr:sp macro="" textlink="">
      <xdr:nvSpPr>
        <xdr:cNvPr id="69" name="楕円 68"/>
        <xdr:cNvSpPr/>
      </xdr:nvSpPr>
      <xdr:spPr bwMode="auto">
        <a:xfrm>
          <a:off x="5600700" y="295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10145</xdr:rowOff>
    </xdr:from>
    <xdr:ext cx="762000" cy="259045"/>
    <xdr:sp macro="" textlink="">
      <xdr:nvSpPr>
        <xdr:cNvPr id="70" name="人口1人当たり決算額の推移該当値テキスト130"/>
        <xdr:cNvSpPr txBox="1"/>
      </xdr:nvSpPr>
      <xdr:spPr>
        <a:xfrm>
          <a:off x="5740400" y="280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12954</xdr:rowOff>
    </xdr:from>
    <xdr:to>
      <xdr:col>26</xdr:col>
      <xdr:colOff>101600</xdr:colOff>
      <xdr:row>17</xdr:row>
      <xdr:rowOff>114554</xdr:rowOff>
    </xdr:to>
    <xdr:sp macro="" textlink="">
      <xdr:nvSpPr>
        <xdr:cNvPr id="71" name="楕円 70"/>
        <xdr:cNvSpPr/>
      </xdr:nvSpPr>
      <xdr:spPr bwMode="auto">
        <a:xfrm>
          <a:off x="4953000" y="297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124731</xdr:rowOff>
    </xdr:from>
    <xdr:ext cx="736600" cy="259045"/>
    <xdr:sp macro="" textlink="">
      <xdr:nvSpPr>
        <xdr:cNvPr id="72" name="テキスト ボックス 71"/>
        <xdr:cNvSpPr txBox="1"/>
      </xdr:nvSpPr>
      <xdr:spPr>
        <a:xfrm>
          <a:off x="4622800" y="274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5982</xdr:rowOff>
    </xdr:from>
    <xdr:to>
      <xdr:col>22</xdr:col>
      <xdr:colOff>165100</xdr:colOff>
      <xdr:row>17</xdr:row>
      <xdr:rowOff>107582</xdr:rowOff>
    </xdr:to>
    <xdr:sp macro="" textlink="">
      <xdr:nvSpPr>
        <xdr:cNvPr id="73" name="楕円 72"/>
        <xdr:cNvSpPr/>
      </xdr:nvSpPr>
      <xdr:spPr bwMode="auto">
        <a:xfrm>
          <a:off x="4254500" y="296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117759</xdr:rowOff>
    </xdr:from>
    <xdr:ext cx="762000" cy="259045"/>
    <xdr:sp macro="" textlink="">
      <xdr:nvSpPr>
        <xdr:cNvPr id="74" name="テキスト ボックス 73"/>
        <xdr:cNvSpPr txBox="1"/>
      </xdr:nvSpPr>
      <xdr:spPr>
        <a:xfrm>
          <a:off x="3924300" y="273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171412</xdr:rowOff>
    </xdr:from>
    <xdr:to>
      <xdr:col>19</xdr:col>
      <xdr:colOff>38100</xdr:colOff>
      <xdr:row>17</xdr:row>
      <xdr:rowOff>101562</xdr:rowOff>
    </xdr:to>
    <xdr:sp macro="" textlink="">
      <xdr:nvSpPr>
        <xdr:cNvPr id="75" name="楕円 74"/>
        <xdr:cNvSpPr/>
      </xdr:nvSpPr>
      <xdr:spPr bwMode="auto">
        <a:xfrm>
          <a:off x="3556000" y="296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111739</xdr:rowOff>
    </xdr:from>
    <xdr:ext cx="762000" cy="259045"/>
    <xdr:sp macro="" textlink="">
      <xdr:nvSpPr>
        <xdr:cNvPr id="76" name="テキスト ボックス 75"/>
        <xdr:cNvSpPr txBox="1"/>
      </xdr:nvSpPr>
      <xdr:spPr>
        <a:xfrm>
          <a:off x="3225800" y="273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116834</xdr:rowOff>
    </xdr:from>
    <xdr:to>
      <xdr:col>15</xdr:col>
      <xdr:colOff>101600</xdr:colOff>
      <xdr:row>17</xdr:row>
      <xdr:rowOff>46984</xdr:rowOff>
    </xdr:to>
    <xdr:sp macro="" textlink="">
      <xdr:nvSpPr>
        <xdr:cNvPr id="77" name="楕円 76"/>
        <xdr:cNvSpPr/>
      </xdr:nvSpPr>
      <xdr:spPr bwMode="auto">
        <a:xfrm>
          <a:off x="2857500" y="290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57161</xdr:rowOff>
    </xdr:from>
    <xdr:ext cx="762000" cy="259045"/>
    <xdr:sp macro="" textlink="">
      <xdr:nvSpPr>
        <xdr:cNvPr id="78" name="テキスト ボックス 77"/>
        <xdr:cNvSpPr txBox="1"/>
      </xdr:nvSpPr>
      <xdr:spPr>
        <a:xfrm>
          <a:off x="2527300" y="267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22911</xdr:rowOff>
    </xdr:from>
    <xdr:to>
      <xdr:col>29</xdr:col>
      <xdr:colOff>127000</xdr:colOff>
      <xdr:row>34</xdr:row>
      <xdr:rowOff>31255</xdr:rowOff>
    </xdr:to>
    <xdr:cxnSp macro="">
      <xdr:nvCxnSpPr>
        <xdr:cNvPr id="111" name="直線コネクタ 110"/>
        <xdr:cNvCxnSpPr/>
      </xdr:nvCxnSpPr>
      <xdr:spPr bwMode="auto">
        <a:xfrm flipV="1">
          <a:off x="5003800" y="6290361"/>
          <a:ext cx="6477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31255</xdr:rowOff>
    </xdr:from>
    <xdr:to>
      <xdr:col>26</xdr:col>
      <xdr:colOff>50800</xdr:colOff>
      <xdr:row>34</xdr:row>
      <xdr:rowOff>56058</xdr:rowOff>
    </xdr:to>
    <xdr:cxnSp macro="">
      <xdr:nvCxnSpPr>
        <xdr:cNvPr id="114" name="直線コネクタ 113"/>
        <xdr:cNvCxnSpPr/>
      </xdr:nvCxnSpPr>
      <xdr:spPr bwMode="auto">
        <a:xfrm flipV="1">
          <a:off x="4305300" y="6298705"/>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327063</xdr:rowOff>
    </xdr:from>
    <xdr:to>
      <xdr:col>22</xdr:col>
      <xdr:colOff>114300</xdr:colOff>
      <xdr:row>34</xdr:row>
      <xdr:rowOff>56058</xdr:rowOff>
    </xdr:to>
    <xdr:cxnSp macro="">
      <xdr:nvCxnSpPr>
        <xdr:cNvPr id="117" name="直線コネクタ 116"/>
        <xdr:cNvCxnSpPr/>
      </xdr:nvCxnSpPr>
      <xdr:spPr bwMode="auto">
        <a:xfrm>
          <a:off x="3606800" y="6251613"/>
          <a:ext cx="698500" cy="7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280429</xdr:rowOff>
    </xdr:from>
    <xdr:to>
      <xdr:col>18</xdr:col>
      <xdr:colOff>177800</xdr:colOff>
      <xdr:row>33</xdr:row>
      <xdr:rowOff>327063</xdr:rowOff>
    </xdr:to>
    <xdr:cxnSp macro="">
      <xdr:nvCxnSpPr>
        <xdr:cNvPr id="120" name="直線コネクタ 119"/>
        <xdr:cNvCxnSpPr/>
      </xdr:nvCxnSpPr>
      <xdr:spPr bwMode="auto">
        <a:xfrm>
          <a:off x="2908300" y="6204979"/>
          <a:ext cx="6985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2" name="テキスト ボックス 121"/>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4" name="テキスト ボックス 123"/>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315011</xdr:rowOff>
    </xdr:from>
    <xdr:to>
      <xdr:col>29</xdr:col>
      <xdr:colOff>177800</xdr:colOff>
      <xdr:row>34</xdr:row>
      <xdr:rowOff>73711</xdr:rowOff>
    </xdr:to>
    <xdr:sp macro="" textlink="">
      <xdr:nvSpPr>
        <xdr:cNvPr id="130" name="楕円 129"/>
        <xdr:cNvSpPr/>
      </xdr:nvSpPr>
      <xdr:spPr bwMode="auto">
        <a:xfrm>
          <a:off x="5600700" y="6239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160088</xdr:rowOff>
    </xdr:from>
    <xdr:ext cx="762000" cy="259045"/>
    <xdr:sp macro="" textlink="">
      <xdr:nvSpPr>
        <xdr:cNvPr id="131" name="人口1人当たり決算額の推移該当値テキスト445"/>
        <xdr:cNvSpPr txBox="1"/>
      </xdr:nvSpPr>
      <xdr:spPr>
        <a:xfrm>
          <a:off x="5740400" y="608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323355</xdr:rowOff>
    </xdr:from>
    <xdr:to>
      <xdr:col>26</xdr:col>
      <xdr:colOff>101600</xdr:colOff>
      <xdr:row>34</xdr:row>
      <xdr:rowOff>82055</xdr:rowOff>
    </xdr:to>
    <xdr:sp macro="" textlink="">
      <xdr:nvSpPr>
        <xdr:cNvPr id="132" name="楕円 131"/>
        <xdr:cNvSpPr/>
      </xdr:nvSpPr>
      <xdr:spPr bwMode="auto">
        <a:xfrm>
          <a:off x="4953000" y="624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92232</xdr:rowOff>
    </xdr:from>
    <xdr:ext cx="736600" cy="259045"/>
    <xdr:sp macro="" textlink="">
      <xdr:nvSpPr>
        <xdr:cNvPr id="133" name="テキスト ボックス 132"/>
        <xdr:cNvSpPr txBox="1"/>
      </xdr:nvSpPr>
      <xdr:spPr>
        <a:xfrm>
          <a:off x="4622800" y="601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5258</xdr:rowOff>
    </xdr:from>
    <xdr:to>
      <xdr:col>22</xdr:col>
      <xdr:colOff>165100</xdr:colOff>
      <xdr:row>34</xdr:row>
      <xdr:rowOff>106858</xdr:rowOff>
    </xdr:to>
    <xdr:sp macro="" textlink="">
      <xdr:nvSpPr>
        <xdr:cNvPr id="134" name="楕円 133"/>
        <xdr:cNvSpPr/>
      </xdr:nvSpPr>
      <xdr:spPr bwMode="auto">
        <a:xfrm>
          <a:off x="4254500" y="627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117035</xdr:rowOff>
    </xdr:from>
    <xdr:ext cx="762000" cy="259045"/>
    <xdr:sp macro="" textlink="">
      <xdr:nvSpPr>
        <xdr:cNvPr id="135" name="テキスト ボックス 134"/>
        <xdr:cNvSpPr txBox="1"/>
      </xdr:nvSpPr>
      <xdr:spPr>
        <a:xfrm>
          <a:off x="3924300" y="60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276263</xdr:rowOff>
    </xdr:from>
    <xdr:to>
      <xdr:col>19</xdr:col>
      <xdr:colOff>38100</xdr:colOff>
      <xdr:row>34</xdr:row>
      <xdr:rowOff>34963</xdr:rowOff>
    </xdr:to>
    <xdr:sp macro="" textlink="">
      <xdr:nvSpPr>
        <xdr:cNvPr id="136" name="楕円 135"/>
        <xdr:cNvSpPr/>
      </xdr:nvSpPr>
      <xdr:spPr bwMode="auto">
        <a:xfrm>
          <a:off x="3556000" y="620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45140</xdr:rowOff>
    </xdr:from>
    <xdr:ext cx="762000" cy="259045"/>
    <xdr:sp macro="" textlink="">
      <xdr:nvSpPr>
        <xdr:cNvPr id="137" name="テキスト ボックス 136"/>
        <xdr:cNvSpPr txBox="1"/>
      </xdr:nvSpPr>
      <xdr:spPr>
        <a:xfrm>
          <a:off x="3225800" y="596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229629</xdr:rowOff>
    </xdr:from>
    <xdr:to>
      <xdr:col>15</xdr:col>
      <xdr:colOff>101600</xdr:colOff>
      <xdr:row>33</xdr:row>
      <xdr:rowOff>331229</xdr:rowOff>
    </xdr:to>
    <xdr:sp macro="" textlink="">
      <xdr:nvSpPr>
        <xdr:cNvPr id="138" name="楕円 137"/>
        <xdr:cNvSpPr/>
      </xdr:nvSpPr>
      <xdr:spPr bwMode="auto">
        <a:xfrm>
          <a:off x="2857500" y="615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169956</xdr:rowOff>
    </xdr:from>
    <xdr:ext cx="762000" cy="259045"/>
    <xdr:sp macro="" textlink="">
      <xdr:nvSpPr>
        <xdr:cNvPr id="139" name="テキスト ボックス 138"/>
        <xdr:cNvSpPr txBox="1"/>
      </xdr:nvSpPr>
      <xdr:spPr>
        <a:xfrm>
          <a:off x="2527300" y="592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113,410
112,284
754.93
53,356,080
52,146,467
1,035,755
30,525,564
86,416,477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22167</xdr:rowOff>
    </xdr:from>
    <xdr:to>
      <xdr:col>24</xdr:col>
      <xdr:colOff>63500</xdr:colOff>
      <xdr:row>37</xdr:row>
      <xdr:rowOff>38888</xdr:rowOff>
    </xdr:to>
    <xdr:cxnSp macro="">
      <xdr:nvCxnSpPr>
        <xdr:cNvPr id="63" name="直線コネクタ 62"/>
        <xdr:cNvCxnSpPr/>
      </xdr:nvCxnSpPr>
      <xdr:spPr>
        <a:xfrm flipV="1">
          <a:off x="3797300" y="6365817"/>
          <a:ext cx="8382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142737</xdr:rowOff>
    </xdr:from>
    <xdr:to>
      <xdr:col>19</xdr:col>
      <xdr:colOff>177800</xdr:colOff>
      <xdr:row>37</xdr:row>
      <xdr:rowOff>38888</xdr:rowOff>
    </xdr:to>
    <xdr:cxnSp macro="">
      <xdr:nvCxnSpPr>
        <xdr:cNvPr id="66" name="直線コネクタ 65"/>
        <xdr:cNvCxnSpPr/>
      </xdr:nvCxnSpPr>
      <xdr:spPr>
        <a:xfrm>
          <a:off x="2908300" y="6143487"/>
          <a:ext cx="889000" cy="23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142737</xdr:rowOff>
    </xdr:from>
    <xdr:to>
      <xdr:col>15</xdr:col>
      <xdr:colOff>50800</xdr:colOff>
      <xdr:row>35</xdr:row>
      <xdr:rowOff>148811</xdr:rowOff>
    </xdr:to>
    <xdr:cxnSp macro="">
      <xdr:nvCxnSpPr>
        <xdr:cNvPr id="69" name="直線コネクタ 68"/>
        <xdr:cNvCxnSpPr/>
      </xdr:nvCxnSpPr>
      <xdr:spPr>
        <a:xfrm flipV="1">
          <a:off x="2019300" y="6143487"/>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148811</xdr:rowOff>
    </xdr:from>
    <xdr:to>
      <xdr:col>10</xdr:col>
      <xdr:colOff>114300</xdr:colOff>
      <xdr:row>36</xdr:row>
      <xdr:rowOff>19064</xdr:rowOff>
    </xdr:to>
    <xdr:cxnSp macro="">
      <xdr:nvCxnSpPr>
        <xdr:cNvPr id="72" name="直線コネクタ 71"/>
        <xdr:cNvCxnSpPr/>
      </xdr:nvCxnSpPr>
      <xdr:spPr>
        <a:xfrm flipV="1">
          <a:off x="1130300" y="6149561"/>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142817</xdr:rowOff>
    </xdr:from>
    <xdr:to>
      <xdr:col>24</xdr:col>
      <xdr:colOff>114300</xdr:colOff>
      <xdr:row>37</xdr:row>
      <xdr:rowOff>72967</xdr:rowOff>
    </xdr:to>
    <xdr:sp macro="" textlink="">
      <xdr:nvSpPr>
        <xdr:cNvPr id="82" name="楕円 81"/>
        <xdr:cNvSpPr/>
      </xdr:nvSpPr>
      <xdr:spPr>
        <a:xfrm>
          <a:off x="4584700" y="63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121244</xdr:rowOff>
    </xdr:from>
    <xdr:ext cx="534377" cy="259045"/>
    <xdr:sp macro="" textlink="">
      <xdr:nvSpPr>
        <xdr:cNvPr id="83" name="人件費該当値テキスト"/>
        <xdr:cNvSpPr txBox="1"/>
      </xdr:nvSpPr>
      <xdr:spPr>
        <a:xfrm>
          <a:off x="4686300" y="62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159538</xdr:rowOff>
    </xdr:from>
    <xdr:to>
      <xdr:col>20</xdr:col>
      <xdr:colOff>38100</xdr:colOff>
      <xdr:row>37</xdr:row>
      <xdr:rowOff>89688</xdr:rowOff>
    </xdr:to>
    <xdr:sp macro="" textlink="">
      <xdr:nvSpPr>
        <xdr:cNvPr id="84" name="楕円 83"/>
        <xdr:cNvSpPr/>
      </xdr:nvSpPr>
      <xdr:spPr>
        <a:xfrm>
          <a:off x="3746500" y="63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80815</xdr:rowOff>
    </xdr:from>
    <xdr:ext cx="534377" cy="259045"/>
    <xdr:sp macro="" textlink="">
      <xdr:nvSpPr>
        <xdr:cNvPr id="85" name="テキスト ボックス 84"/>
        <xdr:cNvSpPr txBox="1"/>
      </xdr:nvSpPr>
      <xdr:spPr>
        <a:xfrm>
          <a:off x="3530111" y="64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91937</xdr:rowOff>
    </xdr:from>
    <xdr:to>
      <xdr:col>15</xdr:col>
      <xdr:colOff>101600</xdr:colOff>
      <xdr:row>36</xdr:row>
      <xdr:rowOff>22087</xdr:rowOff>
    </xdr:to>
    <xdr:sp macro="" textlink="">
      <xdr:nvSpPr>
        <xdr:cNvPr id="86" name="楕円 85"/>
        <xdr:cNvSpPr/>
      </xdr:nvSpPr>
      <xdr:spPr>
        <a:xfrm>
          <a:off x="2857500" y="609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38614</xdr:rowOff>
    </xdr:from>
    <xdr:ext cx="534377" cy="259045"/>
    <xdr:sp macro="" textlink="">
      <xdr:nvSpPr>
        <xdr:cNvPr id="87" name="テキスト ボックス 86"/>
        <xdr:cNvSpPr txBox="1"/>
      </xdr:nvSpPr>
      <xdr:spPr>
        <a:xfrm>
          <a:off x="2641111" y="586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98011</xdr:rowOff>
    </xdr:from>
    <xdr:to>
      <xdr:col>10</xdr:col>
      <xdr:colOff>165100</xdr:colOff>
      <xdr:row>36</xdr:row>
      <xdr:rowOff>28161</xdr:rowOff>
    </xdr:to>
    <xdr:sp macro="" textlink="">
      <xdr:nvSpPr>
        <xdr:cNvPr id="88" name="楕円 87"/>
        <xdr:cNvSpPr/>
      </xdr:nvSpPr>
      <xdr:spPr>
        <a:xfrm>
          <a:off x="1968500" y="60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44688</xdr:rowOff>
    </xdr:from>
    <xdr:ext cx="534377" cy="259045"/>
    <xdr:sp macro="" textlink="">
      <xdr:nvSpPr>
        <xdr:cNvPr id="89" name="テキスト ボックス 88"/>
        <xdr:cNvSpPr txBox="1"/>
      </xdr:nvSpPr>
      <xdr:spPr>
        <a:xfrm>
          <a:off x="1752111" y="5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139714</xdr:rowOff>
    </xdr:from>
    <xdr:to>
      <xdr:col>6</xdr:col>
      <xdr:colOff>38100</xdr:colOff>
      <xdr:row>36</xdr:row>
      <xdr:rowOff>69864</xdr:rowOff>
    </xdr:to>
    <xdr:sp macro="" textlink="">
      <xdr:nvSpPr>
        <xdr:cNvPr id="90" name="楕円 89"/>
        <xdr:cNvSpPr/>
      </xdr:nvSpPr>
      <xdr:spPr>
        <a:xfrm>
          <a:off x="1079500" y="614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60991</xdr:rowOff>
    </xdr:from>
    <xdr:ext cx="534377" cy="259045"/>
    <xdr:sp macro="" textlink="">
      <xdr:nvSpPr>
        <xdr:cNvPr id="91" name="テキスト ボックス 90"/>
        <xdr:cNvSpPr txBox="1"/>
      </xdr:nvSpPr>
      <xdr:spPr>
        <a:xfrm>
          <a:off x="863111" y="62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170986</xdr:rowOff>
    </xdr:from>
    <xdr:to>
      <xdr:col>24</xdr:col>
      <xdr:colOff>63500</xdr:colOff>
      <xdr:row>56</xdr:row>
      <xdr:rowOff>101034</xdr:rowOff>
    </xdr:to>
    <xdr:cxnSp macro="">
      <xdr:nvCxnSpPr>
        <xdr:cNvPr id="123" name="直線コネクタ 122"/>
        <xdr:cNvCxnSpPr/>
      </xdr:nvCxnSpPr>
      <xdr:spPr>
        <a:xfrm flipV="1">
          <a:off x="3797300" y="9429286"/>
          <a:ext cx="838200" cy="2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101034</xdr:rowOff>
    </xdr:from>
    <xdr:to>
      <xdr:col>19</xdr:col>
      <xdr:colOff>177800</xdr:colOff>
      <xdr:row>56</xdr:row>
      <xdr:rowOff>122065</xdr:rowOff>
    </xdr:to>
    <xdr:cxnSp macro="">
      <xdr:nvCxnSpPr>
        <xdr:cNvPr id="126" name="直線コネクタ 125"/>
        <xdr:cNvCxnSpPr/>
      </xdr:nvCxnSpPr>
      <xdr:spPr>
        <a:xfrm flipV="1">
          <a:off x="2908300" y="970223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73733</xdr:rowOff>
    </xdr:from>
    <xdr:to>
      <xdr:col>15</xdr:col>
      <xdr:colOff>50800</xdr:colOff>
      <xdr:row>56</xdr:row>
      <xdr:rowOff>122065</xdr:rowOff>
    </xdr:to>
    <xdr:cxnSp macro="">
      <xdr:nvCxnSpPr>
        <xdr:cNvPr id="129" name="直線コネクタ 128"/>
        <xdr:cNvCxnSpPr/>
      </xdr:nvCxnSpPr>
      <xdr:spPr>
        <a:xfrm>
          <a:off x="2019300" y="9674933"/>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73733</xdr:rowOff>
    </xdr:from>
    <xdr:to>
      <xdr:col>10</xdr:col>
      <xdr:colOff>114300</xdr:colOff>
      <xdr:row>57</xdr:row>
      <xdr:rowOff>88657</xdr:rowOff>
    </xdr:to>
    <xdr:cxnSp macro="">
      <xdr:nvCxnSpPr>
        <xdr:cNvPr id="132" name="直線コネクタ 131"/>
        <xdr:cNvCxnSpPr/>
      </xdr:nvCxnSpPr>
      <xdr:spPr>
        <a:xfrm flipV="1">
          <a:off x="1130300" y="9674933"/>
          <a:ext cx="889000" cy="18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120186</xdr:rowOff>
    </xdr:from>
    <xdr:to>
      <xdr:col>24</xdr:col>
      <xdr:colOff>114300</xdr:colOff>
      <xdr:row>55</xdr:row>
      <xdr:rowOff>50336</xdr:rowOff>
    </xdr:to>
    <xdr:sp macro="" textlink="">
      <xdr:nvSpPr>
        <xdr:cNvPr id="142" name="楕円 141"/>
        <xdr:cNvSpPr/>
      </xdr:nvSpPr>
      <xdr:spPr>
        <a:xfrm>
          <a:off x="4584700" y="93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143063</xdr:rowOff>
    </xdr:from>
    <xdr:ext cx="534377" cy="259045"/>
    <xdr:sp macro="" textlink="">
      <xdr:nvSpPr>
        <xdr:cNvPr id="143" name="物件費該当値テキスト"/>
        <xdr:cNvSpPr txBox="1"/>
      </xdr:nvSpPr>
      <xdr:spPr>
        <a:xfrm>
          <a:off x="4686300" y="92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50234</xdr:rowOff>
    </xdr:from>
    <xdr:to>
      <xdr:col>20</xdr:col>
      <xdr:colOff>38100</xdr:colOff>
      <xdr:row>56</xdr:row>
      <xdr:rowOff>151834</xdr:rowOff>
    </xdr:to>
    <xdr:sp macro="" textlink="">
      <xdr:nvSpPr>
        <xdr:cNvPr id="144" name="楕円 143"/>
        <xdr:cNvSpPr/>
      </xdr:nvSpPr>
      <xdr:spPr>
        <a:xfrm>
          <a:off x="3746500" y="9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168361</xdr:rowOff>
    </xdr:from>
    <xdr:ext cx="534377" cy="259045"/>
    <xdr:sp macro="" textlink="">
      <xdr:nvSpPr>
        <xdr:cNvPr id="145" name="テキスト ボックス 144"/>
        <xdr:cNvSpPr txBox="1"/>
      </xdr:nvSpPr>
      <xdr:spPr>
        <a:xfrm>
          <a:off x="3530111" y="94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71265</xdr:rowOff>
    </xdr:from>
    <xdr:to>
      <xdr:col>15</xdr:col>
      <xdr:colOff>101600</xdr:colOff>
      <xdr:row>57</xdr:row>
      <xdr:rowOff>1415</xdr:rowOff>
    </xdr:to>
    <xdr:sp macro="" textlink="">
      <xdr:nvSpPr>
        <xdr:cNvPr id="146" name="楕円 145"/>
        <xdr:cNvSpPr/>
      </xdr:nvSpPr>
      <xdr:spPr>
        <a:xfrm>
          <a:off x="2857500" y="96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17942</xdr:rowOff>
    </xdr:from>
    <xdr:ext cx="534377" cy="259045"/>
    <xdr:sp macro="" textlink="">
      <xdr:nvSpPr>
        <xdr:cNvPr id="147" name="テキスト ボックス 146"/>
        <xdr:cNvSpPr txBox="1"/>
      </xdr:nvSpPr>
      <xdr:spPr>
        <a:xfrm>
          <a:off x="2641111" y="944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22933</xdr:rowOff>
    </xdr:from>
    <xdr:to>
      <xdr:col>10</xdr:col>
      <xdr:colOff>165100</xdr:colOff>
      <xdr:row>56</xdr:row>
      <xdr:rowOff>124533</xdr:rowOff>
    </xdr:to>
    <xdr:sp macro="" textlink="">
      <xdr:nvSpPr>
        <xdr:cNvPr id="148" name="楕円 147"/>
        <xdr:cNvSpPr/>
      </xdr:nvSpPr>
      <xdr:spPr>
        <a:xfrm>
          <a:off x="1968500" y="96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141060</xdr:rowOff>
    </xdr:from>
    <xdr:ext cx="534377" cy="259045"/>
    <xdr:sp macro="" textlink="">
      <xdr:nvSpPr>
        <xdr:cNvPr id="149" name="テキスト ボックス 148"/>
        <xdr:cNvSpPr txBox="1"/>
      </xdr:nvSpPr>
      <xdr:spPr>
        <a:xfrm>
          <a:off x="1752111" y="939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37857</xdr:rowOff>
    </xdr:from>
    <xdr:to>
      <xdr:col>6</xdr:col>
      <xdr:colOff>38100</xdr:colOff>
      <xdr:row>57</xdr:row>
      <xdr:rowOff>139457</xdr:rowOff>
    </xdr:to>
    <xdr:sp macro="" textlink="">
      <xdr:nvSpPr>
        <xdr:cNvPr id="150" name="楕円 149"/>
        <xdr:cNvSpPr/>
      </xdr:nvSpPr>
      <xdr:spPr>
        <a:xfrm>
          <a:off x="1079500" y="98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155984</xdr:rowOff>
    </xdr:from>
    <xdr:ext cx="534377" cy="259045"/>
    <xdr:sp macro="" textlink="">
      <xdr:nvSpPr>
        <xdr:cNvPr id="151" name="テキスト ボックス 150"/>
        <xdr:cNvSpPr txBox="1"/>
      </xdr:nvSpPr>
      <xdr:spPr>
        <a:xfrm>
          <a:off x="863111" y="9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143292</xdr:rowOff>
    </xdr:from>
    <xdr:to>
      <xdr:col>24</xdr:col>
      <xdr:colOff>63500</xdr:colOff>
      <xdr:row>77</xdr:row>
      <xdr:rowOff>158804</xdr:rowOff>
    </xdr:to>
    <xdr:cxnSp macro="">
      <xdr:nvCxnSpPr>
        <xdr:cNvPr id="182" name="直線コネクタ 181"/>
        <xdr:cNvCxnSpPr/>
      </xdr:nvCxnSpPr>
      <xdr:spPr>
        <a:xfrm flipV="1">
          <a:off x="3797300" y="13344942"/>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112922</xdr:rowOff>
    </xdr:from>
    <xdr:to>
      <xdr:col>19</xdr:col>
      <xdr:colOff>177800</xdr:colOff>
      <xdr:row>77</xdr:row>
      <xdr:rowOff>158804</xdr:rowOff>
    </xdr:to>
    <xdr:cxnSp macro="">
      <xdr:nvCxnSpPr>
        <xdr:cNvPr id="185" name="直線コネクタ 184"/>
        <xdr:cNvCxnSpPr/>
      </xdr:nvCxnSpPr>
      <xdr:spPr>
        <a:xfrm>
          <a:off x="2908300" y="13314572"/>
          <a:ext cx="889000" cy="4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109328</xdr:rowOff>
    </xdr:from>
    <xdr:to>
      <xdr:col>15</xdr:col>
      <xdr:colOff>50800</xdr:colOff>
      <xdr:row>77</xdr:row>
      <xdr:rowOff>112922</xdr:rowOff>
    </xdr:to>
    <xdr:cxnSp macro="">
      <xdr:nvCxnSpPr>
        <xdr:cNvPr id="188" name="直線コネクタ 187"/>
        <xdr:cNvCxnSpPr/>
      </xdr:nvCxnSpPr>
      <xdr:spPr>
        <a:xfrm>
          <a:off x="2019300" y="13310978"/>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109328</xdr:rowOff>
    </xdr:from>
    <xdr:to>
      <xdr:col>10</xdr:col>
      <xdr:colOff>114300</xdr:colOff>
      <xdr:row>77</xdr:row>
      <xdr:rowOff>158314</xdr:rowOff>
    </xdr:to>
    <xdr:cxnSp macro="">
      <xdr:nvCxnSpPr>
        <xdr:cNvPr id="191" name="直線コネクタ 190"/>
        <xdr:cNvCxnSpPr/>
      </xdr:nvCxnSpPr>
      <xdr:spPr>
        <a:xfrm flipV="1">
          <a:off x="1130300" y="1331097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5" name="テキスト ボックス 194"/>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92492</xdr:rowOff>
    </xdr:from>
    <xdr:to>
      <xdr:col>24</xdr:col>
      <xdr:colOff>114300</xdr:colOff>
      <xdr:row>78</xdr:row>
      <xdr:rowOff>22642</xdr:rowOff>
    </xdr:to>
    <xdr:sp macro="" textlink="">
      <xdr:nvSpPr>
        <xdr:cNvPr id="201" name="楕円 200"/>
        <xdr:cNvSpPr/>
      </xdr:nvSpPr>
      <xdr:spPr>
        <a:xfrm>
          <a:off x="4584700" y="132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70919</xdr:rowOff>
    </xdr:from>
    <xdr:ext cx="469744" cy="259045"/>
    <xdr:sp macro="" textlink="">
      <xdr:nvSpPr>
        <xdr:cNvPr id="202" name="維持補修費該当値テキスト"/>
        <xdr:cNvSpPr txBox="1"/>
      </xdr:nvSpPr>
      <xdr:spPr>
        <a:xfrm>
          <a:off x="4686300" y="1327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108004</xdr:rowOff>
    </xdr:from>
    <xdr:to>
      <xdr:col>20</xdr:col>
      <xdr:colOff>38100</xdr:colOff>
      <xdr:row>78</xdr:row>
      <xdr:rowOff>38154</xdr:rowOff>
    </xdr:to>
    <xdr:sp macro="" textlink="">
      <xdr:nvSpPr>
        <xdr:cNvPr id="203" name="楕円 202"/>
        <xdr:cNvSpPr/>
      </xdr:nvSpPr>
      <xdr:spPr>
        <a:xfrm>
          <a:off x="37465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29281</xdr:rowOff>
    </xdr:from>
    <xdr:ext cx="469744" cy="259045"/>
    <xdr:sp macro="" textlink="">
      <xdr:nvSpPr>
        <xdr:cNvPr id="204" name="テキスト ボックス 203"/>
        <xdr:cNvSpPr txBox="1"/>
      </xdr:nvSpPr>
      <xdr:spPr>
        <a:xfrm>
          <a:off x="3562428" y="134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62122</xdr:rowOff>
    </xdr:from>
    <xdr:to>
      <xdr:col>15</xdr:col>
      <xdr:colOff>101600</xdr:colOff>
      <xdr:row>77</xdr:row>
      <xdr:rowOff>163722</xdr:rowOff>
    </xdr:to>
    <xdr:sp macro="" textlink="">
      <xdr:nvSpPr>
        <xdr:cNvPr id="205" name="楕円 204"/>
        <xdr:cNvSpPr/>
      </xdr:nvSpPr>
      <xdr:spPr>
        <a:xfrm>
          <a:off x="2857500" y="132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154849</xdr:rowOff>
    </xdr:from>
    <xdr:ext cx="469744" cy="259045"/>
    <xdr:sp macro="" textlink="">
      <xdr:nvSpPr>
        <xdr:cNvPr id="206" name="テキスト ボックス 205"/>
        <xdr:cNvSpPr txBox="1"/>
      </xdr:nvSpPr>
      <xdr:spPr>
        <a:xfrm>
          <a:off x="2673428" y="1335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58528</xdr:rowOff>
    </xdr:from>
    <xdr:to>
      <xdr:col>10</xdr:col>
      <xdr:colOff>165100</xdr:colOff>
      <xdr:row>77</xdr:row>
      <xdr:rowOff>160128</xdr:rowOff>
    </xdr:to>
    <xdr:sp macro="" textlink="">
      <xdr:nvSpPr>
        <xdr:cNvPr id="207" name="楕円 206"/>
        <xdr:cNvSpPr/>
      </xdr:nvSpPr>
      <xdr:spPr>
        <a:xfrm>
          <a:off x="1968500" y="132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151255</xdr:rowOff>
    </xdr:from>
    <xdr:ext cx="469744" cy="259045"/>
    <xdr:sp macro="" textlink="">
      <xdr:nvSpPr>
        <xdr:cNvPr id="208" name="テキスト ボックス 207"/>
        <xdr:cNvSpPr txBox="1"/>
      </xdr:nvSpPr>
      <xdr:spPr>
        <a:xfrm>
          <a:off x="1784428" y="1335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107514</xdr:rowOff>
    </xdr:from>
    <xdr:to>
      <xdr:col>6</xdr:col>
      <xdr:colOff>38100</xdr:colOff>
      <xdr:row>78</xdr:row>
      <xdr:rowOff>37664</xdr:rowOff>
    </xdr:to>
    <xdr:sp macro="" textlink="">
      <xdr:nvSpPr>
        <xdr:cNvPr id="209" name="楕円 208"/>
        <xdr:cNvSpPr/>
      </xdr:nvSpPr>
      <xdr:spPr>
        <a:xfrm>
          <a:off x="1079500" y="133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28791</xdr:rowOff>
    </xdr:from>
    <xdr:ext cx="469744" cy="259045"/>
    <xdr:sp macro="" textlink="">
      <xdr:nvSpPr>
        <xdr:cNvPr id="210" name="テキスト ボックス 209"/>
        <xdr:cNvSpPr txBox="1"/>
      </xdr:nvSpPr>
      <xdr:spPr>
        <a:xfrm>
          <a:off x="895428" y="1340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106248</xdr:rowOff>
    </xdr:from>
    <xdr:to>
      <xdr:col>24</xdr:col>
      <xdr:colOff>63500</xdr:colOff>
      <xdr:row>93</xdr:row>
      <xdr:rowOff>33668</xdr:rowOff>
    </xdr:to>
    <xdr:cxnSp macro="">
      <xdr:nvCxnSpPr>
        <xdr:cNvPr id="240" name="直線コネクタ 239"/>
        <xdr:cNvCxnSpPr/>
      </xdr:nvCxnSpPr>
      <xdr:spPr>
        <a:xfrm flipV="1">
          <a:off x="3797300" y="15879648"/>
          <a:ext cx="8382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41"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33668</xdr:rowOff>
    </xdr:from>
    <xdr:to>
      <xdr:col>19</xdr:col>
      <xdr:colOff>177800</xdr:colOff>
      <xdr:row>94</xdr:row>
      <xdr:rowOff>4559</xdr:rowOff>
    </xdr:to>
    <xdr:cxnSp macro="">
      <xdr:nvCxnSpPr>
        <xdr:cNvPr id="243" name="直線コネクタ 242"/>
        <xdr:cNvCxnSpPr/>
      </xdr:nvCxnSpPr>
      <xdr:spPr>
        <a:xfrm flipV="1">
          <a:off x="2908300" y="15978518"/>
          <a:ext cx="889000" cy="1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4559</xdr:rowOff>
    </xdr:from>
    <xdr:to>
      <xdr:col>15</xdr:col>
      <xdr:colOff>50800</xdr:colOff>
      <xdr:row>94</xdr:row>
      <xdr:rowOff>158522</xdr:rowOff>
    </xdr:to>
    <xdr:cxnSp macro="">
      <xdr:nvCxnSpPr>
        <xdr:cNvPr id="246" name="直線コネクタ 245"/>
        <xdr:cNvCxnSpPr/>
      </xdr:nvCxnSpPr>
      <xdr:spPr>
        <a:xfrm flipV="1">
          <a:off x="2019300" y="16120859"/>
          <a:ext cx="889000" cy="1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111789</xdr:rowOff>
    </xdr:from>
    <xdr:ext cx="534377" cy="259045"/>
    <xdr:sp macro="" textlink="">
      <xdr:nvSpPr>
        <xdr:cNvPr id="248" name="テキスト ボックス 247"/>
        <xdr:cNvSpPr txBox="1"/>
      </xdr:nvSpPr>
      <xdr:spPr>
        <a:xfrm>
          <a:off x="2641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158522</xdr:rowOff>
    </xdr:from>
    <xdr:to>
      <xdr:col>10</xdr:col>
      <xdr:colOff>114300</xdr:colOff>
      <xdr:row>96</xdr:row>
      <xdr:rowOff>45707</xdr:rowOff>
    </xdr:to>
    <xdr:cxnSp macro="">
      <xdr:nvCxnSpPr>
        <xdr:cNvPr id="249" name="直線コネクタ 248"/>
        <xdr:cNvCxnSpPr/>
      </xdr:nvCxnSpPr>
      <xdr:spPr>
        <a:xfrm flipV="1">
          <a:off x="1130300" y="16274822"/>
          <a:ext cx="889000" cy="23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55448</xdr:rowOff>
    </xdr:from>
    <xdr:to>
      <xdr:col>24</xdr:col>
      <xdr:colOff>114300</xdr:colOff>
      <xdr:row>92</xdr:row>
      <xdr:rowOff>157048</xdr:rowOff>
    </xdr:to>
    <xdr:sp macro="" textlink="">
      <xdr:nvSpPr>
        <xdr:cNvPr id="259" name="楕円 258"/>
        <xdr:cNvSpPr/>
      </xdr:nvSpPr>
      <xdr:spPr>
        <a:xfrm>
          <a:off x="4584700" y="158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78325</xdr:rowOff>
    </xdr:from>
    <xdr:ext cx="534377" cy="259045"/>
    <xdr:sp macro="" textlink="">
      <xdr:nvSpPr>
        <xdr:cNvPr id="260" name="扶助費該当値テキスト"/>
        <xdr:cNvSpPr txBox="1"/>
      </xdr:nvSpPr>
      <xdr:spPr>
        <a:xfrm>
          <a:off x="4686300" y="1568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154318</xdr:rowOff>
    </xdr:from>
    <xdr:to>
      <xdr:col>20</xdr:col>
      <xdr:colOff>38100</xdr:colOff>
      <xdr:row>93</xdr:row>
      <xdr:rowOff>84468</xdr:rowOff>
    </xdr:to>
    <xdr:sp macro="" textlink="">
      <xdr:nvSpPr>
        <xdr:cNvPr id="261" name="楕円 260"/>
        <xdr:cNvSpPr/>
      </xdr:nvSpPr>
      <xdr:spPr>
        <a:xfrm>
          <a:off x="3746500" y="159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100995</xdr:rowOff>
    </xdr:from>
    <xdr:ext cx="534377" cy="259045"/>
    <xdr:sp macro="" textlink="">
      <xdr:nvSpPr>
        <xdr:cNvPr id="262" name="テキスト ボックス 261"/>
        <xdr:cNvSpPr txBox="1"/>
      </xdr:nvSpPr>
      <xdr:spPr>
        <a:xfrm>
          <a:off x="3530111" y="1570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125209</xdr:rowOff>
    </xdr:from>
    <xdr:to>
      <xdr:col>15</xdr:col>
      <xdr:colOff>101600</xdr:colOff>
      <xdr:row>94</xdr:row>
      <xdr:rowOff>55359</xdr:rowOff>
    </xdr:to>
    <xdr:sp macro="" textlink="">
      <xdr:nvSpPr>
        <xdr:cNvPr id="263" name="楕円 262"/>
        <xdr:cNvSpPr/>
      </xdr:nvSpPr>
      <xdr:spPr>
        <a:xfrm>
          <a:off x="2857500" y="160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71886</xdr:rowOff>
    </xdr:from>
    <xdr:ext cx="534377" cy="259045"/>
    <xdr:sp macro="" textlink="">
      <xdr:nvSpPr>
        <xdr:cNvPr id="264" name="テキスト ボックス 263"/>
        <xdr:cNvSpPr txBox="1"/>
      </xdr:nvSpPr>
      <xdr:spPr>
        <a:xfrm>
          <a:off x="2641111" y="158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107722</xdr:rowOff>
    </xdr:from>
    <xdr:to>
      <xdr:col>10</xdr:col>
      <xdr:colOff>165100</xdr:colOff>
      <xdr:row>95</xdr:row>
      <xdr:rowOff>37872</xdr:rowOff>
    </xdr:to>
    <xdr:sp macro="" textlink="">
      <xdr:nvSpPr>
        <xdr:cNvPr id="265" name="楕円 264"/>
        <xdr:cNvSpPr/>
      </xdr:nvSpPr>
      <xdr:spPr>
        <a:xfrm>
          <a:off x="1968500" y="162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28999</xdr:rowOff>
    </xdr:from>
    <xdr:ext cx="534377" cy="259045"/>
    <xdr:sp macro="" textlink="">
      <xdr:nvSpPr>
        <xdr:cNvPr id="266" name="テキスト ボックス 265"/>
        <xdr:cNvSpPr txBox="1"/>
      </xdr:nvSpPr>
      <xdr:spPr>
        <a:xfrm>
          <a:off x="1752111" y="163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166357</xdr:rowOff>
    </xdr:from>
    <xdr:to>
      <xdr:col>6</xdr:col>
      <xdr:colOff>38100</xdr:colOff>
      <xdr:row>96</xdr:row>
      <xdr:rowOff>96507</xdr:rowOff>
    </xdr:to>
    <xdr:sp macro="" textlink="">
      <xdr:nvSpPr>
        <xdr:cNvPr id="267" name="楕円 266"/>
        <xdr:cNvSpPr/>
      </xdr:nvSpPr>
      <xdr:spPr>
        <a:xfrm>
          <a:off x="1079500" y="164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87634</xdr:rowOff>
    </xdr:from>
    <xdr:ext cx="534377" cy="259045"/>
    <xdr:sp macro="" textlink="">
      <xdr:nvSpPr>
        <xdr:cNvPr id="268" name="テキスト ボックス 267"/>
        <xdr:cNvSpPr txBox="1"/>
      </xdr:nvSpPr>
      <xdr:spPr>
        <a:xfrm>
          <a:off x="863111" y="165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148330</xdr:rowOff>
    </xdr:from>
    <xdr:to>
      <xdr:col>55</xdr:col>
      <xdr:colOff>0</xdr:colOff>
      <xdr:row>31</xdr:row>
      <xdr:rowOff>97409</xdr:rowOff>
    </xdr:to>
    <xdr:cxnSp macro="">
      <xdr:nvCxnSpPr>
        <xdr:cNvPr id="297" name="直線コネクタ 296"/>
        <xdr:cNvCxnSpPr/>
      </xdr:nvCxnSpPr>
      <xdr:spPr>
        <a:xfrm>
          <a:off x="9639300" y="5291830"/>
          <a:ext cx="838200" cy="1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148330</xdr:rowOff>
    </xdr:from>
    <xdr:to>
      <xdr:col>50</xdr:col>
      <xdr:colOff>114300</xdr:colOff>
      <xdr:row>31</xdr:row>
      <xdr:rowOff>152616</xdr:rowOff>
    </xdr:to>
    <xdr:cxnSp macro="">
      <xdr:nvCxnSpPr>
        <xdr:cNvPr id="300" name="直線コネクタ 299"/>
        <xdr:cNvCxnSpPr/>
      </xdr:nvCxnSpPr>
      <xdr:spPr>
        <a:xfrm flipV="1">
          <a:off x="8750300" y="5291830"/>
          <a:ext cx="889000" cy="17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152616</xdr:rowOff>
    </xdr:from>
    <xdr:to>
      <xdr:col>45</xdr:col>
      <xdr:colOff>177800</xdr:colOff>
      <xdr:row>32</xdr:row>
      <xdr:rowOff>42583</xdr:rowOff>
    </xdr:to>
    <xdr:cxnSp macro="">
      <xdr:nvCxnSpPr>
        <xdr:cNvPr id="303" name="直線コネクタ 302"/>
        <xdr:cNvCxnSpPr/>
      </xdr:nvCxnSpPr>
      <xdr:spPr>
        <a:xfrm flipV="1">
          <a:off x="7861300" y="5467566"/>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42583</xdr:rowOff>
    </xdr:from>
    <xdr:to>
      <xdr:col>41</xdr:col>
      <xdr:colOff>50800</xdr:colOff>
      <xdr:row>32</xdr:row>
      <xdr:rowOff>61728</xdr:rowOff>
    </xdr:to>
    <xdr:cxnSp macro="">
      <xdr:nvCxnSpPr>
        <xdr:cNvPr id="306" name="直線コネクタ 305"/>
        <xdr:cNvCxnSpPr/>
      </xdr:nvCxnSpPr>
      <xdr:spPr>
        <a:xfrm flipV="1">
          <a:off x="6972300" y="5528983"/>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160862</xdr:rowOff>
    </xdr:from>
    <xdr:ext cx="534377" cy="259045"/>
    <xdr:sp macro="" textlink="">
      <xdr:nvSpPr>
        <xdr:cNvPr id="308" name="テキスト ボックス 307"/>
        <xdr:cNvSpPr txBox="1"/>
      </xdr:nvSpPr>
      <xdr:spPr>
        <a:xfrm>
          <a:off x="7594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158843</xdr:rowOff>
    </xdr:from>
    <xdr:ext cx="534377" cy="259045"/>
    <xdr:sp macro="" textlink="">
      <xdr:nvSpPr>
        <xdr:cNvPr id="310" name="テキスト ボックス 309"/>
        <xdr:cNvSpPr txBox="1"/>
      </xdr:nvSpPr>
      <xdr:spPr>
        <a:xfrm>
          <a:off x="6705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46609</xdr:rowOff>
    </xdr:from>
    <xdr:to>
      <xdr:col>55</xdr:col>
      <xdr:colOff>50800</xdr:colOff>
      <xdr:row>31</xdr:row>
      <xdr:rowOff>148209</xdr:rowOff>
    </xdr:to>
    <xdr:sp macro="" textlink="">
      <xdr:nvSpPr>
        <xdr:cNvPr id="316" name="楕円 315"/>
        <xdr:cNvSpPr/>
      </xdr:nvSpPr>
      <xdr:spPr>
        <a:xfrm>
          <a:off x="10426700" y="53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69486</xdr:rowOff>
    </xdr:from>
    <xdr:ext cx="534377" cy="259045"/>
    <xdr:sp macro="" textlink="">
      <xdr:nvSpPr>
        <xdr:cNvPr id="317" name="補助費等該当値テキスト"/>
        <xdr:cNvSpPr txBox="1"/>
      </xdr:nvSpPr>
      <xdr:spPr>
        <a:xfrm>
          <a:off x="10528300" y="521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97530</xdr:rowOff>
    </xdr:from>
    <xdr:to>
      <xdr:col>50</xdr:col>
      <xdr:colOff>165100</xdr:colOff>
      <xdr:row>31</xdr:row>
      <xdr:rowOff>27680</xdr:rowOff>
    </xdr:to>
    <xdr:sp macro="" textlink="">
      <xdr:nvSpPr>
        <xdr:cNvPr id="318" name="楕円 317"/>
        <xdr:cNvSpPr/>
      </xdr:nvSpPr>
      <xdr:spPr>
        <a:xfrm>
          <a:off x="9588500" y="524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29</xdr:row>
      <xdr:rowOff>44207</xdr:rowOff>
    </xdr:from>
    <xdr:ext cx="534377" cy="259045"/>
    <xdr:sp macro="" textlink="">
      <xdr:nvSpPr>
        <xdr:cNvPr id="319" name="テキスト ボックス 318"/>
        <xdr:cNvSpPr txBox="1"/>
      </xdr:nvSpPr>
      <xdr:spPr>
        <a:xfrm>
          <a:off x="9372111" y="501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101816</xdr:rowOff>
    </xdr:from>
    <xdr:to>
      <xdr:col>46</xdr:col>
      <xdr:colOff>38100</xdr:colOff>
      <xdr:row>32</xdr:row>
      <xdr:rowOff>31966</xdr:rowOff>
    </xdr:to>
    <xdr:sp macro="" textlink="">
      <xdr:nvSpPr>
        <xdr:cNvPr id="320" name="楕円 319"/>
        <xdr:cNvSpPr/>
      </xdr:nvSpPr>
      <xdr:spPr>
        <a:xfrm>
          <a:off x="8699500" y="54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48493</xdr:rowOff>
    </xdr:from>
    <xdr:ext cx="534377" cy="259045"/>
    <xdr:sp macro="" textlink="">
      <xdr:nvSpPr>
        <xdr:cNvPr id="321" name="テキスト ボックス 320"/>
        <xdr:cNvSpPr txBox="1"/>
      </xdr:nvSpPr>
      <xdr:spPr>
        <a:xfrm>
          <a:off x="8483111" y="51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163233</xdr:rowOff>
    </xdr:from>
    <xdr:to>
      <xdr:col>41</xdr:col>
      <xdr:colOff>101600</xdr:colOff>
      <xdr:row>32</xdr:row>
      <xdr:rowOff>93383</xdr:rowOff>
    </xdr:to>
    <xdr:sp macro="" textlink="">
      <xdr:nvSpPr>
        <xdr:cNvPr id="322" name="楕円 321"/>
        <xdr:cNvSpPr/>
      </xdr:nvSpPr>
      <xdr:spPr>
        <a:xfrm>
          <a:off x="7810500" y="54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109910</xdr:rowOff>
    </xdr:from>
    <xdr:ext cx="534377" cy="259045"/>
    <xdr:sp macro="" textlink="">
      <xdr:nvSpPr>
        <xdr:cNvPr id="323" name="テキスト ボックス 322"/>
        <xdr:cNvSpPr txBox="1"/>
      </xdr:nvSpPr>
      <xdr:spPr>
        <a:xfrm>
          <a:off x="7594111" y="525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10928</xdr:rowOff>
    </xdr:from>
    <xdr:to>
      <xdr:col>36</xdr:col>
      <xdr:colOff>165100</xdr:colOff>
      <xdr:row>32</xdr:row>
      <xdr:rowOff>112528</xdr:rowOff>
    </xdr:to>
    <xdr:sp macro="" textlink="">
      <xdr:nvSpPr>
        <xdr:cNvPr id="324" name="楕円 323"/>
        <xdr:cNvSpPr/>
      </xdr:nvSpPr>
      <xdr:spPr>
        <a:xfrm>
          <a:off x="6921500" y="54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129055</xdr:rowOff>
    </xdr:from>
    <xdr:ext cx="534377" cy="259045"/>
    <xdr:sp macro="" textlink="">
      <xdr:nvSpPr>
        <xdr:cNvPr id="325" name="テキスト ボックス 324"/>
        <xdr:cNvSpPr txBox="1"/>
      </xdr:nvSpPr>
      <xdr:spPr>
        <a:xfrm>
          <a:off x="6705111" y="527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89256</xdr:rowOff>
    </xdr:from>
    <xdr:to>
      <xdr:col>55</xdr:col>
      <xdr:colOff>0</xdr:colOff>
      <xdr:row>57</xdr:row>
      <xdr:rowOff>139913</xdr:rowOff>
    </xdr:to>
    <xdr:cxnSp macro="">
      <xdr:nvCxnSpPr>
        <xdr:cNvPr id="354" name="直線コネクタ 353"/>
        <xdr:cNvCxnSpPr/>
      </xdr:nvCxnSpPr>
      <xdr:spPr>
        <a:xfrm flipV="1">
          <a:off x="9639300" y="9861906"/>
          <a:ext cx="838200" cy="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55217</xdr:rowOff>
    </xdr:from>
    <xdr:to>
      <xdr:col>50</xdr:col>
      <xdr:colOff>114300</xdr:colOff>
      <xdr:row>57</xdr:row>
      <xdr:rowOff>139913</xdr:rowOff>
    </xdr:to>
    <xdr:cxnSp macro="">
      <xdr:nvCxnSpPr>
        <xdr:cNvPr id="357" name="直線コネクタ 356"/>
        <xdr:cNvCxnSpPr/>
      </xdr:nvCxnSpPr>
      <xdr:spPr>
        <a:xfrm>
          <a:off x="8750300" y="9827867"/>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16818</xdr:rowOff>
    </xdr:from>
    <xdr:ext cx="534377" cy="259045"/>
    <xdr:sp macro="" textlink="">
      <xdr:nvSpPr>
        <xdr:cNvPr id="359" name="テキスト ボックス 358"/>
        <xdr:cNvSpPr txBox="1"/>
      </xdr:nvSpPr>
      <xdr:spPr>
        <a:xfrm>
          <a:off x="9372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138923</xdr:rowOff>
    </xdr:from>
    <xdr:to>
      <xdr:col>45</xdr:col>
      <xdr:colOff>177800</xdr:colOff>
      <xdr:row>57</xdr:row>
      <xdr:rowOff>55217</xdr:rowOff>
    </xdr:to>
    <xdr:cxnSp macro="">
      <xdr:nvCxnSpPr>
        <xdr:cNvPr id="360" name="直線コネクタ 359"/>
        <xdr:cNvCxnSpPr/>
      </xdr:nvCxnSpPr>
      <xdr:spPr>
        <a:xfrm>
          <a:off x="7861300" y="9740123"/>
          <a:ext cx="889000" cy="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67878</xdr:rowOff>
    </xdr:from>
    <xdr:to>
      <xdr:col>41</xdr:col>
      <xdr:colOff>50800</xdr:colOff>
      <xdr:row>56</xdr:row>
      <xdr:rowOff>138923</xdr:rowOff>
    </xdr:to>
    <xdr:cxnSp macro="">
      <xdr:nvCxnSpPr>
        <xdr:cNvPr id="363" name="直線コネクタ 362"/>
        <xdr:cNvCxnSpPr/>
      </xdr:nvCxnSpPr>
      <xdr:spPr>
        <a:xfrm>
          <a:off x="6972300" y="9669078"/>
          <a:ext cx="889000" cy="7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53592</xdr:rowOff>
    </xdr:from>
    <xdr:ext cx="534377" cy="259045"/>
    <xdr:sp macro="" textlink="">
      <xdr:nvSpPr>
        <xdr:cNvPr id="365" name="テキスト ボックス 364"/>
        <xdr:cNvSpPr txBox="1"/>
      </xdr:nvSpPr>
      <xdr:spPr>
        <a:xfrm>
          <a:off x="7594111" y="99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64126</xdr:rowOff>
    </xdr:from>
    <xdr:ext cx="534377" cy="259045"/>
    <xdr:sp macro="" textlink="">
      <xdr:nvSpPr>
        <xdr:cNvPr id="367" name="テキスト ボックス 366"/>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38456</xdr:rowOff>
    </xdr:from>
    <xdr:to>
      <xdr:col>55</xdr:col>
      <xdr:colOff>50800</xdr:colOff>
      <xdr:row>57</xdr:row>
      <xdr:rowOff>140056</xdr:rowOff>
    </xdr:to>
    <xdr:sp macro="" textlink="">
      <xdr:nvSpPr>
        <xdr:cNvPr id="373" name="楕円 372"/>
        <xdr:cNvSpPr/>
      </xdr:nvSpPr>
      <xdr:spPr>
        <a:xfrm>
          <a:off x="10426700" y="98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61333</xdr:rowOff>
    </xdr:from>
    <xdr:ext cx="534377" cy="259045"/>
    <xdr:sp macro="" textlink="">
      <xdr:nvSpPr>
        <xdr:cNvPr id="374" name="普通建設事業費該当値テキスト"/>
        <xdr:cNvSpPr txBox="1"/>
      </xdr:nvSpPr>
      <xdr:spPr>
        <a:xfrm>
          <a:off x="10528300" y="966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89113</xdr:rowOff>
    </xdr:from>
    <xdr:to>
      <xdr:col>50</xdr:col>
      <xdr:colOff>165100</xdr:colOff>
      <xdr:row>58</xdr:row>
      <xdr:rowOff>19263</xdr:rowOff>
    </xdr:to>
    <xdr:sp macro="" textlink="">
      <xdr:nvSpPr>
        <xdr:cNvPr id="375" name="楕円 374"/>
        <xdr:cNvSpPr/>
      </xdr:nvSpPr>
      <xdr:spPr>
        <a:xfrm>
          <a:off x="9588500" y="98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35790</xdr:rowOff>
    </xdr:from>
    <xdr:ext cx="534377" cy="259045"/>
    <xdr:sp macro="" textlink="">
      <xdr:nvSpPr>
        <xdr:cNvPr id="376" name="テキスト ボックス 375"/>
        <xdr:cNvSpPr txBox="1"/>
      </xdr:nvSpPr>
      <xdr:spPr>
        <a:xfrm>
          <a:off x="9372111" y="963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4417</xdr:rowOff>
    </xdr:from>
    <xdr:to>
      <xdr:col>46</xdr:col>
      <xdr:colOff>38100</xdr:colOff>
      <xdr:row>57</xdr:row>
      <xdr:rowOff>106017</xdr:rowOff>
    </xdr:to>
    <xdr:sp macro="" textlink="">
      <xdr:nvSpPr>
        <xdr:cNvPr id="377" name="楕円 376"/>
        <xdr:cNvSpPr/>
      </xdr:nvSpPr>
      <xdr:spPr>
        <a:xfrm>
          <a:off x="8699500" y="977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122544</xdr:rowOff>
    </xdr:from>
    <xdr:ext cx="534377" cy="259045"/>
    <xdr:sp macro="" textlink="">
      <xdr:nvSpPr>
        <xdr:cNvPr id="378" name="テキスト ボックス 377"/>
        <xdr:cNvSpPr txBox="1"/>
      </xdr:nvSpPr>
      <xdr:spPr>
        <a:xfrm>
          <a:off x="8483111" y="95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88123</xdr:rowOff>
    </xdr:from>
    <xdr:to>
      <xdr:col>41</xdr:col>
      <xdr:colOff>101600</xdr:colOff>
      <xdr:row>57</xdr:row>
      <xdr:rowOff>18273</xdr:rowOff>
    </xdr:to>
    <xdr:sp macro="" textlink="">
      <xdr:nvSpPr>
        <xdr:cNvPr id="379" name="楕円 378"/>
        <xdr:cNvSpPr/>
      </xdr:nvSpPr>
      <xdr:spPr>
        <a:xfrm>
          <a:off x="7810500" y="96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34800</xdr:rowOff>
    </xdr:from>
    <xdr:ext cx="599010" cy="259045"/>
    <xdr:sp macro="" textlink="">
      <xdr:nvSpPr>
        <xdr:cNvPr id="380" name="テキスト ボックス 379"/>
        <xdr:cNvSpPr txBox="1"/>
      </xdr:nvSpPr>
      <xdr:spPr>
        <a:xfrm>
          <a:off x="7561795" y="946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17078</xdr:rowOff>
    </xdr:from>
    <xdr:to>
      <xdr:col>36</xdr:col>
      <xdr:colOff>165100</xdr:colOff>
      <xdr:row>56</xdr:row>
      <xdr:rowOff>118678</xdr:rowOff>
    </xdr:to>
    <xdr:sp macro="" textlink="">
      <xdr:nvSpPr>
        <xdr:cNvPr id="381" name="楕円 380"/>
        <xdr:cNvSpPr/>
      </xdr:nvSpPr>
      <xdr:spPr>
        <a:xfrm>
          <a:off x="6921500" y="961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135205</xdr:rowOff>
    </xdr:from>
    <xdr:ext cx="599010" cy="259045"/>
    <xdr:sp macro="" textlink="">
      <xdr:nvSpPr>
        <xdr:cNvPr id="382" name="テキスト ボックス 381"/>
        <xdr:cNvSpPr txBox="1"/>
      </xdr:nvSpPr>
      <xdr:spPr>
        <a:xfrm>
          <a:off x="6672795" y="939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88187</xdr:rowOff>
    </xdr:from>
    <xdr:to>
      <xdr:col>55</xdr:col>
      <xdr:colOff>0</xdr:colOff>
      <xdr:row>78</xdr:row>
      <xdr:rowOff>94621</xdr:rowOff>
    </xdr:to>
    <xdr:cxnSp macro="">
      <xdr:nvCxnSpPr>
        <xdr:cNvPr id="409" name="直線コネクタ 408"/>
        <xdr:cNvCxnSpPr/>
      </xdr:nvCxnSpPr>
      <xdr:spPr>
        <a:xfrm flipV="1">
          <a:off x="9639300" y="13461287"/>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70087</xdr:rowOff>
    </xdr:from>
    <xdr:to>
      <xdr:col>50</xdr:col>
      <xdr:colOff>114300</xdr:colOff>
      <xdr:row>78</xdr:row>
      <xdr:rowOff>94621</xdr:rowOff>
    </xdr:to>
    <xdr:cxnSp macro="">
      <xdr:nvCxnSpPr>
        <xdr:cNvPr id="412" name="直線コネクタ 411"/>
        <xdr:cNvCxnSpPr/>
      </xdr:nvCxnSpPr>
      <xdr:spPr>
        <a:xfrm>
          <a:off x="8750300" y="13443187"/>
          <a:ext cx="889000" cy="2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25029</xdr:rowOff>
    </xdr:from>
    <xdr:to>
      <xdr:col>45</xdr:col>
      <xdr:colOff>177800</xdr:colOff>
      <xdr:row>78</xdr:row>
      <xdr:rowOff>70087</xdr:rowOff>
    </xdr:to>
    <xdr:cxnSp macro="">
      <xdr:nvCxnSpPr>
        <xdr:cNvPr id="415" name="直線コネクタ 414"/>
        <xdr:cNvCxnSpPr/>
      </xdr:nvCxnSpPr>
      <xdr:spPr>
        <a:xfrm>
          <a:off x="7861300" y="13398129"/>
          <a:ext cx="8890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7" name="テキスト ボックス 416"/>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84427</xdr:rowOff>
    </xdr:from>
    <xdr:ext cx="534377" cy="259045"/>
    <xdr:sp macro="" textlink="">
      <xdr:nvSpPr>
        <xdr:cNvPr id="419" name="テキスト ボックス 418"/>
        <xdr:cNvSpPr txBox="1"/>
      </xdr:nvSpPr>
      <xdr:spPr>
        <a:xfrm>
          <a:off x="7594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37387</xdr:rowOff>
    </xdr:from>
    <xdr:to>
      <xdr:col>55</xdr:col>
      <xdr:colOff>50800</xdr:colOff>
      <xdr:row>78</xdr:row>
      <xdr:rowOff>138987</xdr:rowOff>
    </xdr:to>
    <xdr:sp macro="" textlink="">
      <xdr:nvSpPr>
        <xdr:cNvPr id="425" name="楕円 424"/>
        <xdr:cNvSpPr/>
      </xdr:nvSpPr>
      <xdr:spPr>
        <a:xfrm>
          <a:off x="10426700" y="134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168214</xdr:rowOff>
    </xdr:from>
    <xdr:ext cx="534377" cy="259045"/>
    <xdr:sp macro="" textlink="">
      <xdr:nvSpPr>
        <xdr:cNvPr id="426" name="普通建設事業費 （ うち新規整備　）該当値テキスト"/>
        <xdr:cNvSpPr txBox="1"/>
      </xdr:nvSpPr>
      <xdr:spPr>
        <a:xfrm>
          <a:off x="10528300" y="1319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43821</xdr:rowOff>
    </xdr:from>
    <xdr:to>
      <xdr:col>50</xdr:col>
      <xdr:colOff>165100</xdr:colOff>
      <xdr:row>78</xdr:row>
      <xdr:rowOff>145421</xdr:rowOff>
    </xdr:to>
    <xdr:sp macro="" textlink="">
      <xdr:nvSpPr>
        <xdr:cNvPr id="427" name="楕円 426"/>
        <xdr:cNvSpPr/>
      </xdr:nvSpPr>
      <xdr:spPr>
        <a:xfrm>
          <a:off x="9588500" y="134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136548</xdr:rowOff>
    </xdr:from>
    <xdr:ext cx="469744" cy="259045"/>
    <xdr:sp macro="" textlink="">
      <xdr:nvSpPr>
        <xdr:cNvPr id="428" name="テキスト ボックス 427"/>
        <xdr:cNvSpPr txBox="1"/>
      </xdr:nvSpPr>
      <xdr:spPr>
        <a:xfrm>
          <a:off x="9404428" y="1350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19287</xdr:rowOff>
    </xdr:from>
    <xdr:to>
      <xdr:col>46</xdr:col>
      <xdr:colOff>38100</xdr:colOff>
      <xdr:row>78</xdr:row>
      <xdr:rowOff>120887</xdr:rowOff>
    </xdr:to>
    <xdr:sp macro="" textlink="">
      <xdr:nvSpPr>
        <xdr:cNvPr id="429" name="楕円 428"/>
        <xdr:cNvSpPr/>
      </xdr:nvSpPr>
      <xdr:spPr>
        <a:xfrm>
          <a:off x="8699500" y="133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112014</xdr:rowOff>
    </xdr:from>
    <xdr:ext cx="534377" cy="259045"/>
    <xdr:sp macro="" textlink="">
      <xdr:nvSpPr>
        <xdr:cNvPr id="430" name="テキスト ボックス 429"/>
        <xdr:cNvSpPr txBox="1"/>
      </xdr:nvSpPr>
      <xdr:spPr>
        <a:xfrm>
          <a:off x="8483111" y="134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145679</xdr:rowOff>
    </xdr:from>
    <xdr:to>
      <xdr:col>41</xdr:col>
      <xdr:colOff>101600</xdr:colOff>
      <xdr:row>78</xdr:row>
      <xdr:rowOff>75829</xdr:rowOff>
    </xdr:to>
    <xdr:sp macro="" textlink="">
      <xdr:nvSpPr>
        <xdr:cNvPr id="431" name="楕円 430"/>
        <xdr:cNvSpPr/>
      </xdr:nvSpPr>
      <xdr:spPr>
        <a:xfrm>
          <a:off x="7810500" y="133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92356</xdr:rowOff>
    </xdr:from>
    <xdr:ext cx="534377" cy="259045"/>
    <xdr:sp macro="" textlink="">
      <xdr:nvSpPr>
        <xdr:cNvPr id="432" name="テキスト ボックス 431"/>
        <xdr:cNvSpPr txBox="1"/>
      </xdr:nvSpPr>
      <xdr:spPr>
        <a:xfrm>
          <a:off x="7594111" y="131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159686</xdr:rowOff>
    </xdr:from>
    <xdr:to>
      <xdr:col>55</xdr:col>
      <xdr:colOff>0</xdr:colOff>
      <xdr:row>95</xdr:row>
      <xdr:rowOff>160551</xdr:rowOff>
    </xdr:to>
    <xdr:cxnSp macro="">
      <xdr:nvCxnSpPr>
        <xdr:cNvPr id="463" name="直線コネクタ 462"/>
        <xdr:cNvCxnSpPr/>
      </xdr:nvCxnSpPr>
      <xdr:spPr>
        <a:xfrm flipV="1">
          <a:off x="9639300" y="16275986"/>
          <a:ext cx="838200" cy="1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9737</xdr:rowOff>
    </xdr:from>
    <xdr:ext cx="534377" cy="259045"/>
    <xdr:sp macro="" textlink="">
      <xdr:nvSpPr>
        <xdr:cNvPr id="464" name="普通建設事業費 （ うち更新整備　）平均値テキスト"/>
        <xdr:cNvSpPr txBox="1"/>
      </xdr:nvSpPr>
      <xdr:spPr>
        <a:xfrm>
          <a:off x="10528300" y="164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129657</xdr:rowOff>
    </xdr:from>
    <xdr:to>
      <xdr:col>50</xdr:col>
      <xdr:colOff>114300</xdr:colOff>
      <xdr:row>95</xdr:row>
      <xdr:rowOff>160551</xdr:rowOff>
    </xdr:to>
    <xdr:cxnSp macro="">
      <xdr:nvCxnSpPr>
        <xdr:cNvPr id="466" name="直線コネクタ 465"/>
        <xdr:cNvCxnSpPr/>
      </xdr:nvCxnSpPr>
      <xdr:spPr>
        <a:xfrm>
          <a:off x="8750300" y="16245957"/>
          <a:ext cx="889000" cy="20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103271</xdr:rowOff>
    </xdr:from>
    <xdr:to>
      <xdr:col>45</xdr:col>
      <xdr:colOff>177800</xdr:colOff>
      <xdr:row>94</xdr:row>
      <xdr:rowOff>129657</xdr:rowOff>
    </xdr:to>
    <xdr:cxnSp macro="">
      <xdr:nvCxnSpPr>
        <xdr:cNvPr id="469" name="直線コネクタ 468"/>
        <xdr:cNvCxnSpPr/>
      </xdr:nvCxnSpPr>
      <xdr:spPr>
        <a:xfrm>
          <a:off x="7861300" y="16219571"/>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3" name="テキスト ボックス 472"/>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108886</xdr:rowOff>
    </xdr:from>
    <xdr:to>
      <xdr:col>55</xdr:col>
      <xdr:colOff>50800</xdr:colOff>
      <xdr:row>95</xdr:row>
      <xdr:rowOff>39036</xdr:rowOff>
    </xdr:to>
    <xdr:sp macro="" textlink="">
      <xdr:nvSpPr>
        <xdr:cNvPr id="479" name="楕円 478"/>
        <xdr:cNvSpPr/>
      </xdr:nvSpPr>
      <xdr:spPr>
        <a:xfrm>
          <a:off x="10426700" y="162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131763</xdr:rowOff>
    </xdr:from>
    <xdr:ext cx="534377" cy="259045"/>
    <xdr:sp macro="" textlink="">
      <xdr:nvSpPr>
        <xdr:cNvPr id="480" name="普通建設事業費 （ うち更新整備　）該当値テキスト"/>
        <xdr:cNvSpPr txBox="1"/>
      </xdr:nvSpPr>
      <xdr:spPr>
        <a:xfrm>
          <a:off x="10528300" y="1607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109751</xdr:rowOff>
    </xdr:from>
    <xdr:to>
      <xdr:col>50</xdr:col>
      <xdr:colOff>165100</xdr:colOff>
      <xdr:row>96</xdr:row>
      <xdr:rowOff>39901</xdr:rowOff>
    </xdr:to>
    <xdr:sp macro="" textlink="">
      <xdr:nvSpPr>
        <xdr:cNvPr id="481" name="楕円 480"/>
        <xdr:cNvSpPr/>
      </xdr:nvSpPr>
      <xdr:spPr>
        <a:xfrm>
          <a:off x="9588500" y="163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56428</xdr:rowOff>
    </xdr:from>
    <xdr:ext cx="534377" cy="259045"/>
    <xdr:sp macro="" textlink="">
      <xdr:nvSpPr>
        <xdr:cNvPr id="482" name="テキスト ボックス 481"/>
        <xdr:cNvSpPr txBox="1"/>
      </xdr:nvSpPr>
      <xdr:spPr>
        <a:xfrm>
          <a:off x="9372111" y="1617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78857</xdr:rowOff>
    </xdr:from>
    <xdr:to>
      <xdr:col>46</xdr:col>
      <xdr:colOff>38100</xdr:colOff>
      <xdr:row>95</xdr:row>
      <xdr:rowOff>9007</xdr:rowOff>
    </xdr:to>
    <xdr:sp macro="" textlink="">
      <xdr:nvSpPr>
        <xdr:cNvPr id="483" name="楕円 482"/>
        <xdr:cNvSpPr/>
      </xdr:nvSpPr>
      <xdr:spPr>
        <a:xfrm>
          <a:off x="8699500" y="1619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25534</xdr:rowOff>
    </xdr:from>
    <xdr:ext cx="534377" cy="259045"/>
    <xdr:sp macro="" textlink="">
      <xdr:nvSpPr>
        <xdr:cNvPr id="484" name="テキスト ボックス 483"/>
        <xdr:cNvSpPr txBox="1"/>
      </xdr:nvSpPr>
      <xdr:spPr>
        <a:xfrm>
          <a:off x="8483111" y="1597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52471</xdr:rowOff>
    </xdr:from>
    <xdr:to>
      <xdr:col>41</xdr:col>
      <xdr:colOff>101600</xdr:colOff>
      <xdr:row>94</xdr:row>
      <xdr:rowOff>154071</xdr:rowOff>
    </xdr:to>
    <xdr:sp macro="" textlink="">
      <xdr:nvSpPr>
        <xdr:cNvPr id="485" name="楕円 484"/>
        <xdr:cNvSpPr/>
      </xdr:nvSpPr>
      <xdr:spPr>
        <a:xfrm>
          <a:off x="7810500" y="161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170598</xdr:rowOff>
    </xdr:from>
    <xdr:ext cx="534377" cy="259045"/>
    <xdr:sp macro="" textlink="">
      <xdr:nvSpPr>
        <xdr:cNvPr id="486" name="テキスト ボックス 485"/>
        <xdr:cNvSpPr txBox="1"/>
      </xdr:nvSpPr>
      <xdr:spPr>
        <a:xfrm>
          <a:off x="7594111" y="1594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43288</xdr:rowOff>
    </xdr:from>
    <xdr:to>
      <xdr:col>85</xdr:col>
      <xdr:colOff>127000</xdr:colOff>
      <xdr:row>39</xdr:row>
      <xdr:rowOff>43497</xdr:rowOff>
    </xdr:to>
    <xdr:cxnSp macro="">
      <xdr:nvCxnSpPr>
        <xdr:cNvPr id="515" name="直線コネクタ 514"/>
        <xdr:cNvCxnSpPr/>
      </xdr:nvCxnSpPr>
      <xdr:spPr>
        <a:xfrm flipV="1">
          <a:off x="15481300" y="6729838"/>
          <a:ext cx="8382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6"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40125</xdr:rowOff>
    </xdr:from>
    <xdr:to>
      <xdr:col>81</xdr:col>
      <xdr:colOff>50800</xdr:colOff>
      <xdr:row>39</xdr:row>
      <xdr:rowOff>43497</xdr:rowOff>
    </xdr:to>
    <xdr:cxnSp macro="">
      <xdr:nvCxnSpPr>
        <xdr:cNvPr id="518" name="直線コネクタ 517"/>
        <xdr:cNvCxnSpPr/>
      </xdr:nvCxnSpPr>
      <xdr:spPr>
        <a:xfrm>
          <a:off x="14592300" y="6726675"/>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36468</xdr:rowOff>
    </xdr:from>
    <xdr:to>
      <xdr:col>76</xdr:col>
      <xdr:colOff>114300</xdr:colOff>
      <xdr:row>39</xdr:row>
      <xdr:rowOff>40125</xdr:rowOff>
    </xdr:to>
    <xdr:cxnSp macro="">
      <xdr:nvCxnSpPr>
        <xdr:cNvPr id="521" name="直線コネクタ 520"/>
        <xdr:cNvCxnSpPr/>
      </xdr:nvCxnSpPr>
      <xdr:spPr>
        <a:xfrm>
          <a:off x="13703300" y="672301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3" name="テキスト ボックス 522"/>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36468</xdr:rowOff>
    </xdr:from>
    <xdr:to>
      <xdr:col>71</xdr:col>
      <xdr:colOff>177800</xdr:colOff>
      <xdr:row>39</xdr:row>
      <xdr:rowOff>40430</xdr:rowOff>
    </xdr:to>
    <xdr:cxnSp macro="">
      <xdr:nvCxnSpPr>
        <xdr:cNvPr id="524" name="直線コネクタ 523"/>
        <xdr:cNvCxnSpPr/>
      </xdr:nvCxnSpPr>
      <xdr:spPr>
        <a:xfrm flipV="1">
          <a:off x="12814300" y="672301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6" name="テキスト ボックス 525"/>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28" name="テキスト ボックス 527"/>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163938</xdr:rowOff>
    </xdr:from>
    <xdr:to>
      <xdr:col>85</xdr:col>
      <xdr:colOff>177800</xdr:colOff>
      <xdr:row>39</xdr:row>
      <xdr:rowOff>94088</xdr:rowOff>
    </xdr:to>
    <xdr:sp macro="" textlink="">
      <xdr:nvSpPr>
        <xdr:cNvPr id="534" name="楕円 533"/>
        <xdr:cNvSpPr/>
      </xdr:nvSpPr>
      <xdr:spPr>
        <a:xfrm>
          <a:off x="16268700" y="66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313932" cy="259045"/>
    <xdr:sp macro="" textlink="">
      <xdr:nvSpPr>
        <xdr:cNvPr id="535" name="災害復旧事業費該当値テキスト"/>
        <xdr:cNvSpPr txBox="1"/>
      </xdr:nvSpPr>
      <xdr:spPr>
        <a:xfrm>
          <a:off x="16370300" y="6649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164147</xdr:rowOff>
    </xdr:from>
    <xdr:to>
      <xdr:col>81</xdr:col>
      <xdr:colOff>101600</xdr:colOff>
      <xdr:row>39</xdr:row>
      <xdr:rowOff>94297</xdr:rowOff>
    </xdr:to>
    <xdr:sp macro="" textlink="">
      <xdr:nvSpPr>
        <xdr:cNvPr id="536" name="楕円 535"/>
        <xdr:cNvSpPr/>
      </xdr:nvSpPr>
      <xdr:spPr>
        <a:xfrm>
          <a:off x="15430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85424</xdr:rowOff>
    </xdr:from>
    <xdr:ext cx="313932" cy="259045"/>
    <xdr:sp macro="" textlink="">
      <xdr:nvSpPr>
        <xdr:cNvPr id="537" name="テキスト ボックス 536"/>
        <xdr:cNvSpPr txBox="1"/>
      </xdr:nvSpPr>
      <xdr:spPr>
        <a:xfrm>
          <a:off x="15324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160775</xdr:rowOff>
    </xdr:from>
    <xdr:to>
      <xdr:col>76</xdr:col>
      <xdr:colOff>165100</xdr:colOff>
      <xdr:row>39</xdr:row>
      <xdr:rowOff>90925</xdr:rowOff>
    </xdr:to>
    <xdr:sp macro="" textlink="">
      <xdr:nvSpPr>
        <xdr:cNvPr id="538" name="楕円 537"/>
        <xdr:cNvSpPr/>
      </xdr:nvSpPr>
      <xdr:spPr>
        <a:xfrm>
          <a:off x="14541500" y="66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82052</xdr:rowOff>
    </xdr:from>
    <xdr:ext cx="378565" cy="259045"/>
    <xdr:sp macro="" textlink="">
      <xdr:nvSpPr>
        <xdr:cNvPr id="539" name="テキスト ボックス 538"/>
        <xdr:cNvSpPr txBox="1"/>
      </xdr:nvSpPr>
      <xdr:spPr>
        <a:xfrm>
          <a:off x="14403017" y="676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157118</xdr:rowOff>
    </xdr:from>
    <xdr:to>
      <xdr:col>72</xdr:col>
      <xdr:colOff>38100</xdr:colOff>
      <xdr:row>39</xdr:row>
      <xdr:rowOff>87268</xdr:rowOff>
    </xdr:to>
    <xdr:sp macro="" textlink="">
      <xdr:nvSpPr>
        <xdr:cNvPr id="540" name="楕円 539"/>
        <xdr:cNvSpPr/>
      </xdr:nvSpPr>
      <xdr:spPr>
        <a:xfrm>
          <a:off x="13652500" y="66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78395</xdr:rowOff>
    </xdr:from>
    <xdr:ext cx="378565" cy="259045"/>
    <xdr:sp macro="" textlink="">
      <xdr:nvSpPr>
        <xdr:cNvPr id="541" name="テキスト ボックス 540"/>
        <xdr:cNvSpPr txBox="1"/>
      </xdr:nvSpPr>
      <xdr:spPr>
        <a:xfrm>
          <a:off x="13514017" y="6764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161080</xdr:rowOff>
    </xdr:from>
    <xdr:to>
      <xdr:col>67</xdr:col>
      <xdr:colOff>101600</xdr:colOff>
      <xdr:row>39</xdr:row>
      <xdr:rowOff>91230</xdr:rowOff>
    </xdr:to>
    <xdr:sp macro="" textlink="">
      <xdr:nvSpPr>
        <xdr:cNvPr id="542" name="楕円 541"/>
        <xdr:cNvSpPr/>
      </xdr:nvSpPr>
      <xdr:spPr>
        <a:xfrm>
          <a:off x="12763500" y="66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82357</xdr:rowOff>
    </xdr:from>
    <xdr:ext cx="378565" cy="259045"/>
    <xdr:sp macro="" textlink="">
      <xdr:nvSpPr>
        <xdr:cNvPr id="543" name="テキスト ボックス 542"/>
        <xdr:cNvSpPr txBox="1"/>
      </xdr:nvSpPr>
      <xdr:spPr>
        <a:xfrm>
          <a:off x="12625017" y="676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165189</xdr:rowOff>
    </xdr:from>
    <xdr:to>
      <xdr:col>85</xdr:col>
      <xdr:colOff>126364</xdr:colOff>
      <xdr:row>78</xdr:row>
      <xdr:rowOff>32010</xdr:rowOff>
    </xdr:to>
    <xdr:cxnSp macro="">
      <xdr:nvCxnSpPr>
        <xdr:cNvPr id="616" name="直線コネクタ 615"/>
        <xdr:cNvCxnSpPr/>
      </xdr:nvCxnSpPr>
      <xdr:spPr>
        <a:xfrm flipV="1">
          <a:off x="16317595" y="12338139"/>
          <a:ext cx="1269" cy="106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35837</xdr:rowOff>
    </xdr:from>
    <xdr:ext cx="469744" cy="259045"/>
    <xdr:sp macro="" textlink="">
      <xdr:nvSpPr>
        <xdr:cNvPr id="617" name="公債費最小値テキスト"/>
        <xdr:cNvSpPr txBox="1"/>
      </xdr:nvSpPr>
      <xdr:spPr>
        <a:xfrm>
          <a:off x="16370300" y="13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32010</xdr:rowOff>
    </xdr:from>
    <xdr:to>
      <xdr:col>86</xdr:col>
      <xdr:colOff>25400</xdr:colOff>
      <xdr:row>78</xdr:row>
      <xdr:rowOff>32010</xdr:rowOff>
    </xdr:to>
    <xdr:cxnSp macro="">
      <xdr:nvCxnSpPr>
        <xdr:cNvPr id="618" name="直線コネクタ 617"/>
        <xdr:cNvCxnSpPr/>
      </xdr:nvCxnSpPr>
      <xdr:spPr>
        <a:xfrm>
          <a:off x="16230600" y="1340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111866</xdr:rowOff>
    </xdr:from>
    <xdr:ext cx="534377" cy="259045"/>
    <xdr:sp macro="" textlink="">
      <xdr:nvSpPr>
        <xdr:cNvPr id="619" name="公債費最大値テキスト"/>
        <xdr:cNvSpPr txBox="1"/>
      </xdr:nvSpPr>
      <xdr:spPr>
        <a:xfrm>
          <a:off x="16370300" y="121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165189</xdr:rowOff>
    </xdr:from>
    <xdr:to>
      <xdr:col>86</xdr:col>
      <xdr:colOff>25400</xdr:colOff>
      <xdr:row>71</xdr:row>
      <xdr:rowOff>165189</xdr:rowOff>
    </xdr:to>
    <xdr:cxnSp macro="">
      <xdr:nvCxnSpPr>
        <xdr:cNvPr id="620" name="直線コネクタ 619"/>
        <xdr:cNvCxnSpPr/>
      </xdr:nvCxnSpPr>
      <xdr:spPr>
        <a:xfrm>
          <a:off x="16230600" y="1233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143796</xdr:rowOff>
    </xdr:from>
    <xdr:to>
      <xdr:col>85</xdr:col>
      <xdr:colOff>127000</xdr:colOff>
      <xdr:row>71</xdr:row>
      <xdr:rowOff>165189</xdr:rowOff>
    </xdr:to>
    <xdr:cxnSp macro="">
      <xdr:nvCxnSpPr>
        <xdr:cNvPr id="621" name="直線コネクタ 620"/>
        <xdr:cNvCxnSpPr/>
      </xdr:nvCxnSpPr>
      <xdr:spPr>
        <a:xfrm>
          <a:off x="15481300" y="12316746"/>
          <a:ext cx="8382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153871</xdr:rowOff>
    </xdr:from>
    <xdr:ext cx="534377" cy="259045"/>
    <xdr:sp macro="" textlink="">
      <xdr:nvSpPr>
        <xdr:cNvPr id="622" name="公債費平均値テキスト"/>
        <xdr:cNvSpPr txBox="1"/>
      </xdr:nvSpPr>
      <xdr:spPr>
        <a:xfrm>
          <a:off x="16370300" y="1284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3994</xdr:rowOff>
    </xdr:from>
    <xdr:to>
      <xdr:col>85</xdr:col>
      <xdr:colOff>177800</xdr:colOff>
      <xdr:row>75</xdr:row>
      <xdr:rowOff>105594</xdr:rowOff>
    </xdr:to>
    <xdr:sp macro="" textlink="">
      <xdr:nvSpPr>
        <xdr:cNvPr id="623" name="フローチャート: 判断 622"/>
        <xdr:cNvSpPr/>
      </xdr:nvSpPr>
      <xdr:spPr>
        <a:xfrm>
          <a:off x="162687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143796</xdr:rowOff>
    </xdr:from>
    <xdr:to>
      <xdr:col>81</xdr:col>
      <xdr:colOff>50800</xdr:colOff>
      <xdr:row>72</xdr:row>
      <xdr:rowOff>25438</xdr:rowOff>
    </xdr:to>
    <xdr:cxnSp macro="">
      <xdr:nvCxnSpPr>
        <xdr:cNvPr id="624" name="直線コネクタ 623"/>
        <xdr:cNvCxnSpPr/>
      </xdr:nvCxnSpPr>
      <xdr:spPr>
        <a:xfrm flipV="1">
          <a:off x="14592300" y="12316746"/>
          <a:ext cx="8890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156128</xdr:rowOff>
    </xdr:from>
    <xdr:to>
      <xdr:col>81</xdr:col>
      <xdr:colOff>101600</xdr:colOff>
      <xdr:row>75</xdr:row>
      <xdr:rowOff>86278</xdr:rowOff>
    </xdr:to>
    <xdr:sp macro="" textlink="">
      <xdr:nvSpPr>
        <xdr:cNvPr id="625" name="フローチャート: 判断 624"/>
        <xdr:cNvSpPr/>
      </xdr:nvSpPr>
      <xdr:spPr>
        <a:xfrm>
          <a:off x="15430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77405</xdr:rowOff>
    </xdr:from>
    <xdr:ext cx="534377" cy="259045"/>
    <xdr:sp macro="" textlink="">
      <xdr:nvSpPr>
        <xdr:cNvPr id="626" name="テキスト ボックス 625"/>
        <xdr:cNvSpPr txBox="1"/>
      </xdr:nvSpPr>
      <xdr:spPr>
        <a:xfrm>
          <a:off x="15214111" y="12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146234</xdr:rowOff>
    </xdr:from>
    <xdr:to>
      <xdr:col>76</xdr:col>
      <xdr:colOff>114300</xdr:colOff>
      <xdr:row>72</xdr:row>
      <xdr:rowOff>25438</xdr:rowOff>
    </xdr:to>
    <xdr:cxnSp macro="">
      <xdr:nvCxnSpPr>
        <xdr:cNvPr id="627" name="直線コネクタ 626"/>
        <xdr:cNvCxnSpPr/>
      </xdr:nvCxnSpPr>
      <xdr:spPr>
        <a:xfrm>
          <a:off x="13703300" y="12319184"/>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165786</xdr:rowOff>
    </xdr:from>
    <xdr:to>
      <xdr:col>76</xdr:col>
      <xdr:colOff>165100</xdr:colOff>
      <xdr:row>75</xdr:row>
      <xdr:rowOff>95936</xdr:rowOff>
    </xdr:to>
    <xdr:sp macro="" textlink="">
      <xdr:nvSpPr>
        <xdr:cNvPr id="628" name="フローチャート: 判断 627"/>
        <xdr:cNvSpPr/>
      </xdr:nvSpPr>
      <xdr:spPr>
        <a:xfrm>
          <a:off x="14541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87063</xdr:rowOff>
    </xdr:from>
    <xdr:ext cx="534377" cy="259045"/>
    <xdr:sp macro="" textlink="">
      <xdr:nvSpPr>
        <xdr:cNvPr id="629" name="テキスト ボックス 628"/>
        <xdr:cNvSpPr txBox="1"/>
      </xdr:nvSpPr>
      <xdr:spPr>
        <a:xfrm>
          <a:off x="14325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146234</xdr:rowOff>
    </xdr:from>
    <xdr:to>
      <xdr:col>71</xdr:col>
      <xdr:colOff>177800</xdr:colOff>
      <xdr:row>71</xdr:row>
      <xdr:rowOff>155092</xdr:rowOff>
    </xdr:to>
    <xdr:cxnSp macro="">
      <xdr:nvCxnSpPr>
        <xdr:cNvPr id="630" name="直線コネクタ 629"/>
        <xdr:cNvCxnSpPr/>
      </xdr:nvCxnSpPr>
      <xdr:spPr>
        <a:xfrm flipV="1">
          <a:off x="12814300" y="12319184"/>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38047</xdr:rowOff>
    </xdr:from>
    <xdr:ext cx="534377" cy="259045"/>
    <xdr:sp macro="" textlink="">
      <xdr:nvSpPr>
        <xdr:cNvPr id="632" name="テキスト ボックス 631"/>
        <xdr:cNvSpPr txBox="1"/>
      </xdr:nvSpPr>
      <xdr:spPr>
        <a:xfrm>
          <a:off x="13436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27532</xdr:rowOff>
    </xdr:from>
    <xdr:ext cx="534377" cy="259045"/>
    <xdr:sp macro="" textlink="">
      <xdr:nvSpPr>
        <xdr:cNvPr id="634" name="テキスト ボックス 633"/>
        <xdr:cNvSpPr txBox="1"/>
      </xdr:nvSpPr>
      <xdr:spPr>
        <a:xfrm>
          <a:off x="12547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114389</xdr:rowOff>
    </xdr:from>
    <xdr:to>
      <xdr:col>85</xdr:col>
      <xdr:colOff>177800</xdr:colOff>
      <xdr:row>72</xdr:row>
      <xdr:rowOff>44539</xdr:rowOff>
    </xdr:to>
    <xdr:sp macro="" textlink="">
      <xdr:nvSpPr>
        <xdr:cNvPr id="640" name="楕円 639"/>
        <xdr:cNvSpPr/>
      </xdr:nvSpPr>
      <xdr:spPr>
        <a:xfrm>
          <a:off x="16268700" y="122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67416</xdr:rowOff>
    </xdr:from>
    <xdr:ext cx="534377" cy="259045"/>
    <xdr:sp macro="" textlink="">
      <xdr:nvSpPr>
        <xdr:cNvPr id="641" name="公債費該当値テキスト"/>
        <xdr:cNvSpPr txBox="1"/>
      </xdr:nvSpPr>
      <xdr:spPr>
        <a:xfrm>
          <a:off x="16370300" y="122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92996</xdr:rowOff>
    </xdr:from>
    <xdr:to>
      <xdr:col>81</xdr:col>
      <xdr:colOff>101600</xdr:colOff>
      <xdr:row>72</xdr:row>
      <xdr:rowOff>23146</xdr:rowOff>
    </xdr:to>
    <xdr:sp macro="" textlink="">
      <xdr:nvSpPr>
        <xdr:cNvPr id="642" name="楕円 641"/>
        <xdr:cNvSpPr/>
      </xdr:nvSpPr>
      <xdr:spPr>
        <a:xfrm>
          <a:off x="15430500" y="122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39673</xdr:rowOff>
    </xdr:from>
    <xdr:ext cx="534377" cy="259045"/>
    <xdr:sp macro="" textlink="">
      <xdr:nvSpPr>
        <xdr:cNvPr id="643" name="テキスト ボックス 642"/>
        <xdr:cNvSpPr txBox="1"/>
      </xdr:nvSpPr>
      <xdr:spPr>
        <a:xfrm>
          <a:off x="15214111" y="120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146088</xdr:rowOff>
    </xdr:from>
    <xdr:to>
      <xdr:col>76</xdr:col>
      <xdr:colOff>165100</xdr:colOff>
      <xdr:row>72</xdr:row>
      <xdr:rowOff>76238</xdr:rowOff>
    </xdr:to>
    <xdr:sp macro="" textlink="">
      <xdr:nvSpPr>
        <xdr:cNvPr id="644" name="楕円 643"/>
        <xdr:cNvSpPr/>
      </xdr:nvSpPr>
      <xdr:spPr>
        <a:xfrm>
          <a:off x="14541500" y="123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92765</xdr:rowOff>
    </xdr:from>
    <xdr:ext cx="534377" cy="259045"/>
    <xdr:sp macro="" textlink="">
      <xdr:nvSpPr>
        <xdr:cNvPr id="645" name="テキスト ボックス 644"/>
        <xdr:cNvSpPr txBox="1"/>
      </xdr:nvSpPr>
      <xdr:spPr>
        <a:xfrm>
          <a:off x="14325111" y="120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95434</xdr:rowOff>
    </xdr:from>
    <xdr:to>
      <xdr:col>72</xdr:col>
      <xdr:colOff>38100</xdr:colOff>
      <xdr:row>72</xdr:row>
      <xdr:rowOff>25584</xdr:rowOff>
    </xdr:to>
    <xdr:sp macro="" textlink="">
      <xdr:nvSpPr>
        <xdr:cNvPr id="646" name="楕円 645"/>
        <xdr:cNvSpPr/>
      </xdr:nvSpPr>
      <xdr:spPr>
        <a:xfrm>
          <a:off x="13652500" y="122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42111</xdr:rowOff>
    </xdr:from>
    <xdr:ext cx="534377" cy="259045"/>
    <xdr:sp macro="" textlink="">
      <xdr:nvSpPr>
        <xdr:cNvPr id="647" name="テキスト ボックス 646"/>
        <xdr:cNvSpPr txBox="1"/>
      </xdr:nvSpPr>
      <xdr:spPr>
        <a:xfrm>
          <a:off x="13436111" y="120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104292</xdr:rowOff>
    </xdr:from>
    <xdr:to>
      <xdr:col>67</xdr:col>
      <xdr:colOff>101600</xdr:colOff>
      <xdr:row>72</xdr:row>
      <xdr:rowOff>34442</xdr:rowOff>
    </xdr:to>
    <xdr:sp macro="" textlink="">
      <xdr:nvSpPr>
        <xdr:cNvPr id="648" name="楕円 647"/>
        <xdr:cNvSpPr/>
      </xdr:nvSpPr>
      <xdr:spPr>
        <a:xfrm>
          <a:off x="12763500" y="122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50969</xdr:rowOff>
    </xdr:from>
    <xdr:ext cx="534377" cy="259045"/>
    <xdr:sp macro="" textlink="">
      <xdr:nvSpPr>
        <xdr:cNvPr id="649" name="テキスト ボックス 648"/>
        <xdr:cNvSpPr txBox="1"/>
      </xdr:nvSpPr>
      <xdr:spPr>
        <a:xfrm>
          <a:off x="12547111" y="1205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71" name="直線コネクタ 670"/>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2"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3" name="直線コネクタ 672"/>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4"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5" name="直線コネクタ 674"/>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109063</xdr:rowOff>
    </xdr:from>
    <xdr:to>
      <xdr:col>85</xdr:col>
      <xdr:colOff>127000</xdr:colOff>
      <xdr:row>98</xdr:row>
      <xdr:rowOff>113567</xdr:rowOff>
    </xdr:to>
    <xdr:cxnSp macro="">
      <xdr:nvCxnSpPr>
        <xdr:cNvPr id="676" name="直線コネクタ 675"/>
        <xdr:cNvCxnSpPr/>
      </xdr:nvCxnSpPr>
      <xdr:spPr>
        <a:xfrm flipV="1">
          <a:off x="15481300" y="16911163"/>
          <a:ext cx="8382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7"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8" name="フローチャート: 判断 677"/>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105798</xdr:rowOff>
    </xdr:from>
    <xdr:to>
      <xdr:col>81</xdr:col>
      <xdr:colOff>50800</xdr:colOff>
      <xdr:row>98</xdr:row>
      <xdr:rowOff>113567</xdr:rowOff>
    </xdr:to>
    <xdr:cxnSp macro="">
      <xdr:nvCxnSpPr>
        <xdr:cNvPr id="679" name="直線コネクタ 678"/>
        <xdr:cNvCxnSpPr/>
      </xdr:nvCxnSpPr>
      <xdr:spPr>
        <a:xfrm>
          <a:off x="14592300" y="16907898"/>
          <a:ext cx="889000" cy="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80" name="フローチャート: 判断 679"/>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81" name="テキスト ボックス 680"/>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105798</xdr:rowOff>
    </xdr:from>
    <xdr:to>
      <xdr:col>76</xdr:col>
      <xdr:colOff>114300</xdr:colOff>
      <xdr:row>98</xdr:row>
      <xdr:rowOff>114847</xdr:rowOff>
    </xdr:to>
    <xdr:cxnSp macro="">
      <xdr:nvCxnSpPr>
        <xdr:cNvPr id="682" name="直線コネクタ 681"/>
        <xdr:cNvCxnSpPr/>
      </xdr:nvCxnSpPr>
      <xdr:spPr>
        <a:xfrm flipV="1">
          <a:off x="13703300" y="1690789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3" name="フローチャート: 判断 682"/>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154078</xdr:rowOff>
    </xdr:from>
    <xdr:ext cx="534377" cy="259045"/>
    <xdr:sp macro="" textlink="">
      <xdr:nvSpPr>
        <xdr:cNvPr id="684" name="テキスト ボックス 683"/>
        <xdr:cNvSpPr txBox="1"/>
      </xdr:nvSpPr>
      <xdr:spPr>
        <a:xfrm>
          <a:off x="14325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79020</xdr:rowOff>
    </xdr:from>
    <xdr:to>
      <xdr:col>71</xdr:col>
      <xdr:colOff>177800</xdr:colOff>
      <xdr:row>98</xdr:row>
      <xdr:rowOff>114847</xdr:rowOff>
    </xdr:to>
    <xdr:cxnSp macro="">
      <xdr:nvCxnSpPr>
        <xdr:cNvPr id="685" name="直線コネクタ 684"/>
        <xdr:cNvCxnSpPr/>
      </xdr:nvCxnSpPr>
      <xdr:spPr>
        <a:xfrm>
          <a:off x="12814300" y="16881120"/>
          <a:ext cx="8890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6" name="フローチャート: 判断 685"/>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87" name="テキスト ボックス 686"/>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8" name="フローチャート: 判断 687"/>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9" name="テキスト ボックス 688"/>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58263</xdr:rowOff>
    </xdr:from>
    <xdr:to>
      <xdr:col>85</xdr:col>
      <xdr:colOff>177800</xdr:colOff>
      <xdr:row>98</xdr:row>
      <xdr:rowOff>159863</xdr:rowOff>
    </xdr:to>
    <xdr:sp macro="" textlink="">
      <xdr:nvSpPr>
        <xdr:cNvPr id="695" name="楕円 694"/>
        <xdr:cNvSpPr/>
      </xdr:nvSpPr>
      <xdr:spPr>
        <a:xfrm>
          <a:off x="16268700" y="168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6"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62767</xdr:rowOff>
    </xdr:from>
    <xdr:to>
      <xdr:col>81</xdr:col>
      <xdr:colOff>101600</xdr:colOff>
      <xdr:row>98</xdr:row>
      <xdr:rowOff>164367</xdr:rowOff>
    </xdr:to>
    <xdr:sp macro="" textlink="">
      <xdr:nvSpPr>
        <xdr:cNvPr id="697" name="楕円 696"/>
        <xdr:cNvSpPr/>
      </xdr:nvSpPr>
      <xdr:spPr>
        <a:xfrm>
          <a:off x="15430500" y="168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155494</xdr:rowOff>
    </xdr:from>
    <xdr:ext cx="469744" cy="259045"/>
    <xdr:sp macro="" textlink="">
      <xdr:nvSpPr>
        <xdr:cNvPr id="698" name="テキスト ボックス 697"/>
        <xdr:cNvSpPr txBox="1"/>
      </xdr:nvSpPr>
      <xdr:spPr>
        <a:xfrm>
          <a:off x="15246428" y="1695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54998</xdr:rowOff>
    </xdr:from>
    <xdr:to>
      <xdr:col>76</xdr:col>
      <xdr:colOff>165100</xdr:colOff>
      <xdr:row>98</xdr:row>
      <xdr:rowOff>156598</xdr:rowOff>
    </xdr:to>
    <xdr:sp macro="" textlink="">
      <xdr:nvSpPr>
        <xdr:cNvPr id="699" name="楕円 698"/>
        <xdr:cNvSpPr/>
      </xdr:nvSpPr>
      <xdr:spPr>
        <a:xfrm>
          <a:off x="14541500" y="168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147725</xdr:rowOff>
    </xdr:from>
    <xdr:ext cx="469744" cy="259045"/>
    <xdr:sp macro="" textlink="">
      <xdr:nvSpPr>
        <xdr:cNvPr id="700" name="テキスト ボックス 699"/>
        <xdr:cNvSpPr txBox="1"/>
      </xdr:nvSpPr>
      <xdr:spPr>
        <a:xfrm>
          <a:off x="14357428" y="169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64047</xdr:rowOff>
    </xdr:from>
    <xdr:to>
      <xdr:col>72</xdr:col>
      <xdr:colOff>38100</xdr:colOff>
      <xdr:row>98</xdr:row>
      <xdr:rowOff>165647</xdr:rowOff>
    </xdr:to>
    <xdr:sp macro="" textlink="">
      <xdr:nvSpPr>
        <xdr:cNvPr id="701" name="楕円 700"/>
        <xdr:cNvSpPr/>
      </xdr:nvSpPr>
      <xdr:spPr>
        <a:xfrm>
          <a:off x="13652500" y="168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156774</xdr:rowOff>
    </xdr:from>
    <xdr:ext cx="469744" cy="259045"/>
    <xdr:sp macro="" textlink="">
      <xdr:nvSpPr>
        <xdr:cNvPr id="702" name="テキスト ボックス 701"/>
        <xdr:cNvSpPr txBox="1"/>
      </xdr:nvSpPr>
      <xdr:spPr>
        <a:xfrm>
          <a:off x="13468428" y="1695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28220</xdr:rowOff>
    </xdr:from>
    <xdr:to>
      <xdr:col>67</xdr:col>
      <xdr:colOff>101600</xdr:colOff>
      <xdr:row>98</xdr:row>
      <xdr:rowOff>129820</xdr:rowOff>
    </xdr:to>
    <xdr:sp macro="" textlink="">
      <xdr:nvSpPr>
        <xdr:cNvPr id="703" name="楕円 702"/>
        <xdr:cNvSpPr/>
      </xdr:nvSpPr>
      <xdr:spPr>
        <a:xfrm>
          <a:off x="12763500" y="168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146347</xdr:rowOff>
    </xdr:from>
    <xdr:ext cx="534377" cy="259045"/>
    <xdr:sp macro="" textlink="">
      <xdr:nvSpPr>
        <xdr:cNvPr id="704" name="テキスト ボックス 703"/>
        <xdr:cNvSpPr txBox="1"/>
      </xdr:nvSpPr>
      <xdr:spPr>
        <a:xfrm>
          <a:off x="12547111" y="166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4" name="直線コネクタ 723"/>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7"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8" name="直線コネクタ 727"/>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18828</xdr:rowOff>
    </xdr:from>
    <xdr:to>
      <xdr:col>116</xdr:col>
      <xdr:colOff>63500</xdr:colOff>
      <xdr:row>38</xdr:row>
      <xdr:rowOff>25400</xdr:rowOff>
    </xdr:to>
    <xdr:cxnSp macro="">
      <xdr:nvCxnSpPr>
        <xdr:cNvPr id="729" name="直線コネクタ 728"/>
        <xdr:cNvCxnSpPr/>
      </xdr:nvCxnSpPr>
      <xdr:spPr>
        <a:xfrm flipV="1">
          <a:off x="21323300" y="6533928"/>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30"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31" name="フローチャート: 判断 730"/>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3" name="フローチャート: 判断 732"/>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4" name="テキスト ボックス 733"/>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25171</xdr:rowOff>
    </xdr:from>
    <xdr:to>
      <xdr:col>107</xdr:col>
      <xdr:colOff>50800</xdr:colOff>
      <xdr:row>38</xdr:row>
      <xdr:rowOff>25400</xdr:rowOff>
    </xdr:to>
    <xdr:cxnSp macro="">
      <xdr:nvCxnSpPr>
        <xdr:cNvPr id="735" name="直線コネクタ 734"/>
        <xdr:cNvCxnSpPr/>
      </xdr:nvCxnSpPr>
      <xdr:spPr>
        <a:xfrm>
          <a:off x="19545300" y="65402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6" name="フローチャート: 判断 735"/>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7" name="テキスト ボックス 736"/>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25171</xdr:rowOff>
    </xdr:from>
    <xdr:to>
      <xdr:col>102</xdr:col>
      <xdr:colOff>114300</xdr:colOff>
      <xdr:row>38</xdr:row>
      <xdr:rowOff>25171</xdr:rowOff>
    </xdr:to>
    <xdr:cxnSp macro="">
      <xdr:nvCxnSpPr>
        <xdr:cNvPr id="738" name="直線コネクタ 737"/>
        <xdr:cNvCxnSpPr/>
      </xdr:nvCxnSpPr>
      <xdr:spPr>
        <a:xfrm>
          <a:off x="18656300" y="6540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9" name="フローチャート: 判断 738"/>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40" name="テキスト ボックス 739"/>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41" name="フローチャート: 判断 740"/>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2" name="テキスト ボックス 741"/>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139478</xdr:rowOff>
    </xdr:from>
    <xdr:to>
      <xdr:col>116</xdr:col>
      <xdr:colOff>114300</xdr:colOff>
      <xdr:row>38</xdr:row>
      <xdr:rowOff>69628</xdr:rowOff>
    </xdr:to>
    <xdr:sp macro="" textlink="">
      <xdr:nvSpPr>
        <xdr:cNvPr id="748" name="楕円 747"/>
        <xdr:cNvSpPr/>
      </xdr:nvSpPr>
      <xdr:spPr>
        <a:xfrm>
          <a:off x="22110700" y="64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54405</xdr:rowOff>
    </xdr:from>
    <xdr:ext cx="378565" cy="259045"/>
    <xdr:sp macro="" textlink="">
      <xdr:nvSpPr>
        <xdr:cNvPr id="749" name="投資及び出資金該当値テキスト"/>
        <xdr:cNvSpPr txBox="1"/>
      </xdr:nvSpPr>
      <xdr:spPr>
        <a:xfrm>
          <a:off x="22212300" y="6398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145821</xdr:rowOff>
    </xdr:from>
    <xdr:to>
      <xdr:col>102</xdr:col>
      <xdr:colOff>165100</xdr:colOff>
      <xdr:row>38</xdr:row>
      <xdr:rowOff>75971</xdr:rowOff>
    </xdr:to>
    <xdr:sp macro="" textlink="">
      <xdr:nvSpPr>
        <xdr:cNvPr id="754" name="楕円 753"/>
        <xdr:cNvSpPr/>
      </xdr:nvSpPr>
      <xdr:spPr>
        <a:xfrm>
          <a:off x="19494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67098</xdr:rowOff>
    </xdr:from>
    <xdr:ext cx="249299" cy="259045"/>
    <xdr:sp macro="" textlink="">
      <xdr:nvSpPr>
        <xdr:cNvPr id="755" name="テキスト ボックス 754"/>
        <xdr:cNvSpPr txBox="1"/>
      </xdr:nvSpPr>
      <xdr:spPr>
        <a:xfrm>
          <a:off x="19420650" y="6582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145821</xdr:rowOff>
    </xdr:from>
    <xdr:to>
      <xdr:col>98</xdr:col>
      <xdr:colOff>38100</xdr:colOff>
      <xdr:row>38</xdr:row>
      <xdr:rowOff>75971</xdr:rowOff>
    </xdr:to>
    <xdr:sp macro="" textlink="">
      <xdr:nvSpPr>
        <xdr:cNvPr id="756" name="楕円 755"/>
        <xdr:cNvSpPr/>
      </xdr:nvSpPr>
      <xdr:spPr>
        <a:xfrm>
          <a:off x="18605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67098</xdr:rowOff>
    </xdr:from>
    <xdr:ext cx="249299" cy="259045"/>
    <xdr:sp macro="" textlink="">
      <xdr:nvSpPr>
        <xdr:cNvPr id="757" name="テキスト ボックス 756"/>
        <xdr:cNvSpPr txBox="1"/>
      </xdr:nvSpPr>
      <xdr:spPr>
        <a:xfrm>
          <a:off x="18531650" y="6582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81" name="直線コネクタ 780"/>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4"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5" name="直線コネクタ 784"/>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135871</xdr:rowOff>
    </xdr:from>
    <xdr:to>
      <xdr:col>116</xdr:col>
      <xdr:colOff>63500</xdr:colOff>
      <xdr:row>59</xdr:row>
      <xdr:rowOff>42088</xdr:rowOff>
    </xdr:to>
    <xdr:cxnSp macro="">
      <xdr:nvCxnSpPr>
        <xdr:cNvPr id="786" name="直線コネクタ 785"/>
        <xdr:cNvCxnSpPr/>
      </xdr:nvCxnSpPr>
      <xdr:spPr>
        <a:xfrm>
          <a:off x="21323300" y="10079971"/>
          <a:ext cx="838200" cy="7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7"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8" name="フローチャート: 判断 787"/>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135871</xdr:rowOff>
    </xdr:from>
    <xdr:to>
      <xdr:col>111</xdr:col>
      <xdr:colOff>177800</xdr:colOff>
      <xdr:row>59</xdr:row>
      <xdr:rowOff>35192</xdr:rowOff>
    </xdr:to>
    <xdr:cxnSp macro="">
      <xdr:nvCxnSpPr>
        <xdr:cNvPr id="789" name="直線コネクタ 788"/>
        <xdr:cNvCxnSpPr/>
      </xdr:nvCxnSpPr>
      <xdr:spPr>
        <a:xfrm flipV="1">
          <a:off x="20434300" y="10079971"/>
          <a:ext cx="8890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90" name="フローチャート: 判断 789"/>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91" name="テキスト ボックス 790"/>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23533</xdr:rowOff>
    </xdr:from>
    <xdr:to>
      <xdr:col>107</xdr:col>
      <xdr:colOff>50800</xdr:colOff>
      <xdr:row>59</xdr:row>
      <xdr:rowOff>35192</xdr:rowOff>
    </xdr:to>
    <xdr:cxnSp macro="">
      <xdr:nvCxnSpPr>
        <xdr:cNvPr id="792" name="直線コネクタ 791"/>
        <xdr:cNvCxnSpPr/>
      </xdr:nvCxnSpPr>
      <xdr:spPr>
        <a:xfrm>
          <a:off x="19545300" y="1013908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3" name="フローチャート: 判断 792"/>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4" name="テキスト ボックス 793"/>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155283</xdr:rowOff>
    </xdr:from>
    <xdr:to>
      <xdr:col>102</xdr:col>
      <xdr:colOff>114300</xdr:colOff>
      <xdr:row>59</xdr:row>
      <xdr:rowOff>23533</xdr:rowOff>
    </xdr:to>
    <xdr:cxnSp macro="">
      <xdr:nvCxnSpPr>
        <xdr:cNvPr id="795" name="直線コネクタ 794"/>
        <xdr:cNvCxnSpPr/>
      </xdr:nvCxnSpPr>
      <xdr:spPr>
        <a:xfrm>
          <a:off x="18656300" y="10099383"/>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6" name="フローチャート: 判断 795"/>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7" name="テキスト ボックス 796"/>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8" name="フローチャート: 判断 797"/>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9" name="テキスト ボックス 798"/>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162738</xdr:rowOff>
    </xdr:from>
    <xdr:to>
      <xdr:col>116</xdr:col>
      <xdr:colOff>114300</xdr:colOff>
      <xdr:row>59</xdr:row>
      <xdr:rowOff>92888</xdr:rowOff>
    </xdr:to>
    <xdr:sp macro="" textlink="">
      <xdr:nvSpPr>
        <xdr:cNvPr id="805" name="楕円 804"/>
        <xdr:cNvSpPr/>
      </xdr:nvSpPr>
      <xdr:spPr>
        <a:xfrm>
          <a:off x="22110700" y="101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77665</xdr:rowOff>
    </xdr:from>
    <xdr:ext cx="378565" cy="259045"/>
    <xdr:sp macro="" textlink="">
      <xdr:nvSpPr>
        <xdr:cNvPr id="806" name="貸付金該当値テキスト"/>
        <xdr:cNvSpPr txBox="1"/>
      </xdr:nvSpPr>
      <xdr:spPr>
        <a:xfrm>
          <a:off x="22212300" y="10021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85071</xdr:rowOff>
    </xdr:from>
    <xdr:to>
      <xdr:col>112</xdr:col>
      <xdr:colOff>38100</xdr:colOff>
      <xdr:row>59</xdr:row>
      <xdr:rowOff>15221</xdr:rowOff>
    </xdr:to>
    <xdr:sp macro="" textlink="">
      <xdr:nvSpPr>
        <xdr:cNvPr id="807" name="楕円 806"/>
        <xdr:cNvSpPr/>
      </xdr:nvSpPr>
      <xdr:spPr>
        <a:xfrm>
          <a:off x="21272500" y="100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6348</xdr:rowOff>
    </xdr:from>
    <xdr:ext cx="469744" cy="259045"/>
    <xdr:sp macro="" textlink="">
      <xdr:nvSpPr>
        <xdr:cNvPr id="808" name="テキスト ボックス 807"/>
        <xdr:cNvSpPr txBox="1"/>
      </xdr:nvSpPr>
      <xdr:spPr>
        <a:xfrm>
          <a:off x="21088428" y="1012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155842</xdr:rowOff>
    </xdr:from>
    <xdr:to>
      <xdr:col>107</xdr:col>
      <xdr:colOff>101600</xdr:colOff>
      <xdr:row>59</xdr:row>
      <xdr:rowOff>85992</xdr:rowOff>
    </xdr:to>
    <xdr:sp macro="" textlink="">
      <xdr:nvSpPr>
        <xdr:cNvPr id="809" name="楕円 808"/>
        <xdr:cNvSpPr/>
      </xdr:nvSpPr>
      <xdr:spPr>
        <a:xfrm>
          <a:off x="20383500" y="100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77119</xdr:rowOff>
    </xdr:from>
    <xdr:ext cx="378565" cy="259045"/>
    <xdr:sp macro="" textlink="">
      <xdr:nvSpPr>
        <xdr:cNvPr id="810" name="テキスト ボックス 809"/>
        <xdr:cNvSpPr txBox="1"/>
      </xdr:nvSpPr>
      <xdr:spPr>
        <a:xfrm>
          <a:off x="20245017" y="1019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144183</xdr:rowOff>
    </xdr:from>
    <xdr:to>
      <xdr:col>102</xdr:col>
      <xdr:colOff>165100</xdr:colOff>
      <xdr:row>59</xdr:row>
      <xdr:rowOff>74333</xdr:rowOff>
    </xdr:to>
    <xdr:sp macro="" textlink="">
      <xdr:nvSpPr>
        <xdr:cNvPr id="811" name="楕円 810"/>
        <xdr:cNvSpPr/>
      </xdr:nvSpPr>
      <xdr:spPr>
        <a:xfrm>
          <a:off x="19494500" y="100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65460</xdr:rowOff>
    </xdr:from>
    <xdr:ext cx="469744" cy="259045"/>
    <xdr:sp macro="" textlink="">
      <xdr:nvSpPr>
        <xdr:cNvPr id="812" name="テキスト ボックス 811"/>
        <xdr:cNvSpPr txBox="1"/>
      </xdr:nvSpPr>
      <xdr:spPr>
        <a:xfrm>
          <a:off x="19310428" y="1018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104483</xdr:rowOff>
    </xdr:from>
    <xdr:to>
      <xdr:col>98</xdr:col>
      <xdr:colOff>38100</xdr:colOff>
      <xdr:row>59</xdr:row>
      <xdr:rowOff>34633</xdr:rowOff>
    </xdr:to>
    <xdr:sp macro="" textlink="">
      <xdr:nvSpPr>
        <xdr:cNvPr id="813" name="楕円 812"/>
        <xdr:cNvSpPr/>
      </xdr:nvSpPr>
      <xdr:spPr>
        <a:xfrm>
          <a:off x="18605500" y="100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25760</xdr:rowOff>
    </xdr:from>
    <xdr:ext cx="469744" cy="259045"/>
    <xdr:sp macro="" textlink="">
      <xdr:nvSpPr>
        <xdr:cNvPr id="814" name="テキスト ボックス 813"/>
        <xdr:cNvSpPr txBox="1"/>
      </xdr:nvSpPr>
      <xdr:spPr>
        <a:xfrm>
          <a:off x="18421428" y="1014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40" name="直線コネクタ 839"/>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41"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2" name="直線コネクタ 841"/>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3"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4" name="直線コネクタ 843"/>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103397</xdr:rowOff>
    </xdr:from>
    <xdr:to>
      <xdr:col>116</xdr:col>
      <xdr:colOff>63500</xdr:colOff>
      <xdr:row>77</xdr:row>
      <xdr:rowOff>105400</xdr:rowOff>
    </xdr:to>
    <xdr:cxnSp macro="">
      <xdr:nvCxnSpPr>
        <xdr:cNvPr id="845" name="直線コネクタ 844"/>
        <xdr:cNvCxnSpPr/>
      </xdr:nvCxnSpPr>
      <xdr:spPr>
        <a:xfrm flipV="1">
          <a:off x="21323300" y="13305047"/>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6"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7" name="フローチャート: 判断 846"/>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94600</xdr:rowOff>
    </xdr:from>
    <xdr:to>
      <xdr:col>111</xdr:col>
      <xdr:colOff>177800</xdr:colOff>
      <xdr:row>77</xdr:row>
      <xdr:rowOff>105400</xdr:rowOff>
    </xdr:to>
    <xdr:cxnSp macro="">
      <xdr:nvCxnSpPr>
        <xdr:cNvPr id="848" name="直線コネクタ 847"/>
        <xdr:cNvCxnSpPr/>
      </xdr:nvCxnSpPr>
      <xdr:spPr>
        <a:xfrm>
          <a:off x="20434300" y="13296250"/>
          <a:ext cx="889000" cy="1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9" name="フローチャート: 判断 848"/>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50" name="テキスト ボックス 849"/>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94600</xdr:rowOff>
    </xdr:from>
    <xdr:to>
      <xdr:col>107</xdr:col>
      <xdr:colOff>50800</xdr:colOff>
      <xdr:row>77</xdr:row>
      <xdr:rowOff>119202</xdr:rowOff>
    </xdr:to>
    <xdr:cxnSp macro="">
      <xdr:nvCxnSpPr>
        <xdr:cNvPr id="851" name="直線コネクタ 850"/>
        <xdr:cNvCxnSpPr/>
      </xdr:nvCxnSpPr>
      <xdr:spPr>
        <a:xfrm flipV="1">
          <a:off x="19545300" y="13296250"/>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2" name="フローチャート: 判断 851"/>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3" name="テキスト ボックス 852"/>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119202</xdr:rowOff>
    </xdr:from>
    <xdr:to>
      <xdr:col>102</xdr:col>
      <xdr:colOff>114300</xdr:colOff>
      <xdr:row>77</xdr:row>
      <xdr:rowOff>138122</xdr:rowOff>
    </xdr:to>
    <xdr:cxnSp macro="">
      <xdr:nvCxnSpPr>
        <xdr:cNvPr id="854" name="直線コネクタ 853"/>
        <xdr:cNvCxnSpPr/>
      </xdr:nvCxnSpPr>
      <xdr:spPr>
        <a:xfrm flipV="1">
          <a:off x="18656300" y="13320852"/>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5" name="フローチャート: 判断 854"/>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6" name="テキスト ボックス 855"/>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7" name="フローチャート: 判断 856"/>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8" name="テキスト ボックス 857"/>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52597</xdr:rowOff>
    </xdr:from>
    <xdr:to>
      <xdr:col>116</xdr:col>
      <xdr:colOff>114300</xdr:colOff>
      <xdr:row>77</xdr:row>
      <xdr:rowOff>154197</xdr:rowOff>
    </xdr:to>
    <xdr:sp macro="" textlink="">
      <xdr:nvSpPr>
        <xdr:cNvPr id="864" name="楕円 863"/>
        <xdr:cNvSpPr/>
      </xdr:nvSpPr>
      <xdr:spPr>
        <a:xfrm>
          <a:off x="22110700" y="132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138974</xdr:rowOff>
    </xdr:from>
    <xdr:ext cx="534377" cy="259045"/>
    <xdr:sp macro="" textlink="">
      <xdr:nvSpPr>
        <xdr:cNvPr id="865" name="繰出金該当値テキスト"/>
        <xdr:cNvSpPr txBox="1"/>
      </xdr:nvSpPr>
      <xdr:spPr>
        <a:xfrm>
          <a:off x="22212300" y="131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54600</xdr:rowOff>
    </xdr:from>
    <xdr:to>
      <xdr:col>112</xdr:col>
      <xdr:colOff>38100</xdr:colOff>
      <xdr:row>77</xdr:row>
      <xdr:rowOff>156200</xdr:rowOff>
    </xdr:to>
    <xdr:sp macro="" textlink="">
      <xdr:nvSpPr>
        <xdr:cNvPr id="866" name="楕円 865"/>
        <xdr:cNvSpPr/>
      </xdr:nvSpPr>
      <xdr:spPr>
        <a:xfrm>
          <a:off x="21272500" y="13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147327</xdr:rowOff>
    </xdr:from>
    <xdr:ext cx="534377" cy="259045"/>
    <xdr:sp macro="" textlink="">
      <xdr:nvSpPr>
        <xdr:cNvPr id="867" name="テキスト ボックス 866"/>
        <xdr:cNvSpPr txBox="1"/>
      </xdr:nvSpPr>
      <xdr:spPr>
        <a:xfrm>
          <a:off x="21056111" y="133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43800</xdr:rowOff>
    </xdr:from>
    <xdr:to>
      <xdr:col>107</xdr:col>
      <xdr:colOff>101600</xdr:colOff>
      <xdr:row>77</xdr:row>
      <xdr:rowOff>145400</xdr:rowOff>
    </xdr:to>
    <xdr:sp macro="" textlink="">
      <xdr:nvSpPr>
        <xdr:cNvPr id="868" name="楕円 867"/>
        <xdr:cNvSpPr/>
      </xdr:nvSpPr>
      <xdr:spPr>
        <a:xfrm>
          <a:off x="20383500" y="132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136527</xdr:rowOff>
    </xdr:from>
    <xdr:ext cx="534377" cy="259045"/>
    <xdr:sp macro="" textlink="">
      <xdr:nvSpPr>
        <xdr:cNvPr id="869" name="テキスト ボックス 868"/>
        <xdr:cNvSpPr txBox="1"/>
      </xdr:nvSpPr>
      <xdr:spPr>
        <a:xfrm>
          <a:off x="20167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68402</xdr:rowOff>
    </xdr:from>
    <xdr:to>
      <xdr:col>102</xdr:col>
      <xdr:colOff>165100</xdr:colOff>
      <xdr:row>77</xdr:row>
      <xdr:rowOff>170002</xdr:rowOff>
    </xdr:to>
    <xdr:sp macro="" textlink="">
      <xdr:nvSpPr>
        <xdr:cNvPr id="870" name="楕円 869"/>
        <xdr:cNvSpPr/>
      </xdr:nvSpPr>
      <xdr:spPr>
        <a:xfrm>
          <a:off x="19494500" y="132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161129</xdr:rowOff>
    </xdr:from>
    <xdr:ext cx="534377" cy="259045"/>
    <xdr:sp macro="" textlink="">
      <xdr:nvSpPr>
        <xdr:cNvPr id="871" name="テキスト ボックス 870"/>
        <xdr:cNvSpPr txBox="1"/>
      </xdr:nvSpPr>
      <xdr:spPr>
        <a:xfrm>
          <a:off x="19278111" y="1336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87322</xdr:rowOff>
    </xdr:from>
    <xdr:to>
      <xdr:col>98</xdr:col>
      <xdr:colOff>38100</xdr:colOff>
      <xdr:row>78</xdr:row>
      <xdr:rowOff>17472</xdr:rowOff>
    </xdr:to>
    <xdr:sp macro="" textlink="">
      <xdr:nvSpPr>
        <xdr:cNvPr id="872" name="楕円 871"/>
        <xdr:cNvSpPr/>
      </xdr:nvSpPr>
      <xdr:spPr>
        <a:xfrm>
          <a:off x="18605500" y="132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8599</xdr:rowOff>
    </xdr:from>
    <xdr:ext cx="534377" cy="259045"/>
    <xdr:sp macro="" textlink="">
      <xdr:nvSpPr>
        <xdr:cNvPr id="873" name="テキスト ボックス 872"/>
        <xdr:cNvSpPr txBox="1"/>
      </xdr:nvSpPr>
      <xdr:spPr>
        <a:xfrm>
          <a:off x="18389111" y="133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459,805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52,849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512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微増したものの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昨年度に引き続き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結果</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64,042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、除雪経費の増加等に伴い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8,358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結果となった。</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78,240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13,296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年度比では約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割</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の水準まで低下し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一方、扶助費は住民一人当たり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89,878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2,595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年度から毎年増加傾向となっており、類似団体と比較し高水準となっている。この要因は子育て支援策の充実が主な要因であると分析している。</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また、補助費等について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69,220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年度にあった、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立地企業の大型投資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による多額の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助成金</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要因である。</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さらに公債費については、類似団体で最高額であり、平均の約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倍と高水準で推移している状況であり、今後は一層の償還管理に努めていく必要がある。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113,410
112,284
754.93
53,356,080
52,146,467
1,035,755
30,525,564
86,416,477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142422</xdr:rowOff>
    </xdr:from>
    <xdr:to>
      <xdr:col>24</xdr:col>
      <xdr:colOff>63500</xdr:colOff>
      <xdr:row>34</xdr:row>
      <xdr:rowOff>37374</xdr:rowOff>
    </xdr:to>
    <xdr:cxnSp macro="">
      <xdr:nvCxnSpPr>
        <xdr:cNvPr id="63" name="直線コネクタ 62"/>
        <xdr:cNvCxnSpPr/>
      </xdr:nvCxnSpPr>
      <xdr:spPr>
        <a:xfrm flipV="1">
          <a:off x="3797300" y="5800272"/>
          <a:ext cx="83820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50437</xdr:rowOff>
    </xdr:from>
    <xdr:to>
      <xdr:col>19</xdr:col>
      <xdr:colOff>177800</xdr:colOff>
      <xdr:row>34</xdr:row>
      <xdr:rowOff>37374</xdr:rowOff>
    </xdr:to>
    <xdr:cxnSp macro="">
      <xdr:nvCxnSpPr>
        <xdr:cNvPr id="66" name="直線コネクタ 65"/>
        <xdr:cNvCxnSpPr/>
      </xdr:nvCxnSpPr>
      <xdr:spPr>
        <a:xfrm>
          <a:off x="2908300" y="5536837"/>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11249</xdr:rowOff>
    </xdr:from>
    <xdr:to>
      <xdr:col>15</xdr:col>
      <xdr:colOff>50800</xdr:colOff>
      <xdr:row>32</xdr:row>
      <xdr:rowOff>50437</xdr:rowOff>
    </xdr:to>
    <xdr:cxnSp macro="">
      <xdr:nvCxnSpPr>
        <xdr:cNvPr id="69" name="直線コネクタ 68"/>
        <xdr:cNvCxnSpPr/>
      </xdr:nvCxnSpPr>
      <xdr:spPr>
        <a:xfrm>
          <a:off x="2019300" y="5497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11249</xdr:rowOff>
    </xdr:from>
    <xdr:to>
      <xdr:col>10</xdr:col>
      <xdr:colOff>114300</xdr:colOff>
      <xdr:row>32</xdr:row>
      <xdr:rowOff>53703</xdr:rowOff>
    </xdr:to>
    <xdr:cxnSp macro="">
      <xdr:nvCxnSpPr>
        <xdr:cNvPr id="72" name="直線コネクタ 71"/>
        <xdr:cNvCxnSpPr/>
      </xdr:nvCxnSpPr>
      <xdr:spPr>
        <a:xfrm flipV="1">
          <a:off x="1130300" y="54976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26505</xdr:rowOff>
    </xdr:from>
    <xdr:ext cx="469744" cy="259045"/>
    <xdr:sp macro="" textlink="">
      <xdr:nvSpPr>
        <xdr:cNvPr id="74" name="テキスト ボックス 73"/>
        <xdr:cNvSpPr txBox="1"/>
      </xdr:nvSpPr>
      <xdr:spPr>
        <a:xfrm>
          <a:off x="1784428"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80934</xdr:rowOff>
    </xdr:from>
    <xdr:ext cx="469744" cy="259045"/>
    <xdr:sp macro="" textlink="">
      <xdr:nvSpPr>
        <xdr:cNvPr id="76" name="テキスト ボックス 75"/>
        <xdr:cNvSpPr txBox="1"/>
      </xdr:nvSpPr>
      <xdr:spPr>
        <a:xfrm>
          <a:off x="895428"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91622</xdr:rowOff>
    </xdr:from>
    <xdr:to>
      <xdr:col>24</xdr:col>
      <xdr:colOff>114300</xdr:colOff>
      <xdr:row>34</xdr:row>
      <xdr:rowOff>21772</xdr:rowOff>
    </xdr:to>
    <xdr:sp macro="" textlink="">
      <xdr:nvSpPr>
        <xdr:cNvPr id="82" name="楕円 81"/>
        <xdr:cNvSpPr/>
      </xdr:nvSpPr>
      <xdr:spPr>
        <a:xfrm>
          <a:off x="45847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114499</xdr:rowOff>
    </xdr:from>
    <xdr:ext cx="469744" cy="259045"/>
    <xdr:sp macro="" textlink="">
      <xdr:nvSpPr>
        <xdr:cNvPr id="83" name="議会費該当値テキスト"/>
        <xdr:cNvSpPr txBox="1"/>
      </xdr:nvSpPr>
      <xdr:spPr>
        <a:xfrm>
          <a:off x="4686300" y="560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158024</xdr:rowOff>
    </xdr:from>
    <xdr:to>
      <xdr:col>20</xdr:col>
      <xdr:colOff>38100</xdr:colOff>
      <xdr:row>34</xdr:row>
      <xdr:rowOff>88174</xdr:rowOff>
    </xdr:to>
    <xdr:sp macro="" textlink="">
      <xdr:nvSpPr>
        <xdr:cNvPr id="84" name="楕円 83"/>
        <xdr:cNvSpPr/>
      </xdr:nvSpPr>
      <xdr:spPr>
        <a:xfrm>
          <a:off x="37465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104701</xdr:rowOff>
    </xdr:from>
    <xdr:ext cx="469744" cy="259045"/>
    <xdr:sp macro="" textlink="">
      <xdr:nvSpPr>
        <xdr:cNvPr id="85" name="テキスト ボックス 84"/>
        <xdr:cNvSpPr txBox="1"/>
      </xdr:nvSpPr>
      <xdr:spPr>
        <a:xfrm>
          <a:off x="3562428" y="55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171087</xdr:rowOff>
    </xdr:from>
    <xdr:to>
      <xdr:col>15</xdr:col>
      <xdr:colOff>101600</xdr:colOff>
      <xdr:row>32</xdr:row>
      <xdr:rowOff>101237</xdr:rowOff>
    </xdr:to>
    <xdr:sp macro="" textlink="">
      <xdr:nvSpPr>
        <xdr:cNvPr id="86" name="楕円 85"/>
        <xdr:cNvSpPr/>
      </xdr:nvSpPr>
      <xdr:spPr>
        <a:xfrm>
          <a:off x="2857500" y="54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117764</xdr:rowOff>
    </xdr:from>
    <xdr:ext cx="469744" cy="259045"/>
    <xdr:sp macro="" textlink="">
      <xdr:nvSpPr>
        <xdr:cNvPr id="87" name="テキスト ボックス 86"/>
        <xdr:cNvSpPr txBox="1"/>
      </xdr:nvSpPr>
      <xdr:spPr>
        <a:xfrm>
          <a:off x="2673428" y="52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131899</xdr:rowOff>
    </xdr:from>
    <xdr:to>
      <xdr:col>10</xdr:col>
      <xdr:colOff>165100</xdr:colOff>
      <xdr:row>32</xdr:row>
      <xdr:rowOff>62049</xdr:rowOff>
    </xdr:to>
    <xdr:sp macro="" textlink="">
      <xdr:nvSpPr>
        <xdr:cNvPr id="88" name="楕円 87"/>
        <xdr:cNvSpPr/>
      </xdr:nvSpPr>
      <xdr:spPr>
        <a:xfrm>
          <a:off x="1968500" y="54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78576</xdr:rowOff>
    </xdr:from>
    <xdr:ext cx="469744" cy="259045"/>
    <xdr:sp macro="" textlink="">
      <xdr:nvSpPr>
        <xdr:cNvPr id="89" name="テキスト ボックス 88"/>
        <xdr:cNvSpPr txBox="1"/>
      </xdr:nvSpPr>
      <xdr:spPr>
        <a:xfrm>
          <a:off x="1784428" y="52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2903</xdr:rowOff>
    </xdr:from>
    <xdr:to>
      <xdr:col>6</xdr:col>
      <xdr:colOff>38100</xdr:colOff>
      <xdr:row>32</xdr:row>
      <xdr:rowOff>104503</xdr:rowOff>
    </xdr:to>
    <xdr:sp macro="" textlink="">
      <xdr:nvSpPr>
        <xdr:cNvPr id="90" name="楕円 89"/>
        <xdr:cNvSpPr/>
      </xdr:nvSpPr>
      <xdr:spPr>
        <a:xfrm>
          <a:off x="10795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121030</xdr:rowOff>
    </xdr:from>
    <xdr:ext cx="469744" cy="259045"/>
    <xdr:sp macro="" textlink="">
      <xdr:nvSpPr>
        <xdr:cNvPr id="91" name="テキスト ボックス 90"/>
        <xdr:cNvSpPr txBox="1"/>
      </xdr:nvSpPr>
      <xdr:spPr>
        <a:xfrm>
          <a:off x="895428" y="526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55653</xdr:rowOff>
    </xdr:from>
    <xdr:to>
      <xdr:col>24</xdr:col>
      <xdr:colOff>63500</xdr:colOff>
      <xdr:row>57</xdr:row>
      <xdr:rowOff>116785</xdr:rowOff>
    </xdr:to>
    <xdr:cxnSp macro="">
      <xdr:nvCxnSpPr>
        <xdr:cNvPr id="118" name="直線コネクタ 117"/>
        <xdr:cNvCxnSpPr/>
      </xdr:nvCxnSpPr>
      <xdr:spPr>
        <a:xfrm flipV="1">
          <a:off x="3797300" y="9828303"/>
          <a:ext cx="8382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89239</xdr:rowOff>
    </xdr:from>
    <xdr:to>
      <xdr:col>19</xdr:col>
      <xdr:colOff>177800</xdr:colOff>
      <xdr:row>57</xdr:row>
      <xdr:rowOff>116785</xdr:rowOff>
    </xdr:to>
    <xdr:cxnSp macro="">
      <xdr:nvCxnSpPr>
        <xdr:cNvPr id="121" name="直線コネクタ 120"/>
        <xdr:cNvCxnSpPr/>
      </xdr:nvCxnSpPr>
      <xdr:spPr>
        <a:xfrm>
          <a:off x="2908300" y="9861889"/>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89239</xdr:rowOff>
    </xdr:from>
    <xdr:to>
      <xdr:col>15</xdr:col>
      <xdr:colOff>50800</xdr:colOff>
      <xdr:row>57</xdr:row>
      <xdr:rowOff>111106</xdr:rowOff>
    </xdr:to>
    <xdr:cxnSp macro="">
      <xdr:nvCxnSpPr>
        <xdr:cNvPr id="124" name="直線コネクタ 123"/>
        <xdr:cNvCxnSpPr/>
      </xdr:nvCxnSpPr>
      <xdr:spPr>
        <a:xfrm flipV="1">
          <a:off x="2019300" y="9861889"/>
          <a:ext cx="889000" cy="2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89193</xdr:rowOff>
    </xdr:from>
    <xdr:to>
      <xdr:col>10</xdr:col>
      <xdr:colOff>114300</xdr:colOff>
      <xdr:row>57</xdr:row>
      <xdr:rowOff>111106</xdr:rowOff>
    </xdr:to>
    <xdr:cxnSp macro="">
      <xdr:nvCxnSpPr>
        <xdr:cNvPr id="127" name="直線コネクタ 126"/>
        <xdr:cNvCxnSpPr/>
      </xdr:nvCxnSpPr>
      <xdr:spPr>
        <a:xfrm>
          <a:off x="1130300" y="9861843"/>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9" name="テキスト ボックス 128"/>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31" name="テキスト ボックス 130"/>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4853</xdr:rowOff>
    </xdr:from>
    <xdr:to>
      <xdr:col>24</xdr:col>
      <xdr:colOff>114300</xdr:colOff>
      <xdr:row>57</xdr:row>
      <xdr:rowOff>106453</xdr:rowOff>
    </xdr:to>
    <xdr:sp macro="" textlink="">
      <xdr:nvSpPr>
        <xdr:cNvPr id="137" name="楕円 136"/>
        <xdr:cNvSpPr/>
      </xdr:nvSpPr>
      <xdr:spPr>
        <a:xfrm>
          <a:off x="4584700" y="97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135680</xdr:rowOff>
    </xdr:from>
    <xdr:ext cx="534377" cy="259045"/>
    <xdr:sp macro="" textlink="">
      <xdr:nvSpPr>
        <xdr:cNvPr id="138" name="総務費該当値テキスト"/>
        <xdr:cNvSpPr txBox="1"/>
      </xdr:nvSpPr>
      <xdr:spPr>
        <a:xfrm>
          <a:off x="4686300" y="95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65985</xdr:rowOff>
    </xdr:from>
    <xdr:to>
      <xdr:col>20</xdr:col>
      <xdr:colOff>38100</xdr:colOff>
      <xdr:row>57</xdr:row>
      <xdr:rowOff>167585</xdr:rowOff>
    </xdr:to>
    <xdr:sp macro="" textlink="">
      <xdr:nvSpPr>
        <xdr:cNvPr id="139" name="楕円 138"/>
        <xdr:cNvSpPr/>
      </xdr:nvSpPr>
      <xdr:spPr>
        <a:xfrm>
          <a:off x="3746500" y="98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158712</xdr:rowOff>
    </xdr:from>
    <xdr:ext cx="534377" cy="259045"/>
    <xdr:sp macro="" textlink="">
      <xdr:nvSpPr>
        <xdr:cNvPr id="140" name="テキスト ボックス 139"/>
        <xdr:cNvSpPr txBox="1"/>
      </xdr:nvSpPr>
      <xdr:spPr>
        <a:xfrm>
          <a:off x="3530111" y="99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38439</xdr:rowOff>
    </xdr:from>
    <xdr:to>
      <xdr:col>15</xdr:col>
      <xdr:colOff>101600</xdr:colOff>
      <xdr:row>57</xdr:row>
      <xdr:rowOff>140039</xdr:rowOff>
    </xdr:to>
    <xdr:sp macro="" textlink="">
      <xdr:nvSpPr>
        <xdr:cNvPr id="141" name="楕円 140"/>
        <xdr:cNvSpPr/>
      </xdr:nvSpPr>
      <xdr:spPr>
        <a:xfrm>
          <a:off x="2857500" y="98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156566</xdr:rowOff>
    </xdr:from>
    <xdr:ext cx="534377" cy="259045"/>
    <xdr:sp macro="" textlink="">
      <xdr:nvSpPr>
        <xdr:cNvPr id="142" name="テキスト ボックス 141"/>
        <xdr:cNvSpPr txBox="1"/>
      </xdr:nvSpPr>
      <xdr:spPr>
        <a:xfrm>
          <a:off x="2641111" y="958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60306</xdr:rowOff>
    </xdr:from>
    <xdr:to>
      <xdr:col>10</xdr:col>
      <xdr:colOff>165100</xdr:colOff>
      <xdr:row>57</xdr:row>
      <xdr:rowOff>161906</xdr:rowOff>
    </xdr:to>
    <xdr:sp macro="" textlink="">
      <xdr:nvSpPr>
        <xdr:cNvPr id="143" name="楕円 142"/>
        <xdr:cNvSpPr/>
      </xdr:nvSpPr>
      <xdr:spPr>
        <a:xfrm>
          <a:off x="1968500" y="98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153033</xdr:rowOff>
    </xdr:from>
    <xdr:ext cx="534377" cy="259045"/>
    <xdr:sp macro="" textlink="">
      <xdr:nvSpPr>
        <xdr:cNvPr id="144" name="テキスト ボックス 143"/>
        <xdr:cNvSpPr txBox="1"/>
      </xdr:nvSpPr>
      <xdr:spPr>
        <a:xfrm>
          <a:off x="1752111" y="992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38393</xdr:rowOff>
    </xdr:from>
    <xdr:to>
      <xdr:col>6</xdr:col>
      <xdr:colOff>38100</xdr:colOff>
      <xdr:row>57</xdr:row>
      <xdr:rowOff>139993</xdr:rowOff>
    </xdr:to>
    <xdr:sp macro="" textlink="">
      <xdr:nvSpPr>
        <xdr:cNvPr id="145" name="楕円 144"/>
        <xdr:cNvSpPr/>
      </xdr:nvSpPr>
      <xdr:spPr>
        <a:xfrm>
          <a:off x="1079500" y="98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156520</xdr:rowOff>
    </xdr:from>
    <xdr:ext cx="534377" cy="259045"/>
    <xdr:sp macro="" textlink="">
      <xdr:nvSpPr>
        <xdr:cNvPr id="146" name="テキスト ボックス 145"/>
        <xdr:cNvSpPr txBox="1"/>
      </xdr:nvSpPr>
      <xdr:spPr>
        <a:xfrm>
          <a:off x="863111" y="958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166942</xdr:rowOff>
    </xdr:from>
    <xdr:to>
      <xdr:col>24</xdr:col>
      <xdr:colOff>63500</xdr:colOff>
      <xdr:row>75</xdr:row>
      <xdr:rowOff>9665</xdr:rowOff>
    </xdr:to>
    <xdr:cxnSp macro="">
      <xdr:nvCxnSpPr>
        <xdr:cNvPr id="176" name="直線コネクタ 175"/>
        <xdr:cNvCxnSpPr/>
      </xdr:nvCxnSpPr>
      <xdr:spPr>
        <a:xfrm>
          <a:off x="3797300" y="12854242"/>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139453</xdr:rowOff>
    </xdr:from>
    <xdr:to>
      <xdr:col>19</xdr:col>
      <xdr:colOff>177800</xdr:colOff>
      <xdr:row>74</xdr:row>
      <xdr:rowOff>166942</xdr:rowOff>
    </xdr:to>
    <xdr:cxnSp macro="">
      <xdr:nvCxnSpPr>
        <xdr:cNvPr id="179" name="直線コネクタ 178"/>
        <xdr:cNvCxnSpPr/>
      </xdr:nvCxnSpPr>
      <xdr:spPr>
        <a:xfrm>
          <a:off x="2908300" y="12655303"/>
          <a:ext cx="889000" cy="19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139453</xdr:rowOff>
    </xdr:from>
    <xdr:to>
      <xdr:col>15</xdr:col>
      <xdr:colOff>50800</xdr:colOff>
      <xdr:row>74</xdr:row>
      <xdr:rowOff>62243</xdr:rowOff>
    </xdr:to>
    <xdr:cxnSp macro="">
      <xdr:nvCxnSpPr>
        <xdr:cNvPr id="182" name="直線コネクタ 181"/>
        <xdr:cNvCxnSpPr/>
      </xdr:nvCxnSpPr>
      <xdr:spPr>
        <a:xfrm flipV="1">
          <a:off x="2019300" y="12655303"/>
          <a:ext cx="889000" cy="9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62243</xdr:rowOff>
    </xdr:from>
    <xdr:to>
      <xdr:col>10</xdr:col>
      <xdr:colOff>114300</xdr:colOff>
      <xdr:row>75</xdr:row>
      <xdr:rowOff>65177</xdr:rowOff>
    </xdr:to>
    <xdr:cxnSp macro="">
      <xdr:nvCxnSpPr>
        <xdr:cNvPr id="185" name="直線コネクタ 184"/>
        <xdr:cNvCxnSpPr/>
      </xdr:nvCxnSpPr>
      <xdr:spPr>
        <a:xfrm flipV="1">
          <a:off x="1130300" y="12749543"/>
          <a:ext cx="889000" cy="17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155453</xdr:rowOff>
    </xdr:from>
    <xdr:ext cx="599010" cy="259045"/>
    <xdr:sp macro="" textlink="">
      <xdr:nvSpPr>
        <xdr:cNvPr id="187" name="テキスト ボックス 186"/>
        <xdr:cNvSpPr txBox="1"/>
      </xdr:nvSpPr>
      <xdr:spPr>
        <a:xfrm>
          <a:off x="1719795"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161777</xdr:rowOff>
    </xdr:from>
    <xdr:ext cx="599010" cy="259045"/>
    <xdr:sp macro="" textlink="">
      <xdr:nvSpPr>
        <xdr:cNvPr id="189" name="テキスト ボックス 188"/>
        <xdr:cNvSpPr txBox="1"/>
      </xdr:nvSpPr>
      <xdr:spPr>
        <a:xfrm>
          <a:off x="830795" y="13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130315</xdr:rowOff>
    </xdr:from>
    <xdr:to>
      <xdr:col>24</xdr:col>
      <xdr:colOff>114300</xdr:colOff>
      <xdr:row>75</xdr:row>
      <xdr:rowOff>60465</xdr:rowOff>
    </xdr:to>
    <xdr:sp macro="" textlink="">
      <xdr:nvSpPr>
        <xdr:cNvPr id="195" name="楕円 194"/>
        <xdr:cNvSpPr/>
      </xdr:nvSpPr>
      <xdr:spPr>
        <a:xfrm>
          <a:off x="4584700" y="128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153192</xdr:rowOff>
    </xdr:from>
    <xdr:ext cx="599010" cy="259045"/>
    <xdr:sp macro="" textlink="">
      <xdr:nvSpPr>
        <xdr:cNvPr id="196" name="民生費該当値テキスト"/>
        <xdr:cNvSpPr txBox="1"/>
      </xdr:nvSpPr>
      <xdr:spPr>
        <a:xfrm>
          <a:off x="4686300" y="1266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116142</xdr:rowOff>
    </xdr:from>
    <xdr:to>
      <xdr:col>20</xdr:col>
      <xdr:colOff>38100</xdr:colOff>
      <xdr:row>75</xdr:row>
      <xdr:rowOff>46292</xdr:rowOff>
    </xdr:to>
    <xdr:sp macro="" textlink="">
      <xdr:nvSpPr>
        <xdr:cNvPr id="197" name="楕円 196"/>
        <xdr:cNvSpPr/>
      </xdr:nvSpPr>
      <xdr:spPr>
        <a:xfrm>
          <a:off x="3746500" y="128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62819</xdr:rowOff>
    </xdr:from>
    <xdr:ext cx="599010" cy="259045"/>
    <xdr:sp macro="" textlink="">
      <xdr:nvSpPr>
        <xdr:cNvPr id="198" name="テキスト ボックス 197"/>
        <xdr:cNvSpPr txBox="1"/>
      </xdr:nvSpPr>
      <xdr:spPr>
        <a:xfrm>
          <a:off x="3497795" y="1257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88653</xdr:rowOff>
    </xdr:from>
    <xdr:to>
      <xdr:col>15</xdr:col>
      <xdr:colOff>101600</xdr:colOff>
      <xdr:row>74</xdr:row>
      <xdr:rowOff>18803</xdr:rowOff>
    </xdr:to>
    <xdr:sp macro="" textlink="">
      <xdr:nvSpPr>
        <xdr:cNvPr id="199" name="楕円 198"/>
        <xdr:cNvSpPr/>
      </xdr:nvSpPr>
      <xdr:spPr>
        <a:xfrm>
          <a:off x="2857500" y="126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35330</xdr:rowOff>
    </xdr:from>
    <xdr:ext cx="599010" cy="259045"/>
    <xdr:sp macro="" textlink="">
      <xdr:nvSpPr>
        <xdr:cNvPr id="200" name="テキスト ボックス 199"/>
        <xdr:cNvSpPr txBox="1"/>
      </xdr:nvSpPr>
      <xdr:spPr>
        <a:xfrm>
          <a:off x="2608795" y="1237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11443</xdr:rowOff>
    </xdr:from>
    <xdr:to>
      <xdr:col>10</xdr:col>
      <xdr:colOff>165100</xdr:colOff>
      <xdr:row>74</xdr:row>
      <xdr:rowOff>113043</xdr:rowOff>
    </xdr:to>
    <xdr:sp macro="" textlink="">
      <xdr:nvSpPr>
        <xdr:cNvPr id="201" name="楕円 200"/>
        <xdr:cNvSpPr/>
      </xdr:nvSpPr>
      <xdr:spPr>
        <a:xfrm>
          <a:off x="1968500" y="126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129570</xdr:rowOff>
    </xdr:from>
    <xdr:ext cx="599010" cy="259045"/>
    <xdr:sp macro="" textlink="">
      <xdr:nvSpPr>
        <xdr:cNvPr id="202" name="テキスト ボックス 201"/>
        <xdr:cNvSpPr txBox="1"/>
      </xdr:nvSpPr>
      <xdr:spPr>
        <a:xfrm>
          <a:off x="1719795" y="1247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14377</xdr:rowOff>
    </xdr:from>
    <xdr:to>
      <xdr:col>6</xdr:col>
      <xdr:colOff>38100</xdr:colOff>
      <xdr:row>75</xdr:row>
      <xdr:rowOff>115977</xdr:rowOff>
    </xdr:to>
    <xdr:sp macro="" textlink="">
      <xdr:nvSpPr>
        <xdr:cNvPr id="203" name="楕円 202"/>
        <xdr:cNvSpPr/>
      </xdr:nvSpPr>
      <xdr:spPr>
        <a:xfrm>
          <a:off x="1079500" y="128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132504</xdr:rowOff>
    </xdr:from>
    <xdr:ext cx="599010" cy="259045"/>
    <xdr:sp macro="" textlink="">
      <xdr:nvSpPr>
        <xdr:cNvPr id="204" name="テキスト ボックス 203"/>
        <xdr:cNvSpPr txBox="1"/>
      </xdr:nvSpPr>
      <xdr:spPr>
        <a:xfrm>
          <a:off x="830795" y="1264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28956</xdr:rowOff>
    </xdr:from>
    <xdr:to>
      <xdr:col>24</xdr:col>
      <xdr:colOff>63500</xdr:colOff>
      <xdr:row>99</xdr:row>
      <xdr:rowOff>40182</xdr:rowOff>
    </xdr:to>
    <xdr:cxnSp macro="">
      <xdr:nvCxnSpPr>
        <xdr:cNvPr id="234" name="直線コネクタ 233"/>
        <xdr:cNvCxnSpPr/>
      </xdr:nvCxnSpPr>
      <xdr:spPr>
        <a:xfrm>
          <a:off x="3797300" y="17002506"/>
          <a:ext cx="838200" cy="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24918</xdr:rowOff>
    </xdr:from>
    <xdr:to>
      <xdr:col>19</xdr:col>
      <xdr:colOff>177800</xdr:colOff>
      <xdr:row>99</xdr:row>
      <xdr:rowOff>28956</xdr:rowOff>
    </xdr:to>
    <xdr:cxnSp macro="">
      <xdr:nvCxnSpPr>
        <xdr:cNvPr id="237" name="直線コネクタ 236"/>
        <xdr:cNvCxnSpPr/>
      </xdr:nvCxnSpPr>
      <xdr:spPr>
        <a:xfrm>
          <a:off x="2908300" y="16998468"/>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24918</xdr:rowOff>
    </xdr:from>
    <xdr:to>
      <xdr:col>15</xdr:col>
      <xdr:colOff>50800</xdr:colOff>
      <xdr:row>99</xdr:row>
      <xdr:rowOff>39815</xdr:rowOff>
    </xdr:to>
    <xdr:cxnSp macro="">
      <xdr:nvCxnSpPr>
        <xdr:cNvPr id="240" name="直線コネクタ 239"/>
        <xdr:cNvCxnSpPr/>
      </xdr:nvCxnSpPr>
      <xdr:spPr>
        <a:xfrm flipV="1">
          <a:off x="2019300" y="16998468"/>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88346</xdr:rowOff>
    </xdr:from>
    <xdr:ext cx="534377" cy="259045"/>
    <xdr:sp macro="" textlink="">
      <xdr:nvSpPr>
        <xdr:cNvPr id="242" name="テキスト ボックス 241"/>
        <xdr:cNvSpPr txBox="1"/>
      </xdr:nvSpPr>
      <xdr:spPr>
        <a:xfrm>
          <a:off x="2641111" y="167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39815</xdr:rowOff>
    </xdr:from>
    <xdr:to>
      <xdr:col>10</xdr:col>
      <xdr:colOff>114300</xdr:colOff>
      <xdr:row>99</xdr:row>
      <xdr:rowOff>46583</xdr:rowOff>
    </xdr:to>
    <xdr:cxnSp macro="">
      <xdr:nvCxnSpPr>
        <xdr:cNvPr id="243" name="直線コネクタ 242"/>
        <xdr:cNvCxnSpPr/>
      </xdr:nvCxnSpPr>
      <xdr:spPr>
        <a:xfrm flipV="1">
          <a:off x="1130300" y="17013365"/>
          <a:ext cx="889000" cy="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87177</xdr:rowOff>
    </xdr:from>
    <xdr:ext cx="534377" cy="259045"/>
    <xdr:sp macro="" textlink="">
      <xdr:nvSpPr>
        <xdr:cNvPr id="245" name="テキスト ボックス 244"/>
        <xdr:cNvSpPr txBox="1"/>
      </xdr:nvSpPr>
      <xdr:spPr>
        <a:xfrm>
          <a:off x="1752111"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93515</xdr:rowOff>
    </xdr:from>
    <xdr:ext cx="534377" cy="259045"/>
    <xdr:sp macro="" textlink="">
      <xdr:nvSpPr>
        <xdr:cNvPr id="247" name="テキスト ボックス 246"/>
        <xdr:cNvSpPr txBox="1"/>
      </xdr:nvSpPr>
      <xdr:spPr>
        <a:xfrm>
          <a:off x="863111" y="1672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160832</xdr:rowOff>
    </xdr:from>
    <xdr:to>
      <xdr:col>24</xdr:col>
      <xdr:colOff>114300</xdr:colOff>
      <xdr:row>99</xdr:row>
      <xdr:rowOff>90982</xdr:rowOff>
    </xdr:to>
    <xdr:sp macro="" textlink="">
      <xdr:nvSpPr>
        <xdr:cNvPr id="253" name="楕円 252"/>
        <xdr:cNvSpPr/>
      </xdr:nvSpPr>
      <xdr:spPr>
        <a:xfrm>
          <a:off x="4584700" y="169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75759</xdr:rowOff>
    </xdr:from>
    <xdr:ext cx="534377" cy="259045"/>
    <xdr:sp macro="" textlink="">
      <xdr:nvSpPr>
        <xdr:cNvPr id="254" name="衛生費該当値テキスト"/>
        <xdr:cNvSpPr txBox="1"/>
      </xdr:nvSpPr>
      <xdr:spPr>
        <a:xfrm>
          <a:off x="4686300" y="168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149606</xdr:rowOff>
    </xdr:from>
    <xdr:to>
      <xdr:col>20</xdr:col>
      <xdr:colOff>38100</xdr:colOff>
      <xdr:row>99</xdr:row>
      <xdr:rowOff>79756</xdr:rowOff>
    </xdr:to>
    <xdr:sp macro="" textlink="">
      <xdr:nvSpPr>
        <xdr:cNvPr id="255" name="楕円 254"/>
        <xdr:cNvSpPr/>
      </xdr:nvSpPr>
      <xdr:spPr>
        <a:xfrm>
          <a:off x="3746500" y="169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70883</xdr:rowOff>
    </xdr:from>
    <xdr:ext cx="534377" cy="259045"/>
    <xdr:sp macro="" textlink="">
      <xdr:nvSpPr>
        <xdr:cNvPr id="256" name="テキスト ボックス 255"/>
        <xdr:cNvSpPr txBox="1"/>
      </xdr:nvSpPr>
      <xdr:spPr>
        <a:xfrm>
          <a:off x="3530111" y="1704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145568</xdr:rowOff>
    </xdr:from>
    <xdr:to>
      <xdr:col>15</xdr:col>
      <xdr:colOff>101600</xdr:colOff>
      <xdr:row>99</xdr:row>
      <xdr:rowOff>75718</xdr:rowOff>
    </xdr:to>
    <xdr:sp macro="" textlink="">
      <xdr:nvSpPr>
        <xdr:cNvPr id="257" name="楕円 256"/>
        <xdr:cNvSpPr/>
      </xdr:nvSpPr>
      <xdr:spPr>
        <a:xfrm>
          <a:off x="2857500" y="169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66845</xdr:rowOff>
    </xdr:from>
    <xdr:ext cx="534377" cy="259045"/>
    <xdr:sp macro="" textlink="">
      <xdr:nvSpPr>
        <xdr:cNvPr id="258" name="テキスト ボックス 257"/>
        <xdr:cNvSpPr txBox="1"/>
      </xdr:nvSpPr>
      <xdr:spPr>
        <a:xfrm>
          <a:off x="2641111" y="170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160465</xdr:rowOff>
    </xdr:from>
    <xdr:to>
      <xdr:col>10</xdr:col>
      <xdr:colOff>165100</xdr:colOff>
      <xdr:row>99</xdr:row>
      <xdr:rowOff>90615</xdr:rowOff>
    </xdr:to>
    <xdr:sp macro="" textlink="">
      <xdr:nvSpPr>
        <xdr:cNvPr id="259" name="楕円 258"/>
        <xdr:cNvSpPr/>
      </xdr:nvSpPr>
      <xdr:spPr>
        <a:xfrm>
          <a:off x="1968500" y="1696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81742</xdr:rowOff>
    </xdr:from>
    <xdr:ext cx="534377" cy="259045"/>
    <xdr:sp macro="" textlink="">
      <xdr:nvSpPr>
        <xdr:cNvPr id="260" name="テキスト ボックス 259"/>
        <xdr:cNvSpPr txBox="1"/>
      </xdr:nvSpPr>
      <xdr:spPr>
        <a:xfrm>
          <a:off x="1752111" y="170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167233</xdr:rowOff>
    </xdr:from>
    <xdr:to>
      <xdr:col>6</xdr:col>
      <xdr:colOff>38100</xdr:colOff>
      <xdr:row>99</xdr:row>
      <xdr:rowOff>97383</xdr:rowOff>
    </xdr:to>
    <xdr:sp macro="" textlink="">
      <xdr:nvSpPr>
        <xdr:cNvPr id="261" name="楕円 260"/>
        <xdr:cNvSpPr/>
      </xdr:nvSpPr>
      <xdr:spPr>
        <a:xfrm>
          <a:off x="1079500" y="1696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88510</xdr:rowOff>
    </xdr:from>
    <xdr:ext cx="534377" cy="259045"/>
    <xdr:sp macro="" textlink="">
      <xdr:nvSpPr>
        <xdr:cNvPr id="262" name="テキスト ボックス 261"/>
        <xdr:cNvSpPr txBox="1"/>
      </xdr:nvSpPr>
      <xdr:spPr>
        <a:xfrm>
          <a:off x="863111" y="1706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129550</xdr:rowOff>
    </xdr:from>
    <xdr:to>
      <xdr:col>55</xdr:col>
      <xdr:colOff>0</xdr:colOff>
      <xdr:row>38</xdr:row>
      <xdr:rowOff>131562</xdr:rowOff>
    </xdr:to>
    <xdr:cxnSp macro="">
      <xdr:nvCxnSpPr>
        <xdr:cNvPr id="289" name="直線コネクタ 288"/>
        <xdr:cNvCxnSpPr/>
      </xdr:nvCxnSpPr>
      <xdr:spPr>
        <a:xfrm flipV="1">
          <a:off x="9639300" y="6644650"/>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98827</xdr:rowOff>
    </xdr:from>
    <xdr:to>
      <xdr:col>50</xdr:col>
      <xdr:colOff>114300</xdr:colOff>
      <xdr:row>38</xdr:row>
      <xdr:rowOff>131562</xdr:rowOff>
    </xdr:to>
    <xdr:cxnSp macro="">
      <xdr:nvCxnSpPr>
        <xdr:cNvPr id="292" name="直線コネクタ 291"/>
        <xdr:cNvCxnSpPr/>
      </xdr:nvCxnSpPr>
      <xdr:spPr>
        <a:xfrm>
          <a:off x="8750300" y="6613927"/>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70023</xdr:rowOff>
    </xdr:from>
    <xdr:to>
      <xdr:col>45</xdr:col>
      <xdr:colOff>177800</xdr:colOff>
      <xdr:row>38</xdr:row>
      <xdr:rowOff>98827</xdr:rowOff>
    </xdr:to>
    <xdr:cxnSp macro="">
      <xdr:nvCxnSpPr>
        <xdr:cNvPr id="295" name="直線コネクタ 294"/>
        <xdr:cNvCxnSpPr/>
      </xdr:nvCxnSpPr>
      <xdr:spPr>
        <a:xfrm>
          <a:off x="7861300" y="658512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65451</xdr:rowOff>
    </xdr:from>
    <xdr:to>
      <xdr:col>41</xdr:col>
      <xdr:colOff>50800</xdr:colOff>
      <xdr:row>38</xdr:row>
      <xdr:rowOff>70023</xdr:rowOff>
    </xdr:to>
    <xdr:cxnSp macro="">
      <xdr:nvCxnSpPr>
        <xdr:cNvPr id="298" name="直線コネクタ 297"/>
        <xdr:cNvCxnSpPr/>
      </xdr:nvCxnSpPr>
      <xdr:spPr>
        <a:xfrm>
          <a:off x="6972300" y="658055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78750</xdr:rowOff>
    </xdr:from>
    <xdr:to>
      <xdr:col>55</xdr:col>
      <xdr:colOff>50800</xdr:colOff>
      <xdr:row>39</xdr:row>
      <xdr:rowOff>8900</xdr:rowOff>
    </xdr:to>
    <xdr:sp macro="" textlink="">
      <xdr:nvSpPr>
        <xdr:cNvPr id="308" name="楕円 307"/>
        <xdr:cNvSpPr/>
      </xdr:nvSpPr>
      <xdr:spPr>
        <a:xfrm>
          <a:off x="104267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165127</xdr:rowOff>
    </xdr:from>
    <xdr:ext cx="378565" cy="259045"/>
    <xdr:sp macro="" textlink="">
      <xdr:nvSpPr>
        <xdr:cNvPr id="309" name="労働費該当値テキスト"/>
        <xdr:cNvSpPr txBox="1"/>
      </xdr:nvSpPr>
      <xdr:spPr>
        <a:xfrm>
          <a:off x="10528300" y="6508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80762</xdr:rowOff>
    </xdr:from>
    <xdr:to>
      <xdr:col>50</xdr:col>
      <xdr:colOff>165100</xdr:colOff>
      <xdr:row>39</xdr:row>
      <xdr:rowOff>10912</xdr:rowOff>
    </xdr:to>
    <xdr:sp macro="" textlink="">
      <xdr:nvSpPr>
        <xdr:cNvPr id="310" name="楕円 309"/>
        <xdr:cNvSpPr/>
      </xdr:nvSpPr>
      <xdr:spPr>
        <a:xfrm>
          <a:off x="9588500" y="65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2039</xdr:rowOff>
    </xdr:from>
    <xdr:ext cx="313932" cy="259045"/>
    <xdr:sp macro="" textlink="">
      <xdr:nvSpPr>
        <xdr:cNvPr id="311" name="テキスト ボックス 310"/>
        <xdr:cNvSpPr txBox="1"/>
      </xdr:nvSpPr>
      <xdr:spPr>
        <a:xfrm>
          <a:off x="9482333" y="6688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48027</xdr:rowOff>
    </xdr:from>
    <xdr:to>
      <xdr:col>46</xdr:col>
      <xdr:colOff>38100</xdr:colOff>
      <xdr:row>38</xdr:row>
      <xdr:rowOff>149627</xdr:rowOff>
    </xdr:to>
    <xdr:sp macro="" textlink="">
      <xdr:nvSpPr>
        <xdr:cNvPr id="312" name="楕円 311"/>
        <xdr:cNvSpPr/>
      </xdr:nvSpPr>
      <xdr:spPr>
        <a:xfrm>
          <a:off x="8699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140754</xdr:rowOff>
    </xdr:from>
    <xdr:ext cx="378565" cy="259045"/>
    <xdr:sp macro="" textlink="">
      <xdr:nvSpPr>
        <xdr:cNvPr id="313" name="テキスト ボックス 312"/>
        <xdr:cNvSpPr txBox="1"/>
      </xdr:nvSpPr>
      <xdr:spPr>
        <a:xfrm>
          <a:off x="8561017" y="6655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19223</xdr:rowOff>
    </xdr:from>
    <xdr:to>
      <xdr:col>41</xdr:col>
      <xdr:colOff>101600</xdr:colOff>
      <xdr:row>38</xdr:row>
      <xdr:rowOff>120823</xdr:rowOff>
    </xdr:to>
    <xdr:sp macro="" textlink="">
      <xdr:nvSpPr>
        <xdr:cNvPr id="314" name="楕円 313"/>
        <xdr:cNvSpPr/>
      </xdr:nvSpPr>
      <xdr:spPr>
        <a:xfrm>
          <a:off x="7810500" y="65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111950</xdr:rowOff>
    </xdr:from>
    <xdr:ext cx="378565" cy="259045"/>
    <xdr:sp macro="" textlink="">
      <xdr:nvSpPr>
        <xdr:cNvPr id="315" name="テキスト ボックス 314"/>
        <xdr:cNvSpPr txBox="1"/>
      </xdr:nvSpPr>
      <xdr:spPr>
        <a:xfrm>
          <a:off x="7672017" y="6627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14651</xdr:rowOff>
    </xdr:from>
    <xdr:to>
      <xdr:col>36</xdr:col>
      <xdr:colOff>165100</xdr:colOff>
      <xdr:row>38</xdr:row>
      <xdr:rowOff>116251</xdr:rowOff>
    </xdr:to>
    <xdr:sp macro="" textlink="">
      <xdr:nvSpPr>
        <xdr:cNvPr id="316" name="楕円 315"/>
        <xdr:cNvSpPr/>
      </xdr:nvSpPr>
      <xdr:spPr>
        <a:xfrm>
          <a:off x="6921500" y="65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107378</xdr:rowOff>
    </xdr:from>
    <xdr:ext cx="378565" cy="259045"/>
    <xdr:sp macro="" textlink="">
      <xdr:nvSpPr>
        <xdr:cNvPr id="317" name="テキスト ボックス 316"/>
        <xdr:cNvSpPr txBox="1"/>
      </xdr:nvSpPr>
      <xdr:spPr>
        <a:xfrm>
          <a:off x="6783017" y="6622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848</xdr:rowOff>
    </xdr:from>
    <xdr:to>
      <xdr:col>55</xdr:col>
      <xdr:colOff>0</xdr:colOff>
      <xdr:row>57</xdr:row>
      <xdr:rowOff>74846</xdr:rowOff>
    </xdr:to>
    <xdr:cxnSp macro="">
      <xdr:nvCxnSpPr>
        <xdr:cNvPr id="344" name="直線コネクタ 343"/>
        <xdr:cNvCxnSpPr/>
      </xdr:nvCxnSpPr>
      <xdr:spPr>
        <a:xfrm flipV="1">
          <a:off x="9639300" y="9773498"/>
          <a:ext cx="8382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74846</xdr:rowOff>
    </xdr:from>
    <xdr:to>
      <xdr:col>50</xdr:col>
      <xdr:colOff>114300</xdr:colOff>
      <xdr:row>57</xdr:row>
      <xdr:rowOff>111445</xdr:rowOff>
    </xdr:to>
    <xdr:cxnSp macro="">
      <xdr:nvCxnSpPr>
        <xdr:cNvPr id="347" name="直線コネクタ 346"/>
        <xdr:cNvCxnSpPr/>
      </xdr:nvCxnSpPr>
      <xdr:spPr>
        <a:xfrm flipV="1">
          <a:off x="8750300" y="9847496"/>
          <a:ext cx="8890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162927</xdr:rowOff>
    </xdr:from>
    <xdr:ext cx="469744" cy="259045"/>
    <xdr:sp macro="" textlink="">
      <xdr:nvSpPr>
        <xdr:cNvPr id="349" name="テキスト ボックス 348"/>
        <xdr:cNvSpPr txBox="1"/>
      </xdr:nvSpPr>
      <xdr:spPr>
        <a:xfrm>
          <a:off x="9404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111445</xdr:rowOff>
    </xdr:from>
    <xdr:to>
      <xdr:col>45</xdr:col>
      <xdr:colOff>177800</xdr:colOff>
      <xdr:row>57</xdr:row>
      <xdr:rowOff>128247</xdr:rowOff>
    </xdr:to>
    <xdr:cxnSp macro="">
      <xdr:nvCxnSpPr>
        <xdr:cNvPr id="350" name="直線コネクタ 349"/>
        <xdr:cNvCxnSpPr/>
      </xdr:nvCxnSpPr>
      <xdr:spPr>
        <a:xfrm flipV="1">
          <a:off x="7861300" y="9884095"/>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11981</xdr:rowOff>
    </xdr:from>
    <xdr:to>
      <xdr:col>41</xdr:col>
      <xdr:colOff>50800</xdr:colOff>
      <xdr:row>57</xdr:row>
      <xdr:rowOff>128247</xdr:rowOff>
    </xdr:to>
    <xdr:cxnSp macro="">
      <xdr:nvCxnSpPr>
        <xdr:cNvPr id="353" name="直線コネクタ 352"/>
        <xdr:cNvCxnSpPr/>
      </xdr:nvCxnSpPr>
      <xdr:spPr>
        <a:xfrm>
          <a:off x="6972300" y="9784631"/>
          <a:ext cx="889000" cy="1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12463</xdr:rowOff>
    </xdr:from>
    <xdr:ext cx="469744" cy="259045"/>
    <xdr:sp macro="" textlink="">
      <xdr:nvSpPr>
        <xdr:cNvPr id="357" name="テキスト ボックス 356"/>
        <xdr:cNvSpPr txBox="1"/>
      </xdr:nvSpPr>
      <xdr:spPr>
        <a:xfrm>
          <a:off x="6737428"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121498</xdr:rowOff>
    </xdr:from>
    <xdr:to>
      <xdr:col>55</xdr:col>
      <xdr:colOff>50800</xdr:colOff>
      <xdr:row>57</xdr:row>
      <xdr:rowOff>51648</xdr:rowOff>
    </xdr:to>
    <xdr:sp macro="" textlink="">
      <xdr:nvSpPr>
        <xdr:cNvPr id="363" name="楕円 362"/>
        <xdr:cNvSpPr/>
      </xdr:nvSpPr>
      <xdr:spPr>
        <a:xfrm>
          <a:off x="10426700" y="97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144375</xdr:rowOff>
    </xdr:from>
    <xdr:ext cx="534377" cy="259045"/>
    <xdr:sp macro="" textlink="">
      <xdr:nvSpPr>
        <xdr:cNvPr id="364" name="農林水産業費該当値テキスト"/>
        <xdr:cNvSpPr txBox="1"/>
      </xdr:nvSpPr>
      <xdr:spPr>
        <a:xfrm>
          <a:off x="10528300" y="957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24046</xdr:rowOff>
    </xdr:from>
    <xdr:to>
      <xdr:col>50</xdr:col>
      <xdr:colOff>165100</xdr:colOff>
      <xdr:row>57</xdr:row>
      <xdr:rowOff>125646</xdr:rowOff>
    </xdr:to>
    <xdr:sp macro="" textlink="">
      <xdr:nvSpPr>
        <xdr:cNvPr id="365" name="楕円 364"/>
        <xdr:cNvSpPr/>
      </xdr:nvSpPr>
      <xdr:spPr>
        <a:xfrm>
          <a:off x="9588500" y="97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142173</xdr:rowOff>
    </xdr:from>
    <xdr:ext cx="534377" cy="259045"/>
    <xdr:sp macro="" textlink="">
      <xdr:nvSpPr>
        <xdr:cNvPr id="366" name="テキスト ボックス 365"/>
        <xdr:cNvSpPr txBox="1"/>
      </xdr:nvSpPr>
      <xdr:spPr>
        <a:xfrm>
          <a:off x="9372111" y="957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60645</xdr:rowOff>
    </xdr:from>
    <xdr:to>
      <xdr:col>46</xdr:col>
      <xdr:colOff>38100</xdr:colOff>
      <xdr:row>57</xdr:row>
      <xdr:rowOff>162245</xdr:rowOff>
    </xdr:to>
    <xdr:sp macro="" textlink="">
      <xdr:nvSpPr>
        <xdr:cNvPr id="367" name="楕円 366"/>
        <xdr:cNvSpPr/>
      </xdr:nvSpPr>
      <xdr:spPr>
        <a:xfrm>
          <a:off x="8699500" y="98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7322</xdr:rowOff>
    </xdr:from>
    <xdr:ext cx="469744" cy="259045"/>
    <xdr:sp macro="" textlink="">
      <xdr:nvSpPr>
        <xdr:cNvPr id="368" name="テキスト ボックス 367"/>
        <xdr:cNvSpPr txBox="1"/>
      </xdr:nvSpPr>
      <xdr:spPr>
        <a:xfrm>
          <a:off x="8515428" y="96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77447</xdr:rowOff>
    </xdr:from>
    <xdr:to>
      <xdr:col>41</xdr:col>
      <xdr:colOff>101600</xdr:colOff>
      <xdr:row>58</xdr:row>
      <xdr:rowOff>7597</xdr:rowOff>
    </xdr:to>
    <xdr:sp macro="" textlink="">
      <xdr:nvSpPr>
        <xdr:cNvPr id="369" name="楕円 368"/>
        <xdr:cNvSpPr/>
      </xdr:nvSpPr>
      <xdr:spPr>
        <a:xfrm>
          <a:off x="7810500" y="98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170174</xdr:rowOff>
    </xdr:from>
    <xdr:ext cx="469744" cy="259045"/>
    <xdr:sp macro="" textlink="">
      <xdr:nvSpPr>
        <xdr:cNvPr id="370" name="テキスト ボックス 369"/>
        <xdr:cNvSpPr txBox="1"/>
      </xdr:nvSpPr>
      <xdr:spPr>
        <a:xfrm>
          <a:off x="7626428" y="994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132631</xdr:rowOff>
    </xdr:from>
    <xdr:to>
      <xdr:col>36</xdr:col>
      <xdr:colOff>165100</xdr:colOff>
      <xdr:row>57</xdr:row>
      <xdr:rowOff>62781</xdr:rowOff>
    </xdr:to>
    <xdr:sp macro="" textlink="">
      <xdr:nvSpPr>
        <xdr:cNvPr id="371" name="楕円 370"/>
        <xdr:cNvSpPr/>
      </xdr:nvSpPr>
      <xdr:spPr>
        <a:xfrm>
          <a:off x="6921500" y="97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79308</xdr:rowOff>
    </xdr:from>
    <xdr:ext cx="534377" cy="259045"/>
    <xdr:sp macro="" textlink="">
      <xdr:nvSpPr>
        <xdr:cNvPr id="372" name="テキスト ボックス 371"/>
        <xdr:cNvSpPr txBox="1"/>
      </xdr:nvSpPr>
      <xdr:spPr>
        <a:xfrm>
          <a:off x="6705111" y="95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57313</xdr:rowOff>
    </xdr:from>
    <xdr:to>
      <xdr:col>55</xdr:col>
      <xdr:colOff>0</xdr:colOff>
      <xdr:row>74</xdr:row>
      <xdr:rowOff>43368</xdr:rowOff>
    </xdr:to>
    <xdr:cxnSp macro="">
      <xdr:nvCxnSpPr>
        <xdr:cNvPr id="399" name="直線コネクタ 398"/>
        <xdr:cNvCxnSpPr/>
      </xdr:nvCxnSpPr>
      <xdr:spPr>
        <a:xfrm>
          <a:off x="9639300" y="12401713"/>
          <a:ext cx="838200" cy="3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0" name="商工費平均値テキスト"/>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57313</xdr:rowOff>
    </xdr:from>
    <xdr:to>
      <xdr:col>50</xdr:col>
      <xdr:colOff>114300</xdr:colOff>
      <xdr:row>74</xdr:row>
      <xdr:rowOff>164206</xdr:rowOff>
    </xdr:to>
    <xdr:cxnSp macro="">
      <xdr:nvCxnSpPr>
        <xdr:cNvPr id="402" name="直線コネクタ 401"/>
        <xdr:cNvCxnSpPr/>
      </xdr:nvCxnSpPr>
      <xdr:spPr>
        <a:xfrm flipV="1">
          <a:off x="8750300" y="12401713"/>
          <a:ext cx="889000" cy="44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04" name="テキスト ボックス 403"/>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105913</xdr:rowOff>
    </xdr:from>
    <xdr:to>
      <xdr:col>45</xdr:col>
      <xdr:colOff>177800</xdr:colOff>
      <xdr:row>74</xdr:row>
      <xdr:rowOff>164206</xdr:rowOff>
    </xdr:to>
    <xdr:cxnSp macro="">
      <xdr:nvCxnSpPr>
        <xdr:cNvPr id="405" name="直線コネクタ 404"/>
        <xdr:cNvCxnSpPr/>
      </xdr:nvCxnSpPr>
      <xdr:spPr>
        <a:xfrm>
          <a:off x="7861300" y="12793213"/>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67008</xdr:rowOff>
    </xdr:from>
    <xdr:ext cx="534377" cy="259045"/>
    <xdr:sp macro="" textlink="">
      <xdr:nvSpPr>
        <xdr:cNvPr id="407" name="テキスト ボックス 406"/>
        <xdr:cNvSpPr txBox="1"/>
      </xdr:nvSpPr>
      <xdr:spPr>
        <a:xfrm>
          <a:off x="8483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105913</xdr:rowOff>
    </xdr:from>
    <xdr:to>
      <xdr:col>41</xdr:col>
      <xdr:colOff>50800</xdr:colOff>
      <xdr:row>75</xdr:row>
      <xdr:rowOff>29972</xdr:rowOff>
    </xdr:to>
    <xdr:cxnSp macro="">
      <xdr:nvCxnSpPr>
        <xdr:cNvPr id="408" name="直線コネクタ 407"/>
        <xdr:cNvCxnSpPr/>
      </xdr:nvCxnSpPr>
      <xdr:spPr>
        <a:xfrm flipV="1">
          <a:off x="6972300" y="12793213"/>
          <a:ext cx="8890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144959</xdr:rowOff>
    </xdr:from>
    <xdr:ext cx="469744" cy="259045"/>
    <xdr:sp macro="" textlink="">
      <xdr:nvSpPr>
        <xdr:cNvPr id="410" name="テキスト ボックス 409"/>
        <xdr:cNvSpPr txBox="1"/>
      </xdr:nvSpPr>
      <xdr:spPr>
        <a:xfrm>
          <a:off x="7626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131106</xdr:rowOff>
    </xdr:from>
    <xdr:ext cx="469744" cy="259045"/>
    <xdr:sp macro="" textlink="">
      <xdr:nvSpPr>
        <xdr:cNvPr id="412" name="テキスト ボックス 411"/>
        <xdr:cNvSpPr txBox="1"/>
      </xdr:nvSpPr>
      <xdr:spPr>
        <a:xfrm>
          <a:off x="6737428"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164018</xdr:rowOff>
    </xdr:from>
    <xdr:to>
      <xdr:col>55</xdr:col>
      <xdr:colOff>50800</xdr:colOff>
      <xdr:row>74</xdr:row>
      <xdr:rowOff>94168</xdr:rowOff>
    </xdr:to>
    <xdr:sp macro="" textlink="">
      <xdr:nvSpPr>
        <xdr:cNvPr id="418" name="楕円 417"/>
        <xdr:cNvSpPr/>
      </xdr:nvSpPr>
      <xdr:spPr>
        <a:xfrm>
          <a:off x="10426700" y="1267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15445</xdr:rowOff>
    </xdr:from>
    <xdr:ext cx="534377" cy="259045"/>
    <xdr:sp macro="" textlink="">
      <xdr:nvSpPr>
        <xdr:cNvPr id="419" name="商工費該当値テキスト"/>
        <xdr:cNvSpPr txBox="1"/>
      </xdr:nvSpPr>
      <xdr:spPr>
        <a:xfrm>
          <a:off x="10528300" y="1253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6513</xdr:rowOff>
    </xdr:from>
    <xdr:to>
      <xdr:col>50</xdr:col>
      <xdr:colOff>165100</xdr:colOff>
      <xdr:row>72</xdr:row>
      <xdr:rowOff>108113</xdr:rowOff>
    </xdr:to>
    <xdr:sp macro="" textlink="">
      <xdr:nvSpPr>
        <xdr:cNvPr id="420" name="楕円 419"/>
        <xdr:cNvSpPr/>
      </xdr:nvSpPr>
      <xdr:spPr>
        <a:xfrm>
          <a:off x="9588500" y="123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124640</xdr:rowOff>
    </xdr:from>
    <xdr:ext cx="534377" cy="259045"/>
    <xdr:sp macro="" textlink="">
      <xdr:nvSpPr>
        <xdr:cNvPr id="421" name="テキスト ボックス 420"/>
        <xdr:cNvSpPr txBox="1"/>
      </xdr:nvSpPr>
      <xdr:spPr>
        <a:xfrm>
          <a:off x="9372111" y="121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113406</xdr:rowOff>
    </xdr:from>
    <xdr:to>
      <xdr:col>46</xdr:col>
      <xdr:colOff>38100</xdr:colOff>
      <xdr:row>75</xdr:row>
      <xdr:rowOff>43556</xdr:rowOff>
    </xdr:to>
    <xdr:sp macro="" textlink="">
      <xdr:nvSpPr>
        <xdr:cNvPr id="422" name="楕円 421"/>
        <xdr:cNvSpPr/>
      </xdr:nvSpPr>
      <xdr:spPr>
        <a:xfrm>
          <a:off x="8699500" y="128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60083</xdr:rowOff>
    </xdr:from>
    <xdr:ext cx="534377" cy="259045"/>
    <xdr:sp macro="" textlink="">
      <xdr:nvSpPr>
        <xdr:cNvPr id="423" name="テキスト ボックス 422"/>
        <xdr:cNvSpPr txBox="1"/>
      </xdr:nvSpPr>
      <xdr:spPr>
        <a:xfrm>
          <a:off x="8483111" y="125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55113</xdr:rowOff>
    </xdr:from>
    <xdr:to>
      <xdr:col>41</xdr:col>
      <xdr:colOff>101600</xdr:colOff>
      <xdr:row>74</xdr:row>
      <xdr:rowOff>156713</xdr:rowOff>
    </xdr:to>
    <xdr:sp macro="" textlink="">
      <xdr:nvSpPr>
        <xdr:cNvPr id="424" name="楕円 423"/>
        <xdr:cNvSpPr/>
      </xdr:nvSpPr>
      <xdr:spPr>
        <a:xfrm>
          <a:off x="7810500" y="12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1790</xdr:rowOff>
    </xdr:from>
    <xdr:ext cx="534377" cy="259045"/>
    <xdr:sp macro="" textlink="">
      <xdr:nvSpPr>
        <xdr:cNvPr id="425" name="テキスト ボックス 424"/>
        <xdr:cNvSpPr txBox="1"/>
      </xdr:nvSpPr>
      <xdr:spPr>
        <a:xfrm>
          <a:off x="7594111" y="1251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150622</xdr:rowOff>
    </xdr:from>
    <xdr:to>
      <xdr:col>36</xdr:col>
      <xdr:colOff>165100</xdr:colOff>
      <xdr:row>75</xdr:row>
      <xdr:rowOff>80772</xdr:rowOff>
    </xdr:to>
    <xdr:sp macro="" textlink="">
      <xdr:nvSpPr>
        <xdr:cNvPr id="426" name="楕円 425"/>
        <xdr:cNvSpPr/>
      </xdr:nvSpPr>
      <xdr:spPr>
        <a:xfrm>
          <a:off x="6921500" y="128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97299</xdr:rowOff>
    </xdr:from>
    <xdr:ext cx="534377" cy="259045"/>
    <xdr:sp macro="" textlink="">
      <xdr:nvSpPr>
        <xdr:cNvPr id="427" name="テキスト ボックス 426"/>
        <xdr:cNvSpPr txBox="1"/>
      </xdr:nvSpPr>
      <xdr:spPr>
        <a:xfrm>
          <a:off x="6705111" y="126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58626</xdr:rowOff>
    </xdr:from>
    <xdr:to>
      <xdr:col>55</xdr:col>
      <xdr:colOff>0</xdr:colOff>
      <xdr:row>98</xdr:row>
      <xdr:rowOff>83125</xdr:rowOff>
    </xdr:to>
    <xdr:cxnSp macro="">
      <xdr:nvCxnSpPr>
        <xdr:cNvPr id="458" name="直線コネクタ 457"/>
        <xdr:cNvCxnSpPr/>
      </xdr:nvCxnSpPr>
      <xdr:spPr>
        <a:xfrm flipV="1">
          <a:off x="9639300" y="16860726"/>
          <a:ext cx="8382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59" name="土木費平均値テキスト"/>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83125</xdr:rowOff>
    </xdr:from>
    <xdr:to>
      <xdr:col>50</xdr:col>
      <xdr:colOff>114300</xdr:colOff>
      <xdr:row>98</xdr:row>
      <xdr:rowOff>86909</xdr:rowOff>
    </xdr:to>
    <xdr:cxnSp macro="">
      <xdr:nvCxnSpPr>
        <xdr:cNvPr id="461" name="直線コネクタ 460"/>
        <xdr:cNvCxnSpPr/>
      </xdr:nvCxnSpPr>
      <xdr:spPr>
        <a:xfrm flipV="1">
          <a:off x="8750300" y="16885225"/>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35272</xdr:rowOff>
    </xdr:from>
    <xdr:to>
      <xdr:col>45</xdr:col>
      <xdr:colOff>177800</xdr:colOff>
      <xdr:row>98</xdr:row>
      <xdr:rowOff>86909</xdr:rowOff>
    </xdr:to>
    <xdr:cxnSp macro="">
      <xdr:nvCxnSpPr>
        <xdr:cNvPr id="464" name="直線コネクタ 463"/>
        <xdr:cNvCxnSpPr/>
      </xdr:nvCxnSpPr>
      <xdr:spPr>
        <a:xfrm>
          <a:off x="7861300" y="16837372"/>
          <a:ext cx="889000" cy="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6" name="テキスト ボックス 465"/>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15430</xdr:rowOff>
    </xdr:from>
    <xdr:to>
      <xdr:col>41</xdr:col>
      <xdr:colOff>50800</xdr:colOff>
      <xdr:row>98</xdr:row>
      <xdr:rowOff>35272</xdr:rowOff>
    </xdr:to>
    <xdr:cxnSp macro="">
      <xdr:nvCxnSpPr>
        <xdr:cNvPr id="467" name="直線コネクタ 466"/>
        <xdr:cNvCxnSpPr/>
      </xdr:nvCxnSpPr>
      <xdr:spPr>
        <a:xfrm>
          <a:off x="6972300" y="16817530"/>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7621</xdr:rowOff>
    </xdr:from>
    <xdr:ext cx="534377" cy="259045"/>
    <xdr:sp macro="" textlink="">
      <xdr:nvSpPr>
        <xdr:cNvPr id="469" name="テキスト ボックス 468"/>
        <xdr:cNvSpPr txBox="1"/>
      </xdr:nvSpPr>
      <xdr:spPr>
        <a:xfrm>
          <a:off x="7594111" y="169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71" name="テキスト ボックス 470"/>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7826</xdr:rowOff>
    </xdr:from>
    <xdr:to>
      <xdr:col>55</xdr:col>
      <xdr:colOff>50800</xdr:colOff>
      <xdr:row>98</xdr:row>
      <xdr:rowOff>109426</xdr:rowOff>
    </xdr:to>
    <xdr:sp macro="" textlink="">
      <xdr:nvSpPr>
        <xdr:cNvPr id="477" name="楕円 476"/>
        <xdr:cNvSpPr/>
      </xdr:nvSpPr>
      <xdr:spPr>
        <a:xfrm>
          <a:off x="10426700" y="168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30703</xdr:rowOff>
    </xdr:from>
    <xdr:ext cx="534377" cy="259045"/>
    <xdr:sp macro="" textlink="">
      <xdr:nvSpPr>
        <xdr:cNvPr id="478" name="土木費該当値テキスト"/>
        <xdr:cNvSpPr txBox="1"/>
      </xdr:nvSpPr>
      <xdr:spPr>
        <a:xfrm>
          <a:off x="10528300" y="1666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32325</xdr:rowOff>
    </xdr:from>
    <xdr:to>
      <xdr:col>50</xdr:col>
      <xdr:colOff>165100</xdr:colOff>
      <xdr:row>98</xdr:row>
      <xdr:rowOff>133925</xdr:rowOff>
    </xdr:to>
    <xdr:sp macro="" textlink="">
      <xdr:nvSpPr>
        <xdr:cNvPr id="479" name="楕円 478"/>
        <xdr:cNvSpPr/>
      </xdr:nvSpPr>
      <xdr:spPr>
        <a:xfrm>
          <a:off x="9588500" y="168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125052</xdr:rowOff>
    </xdr:from>
    <xdr:ext cx="534377" cy="259045"/>
    <xdr:sp macro="" textlink="">
      <xdr:nvSpPr>
        <xdr:cNvPr id="480" name="テキスト ボックス 479"/>
        <xdr:cNvSpPr txBox="1"/>
      </xdr:nvSpPr>
      <xdr:spPr>
        <a:xfrm>
          <a:off x="9372111" y="1692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36109</xdr:rowOff>
    </xdr:from>
    <xdr:to>
      <xdr:col>46</xdr:col>
      <xdr:colOff>38100</xdr:colOff>
      <xdr:row>98</xdr:row>
      <xdr:rowOff>137709</xdr:rowOff>
    </xdr:to>
    <xdr:sp macro="" textlink="">
      <xdr:nvSpPr>
        <xdr:cNvPr id="481" name="楕円 480"/>
        <xdr:cNvSpPr/>
      </xdr:nvSpPr>
      <xdr:spPr>
        <a:xfrm>
          <a:off x="8699500" y="168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154236</xdr:rowOff>
    </xdr:from>
    <xdr:ext cx="534377" cy="259045"/>
    <xdr:sp macro="" textlink="">
      <xdr:nvSpPr>
        <xdr:cNvPr id="482" name="テキスト ボックス 481"/>
        <xdr:cNvSpPr txBox="1"/>
      </xdr:nvSpPr>
      <xdr:spPr>
        <a:xfrm>
          <a:off x="8483111" y="166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155922</xdr:rowOff>
    </xdr:from>
    <xdr:to>
      <xdr:col>41</xdr:col>
      <xdr:colOff>101600</xdr:colOff>
      <xdr:row>98</xdr:row>
      <xdr:rowOff>86072</xdr:rowOff>
    </xdr:to>
    <xdr:sp macro="" textlink="">
      <xdr:nvSpPr>
        <xdr:cNvPr id="483" name="楕円 482"/>
        <xdr:cNvSpPr/>
      </xdr:nvSpPr>
      <xdr:spPr>
        <a:xfrm>
          <a:off x="7810500" y="167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102599</xdr:rowOff>
    </xdr:from>
    <xdr:ext cx="534377" cy="259045"/>
    <xdr:sp macro="" textlink="">
      <xdr:nvSpPr>
        <xdr:cNvPr id="484" name="テキスト ボックス 483"/>
        <xdr:cNvSpPr txBox="1"/>
      </xdr:nvSpPr>
      <xdr:spPr>
        <a:xfrm>
          <a:off x="7594111" y="1656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136080</xdr:rowOff>
    </xdr:from>
    <xdr:to>
      <xdr:col>36</xdr:col>
      <xdr:colOff>165100</xdr:colOff>
      <xdr:row>98</xdr:row>
      <xdr:rowOff>66230</xdr:rowOff>
    </xdr:to>
    <xdr:sp macro="" textlink="">
      <xdr:nvSpPr>
        <xdr:cNvPr id="485" name="楕円 484"/>
        <xdr:cNvSpPr/>
      </xdr:nvSpPr>
      <xdr:spPr>
        <a:xfrm>
          <a:off x="6921500" y="16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82757</xdr:rowOff>
    </xdr:from>
    <xdr:ext cx="534377" cy="259045"/>
    <xdr:sp macro="" textlink="">
      <xdr:nvSpPr>
        <xdr:cNvPr id="486" name="テキスト ボックス 485"/>
        <xdr:cNvSpPr txBox="1"/>
      </xdr:nvSpPr>
      <xdr:spPr>
        <a:xfrm>
          <a:off x="6705111" y="165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19457</xdr:rowOff>
    </xdr:from>
    <xdr:to>
      <xdr:col>85</xdr:col>
      <xdr:colOff>127000</xdr:colOff>
      <xdr:row>36</xdr:row>
      <xdr:rowOff>84779</xdr:rowOff>
    </xdr:to>
    <xdr:cxnSp macro="">
      <xdr:nvCxnSpPr>
        <xdr:cNvPr id="512" name="直線コネクタ 511"/>
        <xdr:cNvCxnSpPr/>
      </xdr:nvCxnSpPr>
      <xdr:spPr>
        <a:xfrm>
          <a:off x="15481300" y="6020207"/>
          <a:ext cx="838200" cy="2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19457</xdr:rowOff>
    </xdr:from>
    <xdr:to>
      <xdr:col>81</xdr:col>
      <xdr:colOff>50800</xdr:colOff>
      <xdr:row>35</xdr:row>
      <xdr:rowOff>162160</xdr:rowOff>
    </xdr:to>
    <xdr:cxnSp macro="">
      <xdr:nvCxnSpPr>
        <xdr:cNvPr id="515" name="直線コネクタ 514"/>
        <xdr:cNvCxnSpPr/>
      </xdr:nvCxnSpPr>
      <xdr:spPr>
        <a:xfrm flipV="1">
          <a:off x="14592300" y="6020207"/>
          <a:ext cx="889000" cy="1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7" name="テキスト ボックス 516"/>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162160</xdr:rowOff>
    </xdr:from>
    <xdr:to>
      <xdr:col>76</xdr:col>
      <xdr:colOff>114300</xdr:colOff>
      <xdr:row>37</xdr:row>
      <xdr:rowOff>20885</xdr:rowOff>
    </xdr:to>
    <xdr:cxnSp macro="">
      <xdr:nvCxnSpPr>
        <xdr:cNvPr id="518" name="直線コネクタ 517"/>
        <xdr:cNvCxnSpPr/>
      </xdr:nvCxnSpPr>
      <xdr:spPr>
        <a:xfrm flipV="1">
          <a:off x="13703300" y="6162910"/>
          <a:ext cx="8890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0" name="テキスト ボックス 519"/>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76264</xdr:rowOff>
    </xdr:from>
    <xdr:to>
      <xdr:col>71</xdr:col>
      <xdr:colOff>177800</xdr:colOff>
      <xdr:row>37</xdr:row>
      <xdr:rowOff>20885</xdr:rowOff>
    </xdr:to>
    <xdr:cxnSp macro="">
      <xdr:nvCxnSpPr>
        <xdr:cNvPr id="521" name="直線コネクタ 520"/>
        <xdr:cNvCxnSpPr/>
      </xdr:nvCxnSpPr>
      <xdr:spPr>
        <a:xfrm>
          <a:off x="12814300" y="6248464"/>
          <a:ext cx="889000" cy="1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3" name="テキスト ボックス 522"/>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3376</xdr:rowOff>
    </xdr:from>
    <xdr:ext cx="534377" cy="259045"/>
    <xdr:sp macro="" textlink="">
      <xdr:nvSpPr>
        <xdr:cNvPr id="525" name="テキスト ボックス 524"/>
        <xdr:cNvSpPr txBox="1"/>
      </xdr:nvSpPr>
      <xdr:spPr>
        <a:xfrm>
          <a:off x="12547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33979</xdr:rowOff>
    </xdr:from>
    <xdr:to>
      <xdr:col>85</xdr:col>
      <xdr:colOff>177800</xdr:colOff>
      <xdr:row>36</xdr:row>
      <xdr:rowOff>135579</xdr:rowOff>
    </xdr:to>
    <xdr:sp macro="" textlink="">
      <xdr:nvSpPr>
        <xdr:cNvPr id="531" name="楕円 530"/>
        <xdr:cNvSpPr/>
      </xdr:nvSpPr>
      <xdr:spPr>
        <a:xfrm>
          <a:off x="16268700" y="620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56856</xdr:rowOff>
    </xdr:from>
    <xdr:ext cx="534377" cy="259045"/>
    <xdr:sp macro="" textlink="">
      <xdr:nvSpPr>
        <xdr:cNvPr id="532" name="消防費該当値テキスト"/>
        <xdr:cNvSpPr txBox="1"/>
      </xdr:nvSpPr>
      <xdr:spPr>
        <a:xfrm>
          <a:off x="16370300" y="60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140107</xdr:rowOff>
    </xdr:from>
    <xdr:to>
      <xdr:col>81</xdr:col>
      <xdr:colOff>101600</xdr:colOff>
      <xdr:row>35</xdr:row>
      <xdr:rowOff>70257</xdr:rowOff>
    </xdr:to>
    <xdr:sp macro="" textlink="">
      <xdr:nvSpPr>
        <xdr:cNvPr id="533" name="楕円 532"/>
        <xdr:cNvSpPr/>
      </xdr:nvSpPr>
      <xdr:spPr>
        <a:xfrm>
          <a:off x="15430500" y="59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86784</xdr:rowOff>
    </xdr:from>
    <xdr:ext cx="534377" cy="259045"/>
    <xdr:sp macro="" textlink="">
      <xdr:nvSpPr>
        <xdr:cNvPr id="534" name="テキスト ボックス 533"/>
        <xdr:cNvSpPr txBox="1"/>
      </xdr:nvSpPr>
      <xdr:spPr>
        <a:xfrm>
          <a:off x="15214111" y="57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111360</xdr:rowOff>
    </xdr:from>
    <xdr:to>
      <xdr:col>76</xdr:col>
      <xdr:colOff>165100</xdr:colOff>
      <xdr:row>36</xdr:row>
      <xdr:rowOff>41510</xdr:rowOff>
    </xdr:to>
    <xdr:sp macro="" textlink="">
      <xdr:nvSpPr>
        <xdr:cNvPr id="535" name="楕円 534"/>
        <xdr:cNvSpPr/>
      </xdr:nvSpPr>
      <xdr:spPr>
        <a:xfrm>
          <a:off x="14541500" y="61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58037</xdr:rowOff>
    </xdr:from>
    <xdr:ext cx="534377" cy="259045"/>
    <xdr:sp macro="" textlink="">
      <xdr:nvSpPr>
        <xdr:cNvPr id="536" name="テキスト ボックス 535"/>
        <xdr:cNvSpPr txBox="1"/>
      </xdr:nvSpPr>
      <xdr:spPr>
        <a:xfrm>
          <a:off x="14325111" y="588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141535</xdr:rowOff>
    </xdr:from>
    <xdr:to>
      <xdr:col>72</xdr:col>
      <xdr:colOff>38100</xdr:colOff>
      <xdr:row>37</xdr:row>
      <xdr:rowOff>71685</xdr:rowOff>
    </xdr:to>
    <xdr:sp macro="" textlink="">
      <xdr:nvSpPr>
        <xdr:cNvPr id="537" name="楕円 536"/>
        <xdr:cNvSpPr/>
      </xdr:nvSpPr>
      <xdr:spPr>
        <a:xfrm>
          <a:off x="13652500" y="63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62812</xdr:rowOff>
    </xdr:from>
    <xdr:ext cx="534377" cy="259045"/>
    <xdr:sp macro="" textlink="">
      <xdr:nvSpPr>
        <xdr:cNvPr id="538" name="テキスト ボックス 537"/>
        <xdr:cNvSpPr txBox="1"/>
      </xdr:nvSpPr>
      <xdr:spPr>
        <a:xfrm>
          <a:off x="13436111" y="6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25464</xdr:rowOff>
    </xdr:from>
    <xdr:to>
      <xdr:col>67</xdr:col>
      <xdr:colOff>101600</xdr:colOff>
      <xdr:row>36</xdr:row>
      <xdr:rowOff>127064</xdr:rowOff>
    </xdr:to>
    <xdr:sp macro="" textlink="">
      <xdr:nvSpPr>
        <xdr:cNvPr id="539" name="楕円 538"/>
        <xdr:cNvSpPr/>
      </xdr:nvSpPr>
      <xdr:spPr>
        <a:xfrm>
          <a:off x="12763500" y="61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143591</xdr:rowOff>
    </xdr:from>
    <xdr:ext cx="534377" cy="259045"/>
    <xdr:sp macro="" textlink="">
      <xdr:nvSpPr>
        <xdr:cNvPr id="540" name="テキスト ボックス 539"/>
        <xdr:cNvSpPr txBox="1"/>
      </xdr:nvSpPr>
      <xdr:spPr>
        <a:xfrm>
          <a:off x="12547111" y="59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30105</xdr:rowOff>
    </xdr:from>
    <xdr:to>
      <xdr:col>85</xdr:col>
      <xdr:colOff>127000</xdr:colOff>
      <xdr:row>55</xdr:row>
      <xdr:rowOff>115983</xdr:rowOff>
    </xdr:to>
    <xdr:cxnSp macro="">
      <xdr:nvCxnSpPr>
        <xdr:cNvPr id="570" name="直線コネクタ 569"/>
        <xdr:cNvCxnSpPr/>
      </xdr:nvCxnSpPr>
      <xdr:spPr>
        <a:xfrm flipV="1">
          <a:off x="15481300" y="9459855"/>
          <a:ext cx="838200" cy="8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42697</xdr:rowOff>
    </xdr:from>
    <xdr:to>
      <xdr:col>81</xdr:col>
      <xdr:colOff>50800</xdr:colOff>
      <xdr:row>55</xdr:row>
      <xdr:rowOff>115983</xdr:rowOff>
    </xdr:to>
    <xdr:cxnSp macro="">
      <xdr:nvCxnSpPr>
        <xdr:cNvPr id="573" name="直線コネクタ 572"/>
        <xdr:cNvCxnSpPr/>
      </xdr:nvCxnSpPr>
      <xdr:spPr>
        <a:xfrm>
          <a:off x="14592300" y="9300997"/>
          <a:ext cx="889000" cy="24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75" name="テキスト ボックス 574"/>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959</xdr:rowOff>
    </xdr:from>
    <xdr:to>
      <xdr:col>76</xdr:col>
      <xdr:colOff>114300</xdr:colOff>
      <xdr:row>54</xdr:row>
      <xdr:rowOff>42697</xdr:rowOff>
    </xdr:to>
    <xdr:cxnSp macro="">
      <xdr:nvCxnSpPr>
        <xdr:cNvPr id="576" name="直線コネクタ 575"/>
        <xdr:cNvCxnSpPr/>
      </xdr:nvCxnSpPr>
      <xdr:spPr>
        <a:xfrm>
          <a:off x="13703300" y="9087809"/>
          <a:ext cx="889000" cy="21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52832</xdr:rowOff>
    </xdr:from>
    <xdr:to>
      <xdr:col>71</xdr:col>
      <xdr:colOff>177800</xdr:colOff>
      <xdr:row>53</xdr:row>
      <xdr:rowOff>959</xdr:rowOff>
    </xdr:to>
    <xdr:cxnSp macro="">
      <xdr:nvCxnSpPr>
        <xdr:cNvPr id="579" name="直線コネクタ 578"/>
        <xdr:cNvCxnSpPr/>
      </xdr:nvCxnSpPr>
      <xdr:spPr>
        <a:xfrm>
          <a:off x="12814300" y="8968232"/>
          <a:ext cx="889000" cy="1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1" name="テキスト ボックス 580"/>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155643</xdr:rowOff>
    </xdr:from>
    <xdr:ext cx="534377" cy="259045"/>
    <xdr:sp macro="" textlink="">
      <xdr:nvSpPr>
        <xdr:cNvPr id="583" name="テキスト ボックス 582"/>
        <xdr:cNvSpPr txBox="1"/>
      </xdr:nvSpPr>
      <xdr:spPr>
        <a:xfrm>
          <a:off x="12547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150755</xdr:rowOff>
    </xdr:from>
    <xdr:to>
      <xdr:col>85</xdr:col>
      <xdr:colOff>177800</xdr:colOff>
      <xdr:row>55</xdr:row>
      <xdr:rowOff>80905</xdr:rowOff>
    </xdr:to>
    <xdr:sp macro="" textlink="">
      <xdr:nvSpPr>
        <xdr:cNvPr id="589" name="楕円 588"/>
        <xdr:cNvSpPr/>
      </xdr:nvSpPr>
      <xdr:spPr>
        <a:xfrm>
          <a:off x="16268700" y="9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2182</xdr:rowOff>
    </xdr:from>
    <xdr:ext cx="534377" cy="259045"/>
    <xdr:sp macro="" textlink="">
      <xdr:nvSpPr>
        <xdr:cNvPr id="590" name="教育費該当値テキスト"/>
        <xdr:cNvSpPr txBox="1"/>
      </xdr:nvSpPr>
      <xdr:spPr>
        <a:xfrm>
          <a:off x="16370300" y="926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65183</xdr:rowOff>
    </xdr:from>
    <xdr:to>
      <xdr:col>81</xdr:col>
      <xdr:colOff>101600</xdr:colOff>
      <xdr:row>55</xdr:row>
      <xdr:rowOff>166783</xdr:rowOff>
    </xdr:to>
    <xdr:sp macro="" textlink="">
      <xdr:nvSpPr>
        <xdr:cNvPr id="591" name="楕円 590"/>
        <xdr:cNvSpPr/>
      </xdr:nvSpPr>
      <xdr:spPr>
        <a:xfrm>
          <a:off x="15430500" y="94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11860</xdr:rowOff>
    </xdr:from>
    <xdr:ext cx="534377" cy="259045"/>
    <xdr:sp macro="" textlink="">
      <xdr:nvSpPr>
        <xdr:cNvPr id="592" name="テキスト ボックス 591"/>
        <xdr:cNvSpPr txBox="1"/>
      </xdr:nvSpPr>
      <xdr:spPr>
        <a:xfrm>
          <a:off x="15214111" y="927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163347</xdr:rowOff>
    </xdr:from>
    <xdr:to>
      <xdr:col>76</xdr:col>
      <xdr:colOff>165100</xdr:colOff>
      <xdr:row>54</xdr:row>
      <xdr:rowOff>93497</xdr:rowOff>
    </xdr:to>
    <xdr:sp macro="" textlink="">
      <xdr:nvSpPr>
        <xdr:cNvPr id="593" name="楕円 592"/>
        <xdr:cNvSpPr/>
      </xdr:nvSpPr>
      <xdr:spPr>
        <a:xfrm>
          <a:off x="14541500" y="92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110024</xdr:rowOff>
    </xdr:from>
    <xdr:ext cx="534377" cy="259045"/>
    <xdr:sp macro="" textlink="">
      <xdr:nvSpPr>
        <xdr:cNvPr id="594" name="テキスト ボックス 593"/>
        <xdr:cNvSpPr txBox="1"/>
      </xdr:nvSpPr>
      <xdr:spPr>
        <a:xfrm>
          <a:off x="14325111" y="902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121609</xdr:rowOff>
    </xdr:from>
    <xdr:to>
      <xdr:col>72</xdr:col>
      <xdr:colOff>38100</xdr:colOff>
      <xdr:row>53</xdr:row>
      <xdr:rowOff>51759</xdr:rowOff>
    </xdr:to>
    <xdr:sp macro="" textlink="">
      <xdr:nvSpPr>
        <xdr:cNvPr id="595" name="楕円 594"/>
        <xdr:cNvSpPr/>
      </xdr:nvSpPr>
      <xdr:spPr>
        <a:xfrm>
          <a:off x="13652500" y="90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68286</xdr:rowOff>
    </xdr:from>
    <xdr:ext cx="534377" cy="259045"/>
    <xdr:sp macro="" textlink="">
      <xdr:nvSpPr>
        <xdr:cNvPr id="596" name="テキスト ボックス 595"/>
        <xdr:cNvSpPr txBox="1"/>
      </xdr:nvSpPr>
      <xdr:spPr>
        <a:xfrm>
          <a:off x="13436111" y="881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2032</xdr:rowOff>
    </xdr:from>
    <xdr:to>
      <xdr:col>67</xdr:col>
      <xdr:colOff>101600</xdr:colOff>
      <xdr:row>52</xdr:row>
      <xdr:rowOff>103632</xdr:rowOff>
    </xdr:to>
    <xdr:sp macro="" textlink="">
      <xdr:nvSpPr>
        <xdr:cNvPr id="597" name="楕円 596"/>
        <xdr:cNvSpPr/>
      </xdr:nvSpPr>
      <xdr:spPr>
        <a:xfrm>
          <a:off x="12763500" y="89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120159</xdr:rowOff>
    </xdr:from>
    <xdr:ext cx="534377" cy="259045"/>
    <xdr:sp macro="" textlink="">
      <xdr:nvSpPr>
        <xdr:cNvPr id="598" name="テキスト ボックス 597"/>
        <xdr:cNvSpPr txBox="1"/>
      </xdr:nvSpPr>
      <xdr:spPr>
        <a:xfrm>
          <a:off x="12547111" y="86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43287</xdr:rowOff>
    </xdr:from>
    <xdr:to>
      <xdr:col>85</xdr:col>
      <xdr:colOff>127000</xdr:colOff>
      <xdr:row>79</xdr:row>
      <xdr:rowOff>43498</xdr:rowOff>
    </xdr:to>
    <xdr:cxnSp macro="">
      <xdr:nvCxnSpPr>
        <xdr:cNvPr id="627" name="直線コネクタ 626"/>
        <xdr:cNvCxnSpPr/>
      </xdr:nvCxnSpPr>
      <xdr:spPr>
        <a:xfrm flipV="1">
          <a:off x="15481300" y="13587837"/>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40126</xdr:rowOff>
    </xdr:from>
    <xdr:to>
      <xdr:col>81</xdr:col>
      <xdr:colOff>50800</xdr:colOff>
      <xdr:row>79</xdr:row>
      <xdr:rowOff>43498</xdr:rowOff>
    </xdr:to>
    <xdr:cxnSp macro="">
      <xdr:nvCxnSpPr>
        <xdr:cNvPr id="630" name="直線コネクタ 629"/>
        <xdr:cNvCxnSpPr/>
      </xdr:nvCxnSpPr>
      <xdr:spPr>
        <a:xfrm>
          <a:off x="14592300" y="1358467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36468</xdr:rowOff>
    </xdr:from>
    <xdr:to>
      <xdr:col>76</xdr:col>
      <xdr:colOff>114300</xdr:colOff>
      <xdr:row>79</xdr:row>
      <xdr:rowOff>40126</xdr:rowOff>
    </xdr:to>
    <xdr:cxnSp macro="">
      <xdr:nvCxnSpPr>
        <xdr:cNvPr id="633" name="直線コネクタ 632"/>
        <xdr:cNvCxnSpPr/>
      </xdr:nvCxnSpPr>
      <xdr:spPr>
        <a:xfrm>
          <a:off x="13703300" y="1358101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36468</xdr:rowOff>
    </xdr:from>
    <xdr:to>
      <xdr:col>71</xdr:col>
      <xdr:colOff>177800</xdr:colOff>
      <xdr:row>79</xdr:row>
      <xdr:rowOff>40430</xdr:rowOff>
    </xdr:to>
    <xdr:cxnSp macro="">
      <xdr:nvCxnSpPr>
        <xdr:cNvPr id="636" name="直線コネクタ 635"/>
        <xdr:cNvCxnSpPr/>
      </xdr:nvCxnSpPr>
      <xdr:spPr>
        <a:xfrm flipV="1">
          <a:off x="12814300" y="1358101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163937</xdr:rowOff>
    </xdr:from>
    <xdr:to>
      <xdr:col>85</xdr:col>
      <xdr:colOff>177800</xdr:colOff>
      <xdr:row>79</xdr:row>
      <xdr:rowOff>94087</xdr:rowOff>
    </xdr:to>
    <xdr:sp macro="" textlink="">
      <xdr:nvSpPr>
        <xdr:cNvPr id="646" name="楕円 645"/>
        <xdr:cNvSpPr/>
      </xdr:nvSpPr>
      <xdr:spPr>
        <a:xfrm>
          <a:off x="16268700" y="13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134001</xdr:rowOff>
    </xdr:from>
    <xdr:ext cx="313932" cy="259045"/>
    <xdr:sp macro="" textlink="">
      <xdr:nvSpPr>
        <xdr:cNvPr id="647" name="災害復旧費該当値テキスト"/>
        <xdr:cNvSpPr txBox="1"/>
      </xdr:nvSpPr>
      <xdr:spPr>
        <a:xfrm>
          <a:off x="16370300" y="1350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164148</xdr:rowOff>
    </xdr:from>
    <xdr:to>
      <xdr:col>81</xdr:col>
      <xdr:colOff>101600</xdr:colOff>
      <xdr:row>79</xdr:row>
      <xdr:rowOff>94298</xdr:rowOff>
    </xdr:to>
    <xdr:sp macro="" textlink="">
      <xdr:nvSpPr>
        <xdr:cNvPr id="648" name="楕円 647"/>
        <xdr:cNvSpPr/>
      </xdr:nvSpPr>
      <xdr:spPr>
        <a:xfrm>
          <a:off x="15430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85425</xdr:rowOff>
    </xdr:from>
    <xdr:ext cx="313932" cy="259045"/>
    <xdr:sp macro="" textlink="">
      <xdr:nvSpPr>
        <xdr:cNvPr id="649" name="テキスト ボックス 648"/>
        <xdr:cNvSpPr txBox="1"/>
      </xdr:nvSpPr>
      <xdr:spPr>
        <a:xfrm>
          <a:off x="15324333" y="13629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160776</xdr:rowOff>
    </xdr:from>
    <xdr:to>
      <xdr:col>76</xdr:col>
      <xdr:colOff>165100</xdr:colOff>
      <xdr:row>79</xdr:row>
      <xdr:rowOff>90926</xdr:rowOff>
    </xdr:to>
    <xdr:sp macro="" textlink="">
      <xdr:nvSpPr>
        <xdr:cNvPr id="650" name="楕円 649"/>
        <xdr:cNvSpPr/>
      </xdr:nvSpPr>
      <xdr:spPr>
        <a:xfrm>
          <a:off x="14541500" y="135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82053</xdr:rowOff>
    </xdr:from>
    <xdr:ext cx="378565" cy="259045"/>
    <xdr:sp macro="" textlink="">
      <xdr:nvSpPr>
        <xdr:cNvPr id="651" name="テキスト ボックス 650"/>
        <xdr:cNvSpPr txBox="1"/>
      </xdr:nvSpPr>
      <xdr:spPr>
        <a:xfrm>
          <a:off x="14403017" y="1362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157118</xdr:rowOff>
    </xdr:from>
    <xdr:to>
      <xdr:col>72</xdr:col>
      <xdr:colOff>38100</xdr:colOff>
      <xdr:row>79</xdr:row>
      <xdr:rowOff>87268</xdr:rowOff>
    </xdr:to>
    <xdr:sp macro="" textlink="">
      <xdr:nvSpPr>
        <xdr:cNvPr id="652" name="楕円 651"/>
        <xdr:cNvSpPr/>
      </xdr:nvSpPr>
      <xdr:spPr>
        <a:xfrm>
          <a:off x="13652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78395</xdr:rowOff>
    </xdr:from>
    <xdr:ext cx="378565" cy="259045"/>
    <xdr:sp macro="" textlink="">
      <xdr:nvSpPr>
        <xdr:cNvPr id="653" name="テキスト ボックス 652"/>
        <xdr:cNvSpPr txBox="1"/>
      </xdr:nvSpPr>
      <xdr:spPr>
        <a:xfrm>
          <a:off x="13514017" y="13622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161080</xdr:rowOff>
    </xdr:from>
    <xdr:to>
      <xdr:col>67</xdr:col>
      <xdr:colOff>101600</xdr:colOff>
      <xdr:row>79</xdr:row>
      <xdr:rowOff>91230</xdr:rowOff>
    </xdr:to>
    <xdr:sp macro="" textlink="">
      <xdr:nvSpPr>
        <xdr:cNvPr id="654" name="楕円 653"/>
        <xdr:cNvSpPr/>
      </xdr:nvSpPr>
      <xdr:spPr>
        <a:xfrm>
          <a:off x="12763500" y="135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82357</xdr:rowOff>
    </xdr:from>
    <xdr:ext cx="378565" cy="259045"/>
    <xdr:sp macro="" textlink="">
      <xdr:nvSpPr>
        <xdr:cNvPr id="655" name="テキスト ボックス 654"/>
        <xdr:cNvSpPr txBox="1"/>
      </xdr:nvSpPr>
      <xdr:spPr>
        <a:xfrm>
          <a:off x="12625017" y="1362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165188</xdr:rowOff>
    </xdr:from>
    <xdr:to>
      <xdr:col>85</xdr:col>
      <xdr:colOff>126364</xdr:colOff>
      <xdr:row>98</xdr:row>
      <xdr:rowOff>32010</xdr:rowOff>
    </xdr:to>
    <xdr:cxnSp macro="">
      <xdr:nvCxnSpPr>
        <xdr:cNvPr id="679" name="直線コネクタ 678"/>
        <xdr:cNvCxnSpPr/>
      </xdr:nvCxnSpPr>
      <xdr:spPr>
        <a:xfrm flipV="1">
          <a:off x="16317595" y="15767138"/>
          <a:ext cx="1269" cy="106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35837</xdr:rowOff>
    </xdr:from>
    <xdr:ext cx="469744" cy="259045"/>
    <xdr:sp macro="" textlink="">
      <xdr:nvSpPr>
        <xdr:cNvPr id="680" name="公債費最小値テキスト"/>
        <xdr:cNvSpPr txBox="1"/>
      </xdr:nvSpPr>
      <xdr:spPr>
        <a:xfrm>
          <a:off x="16370300" y="168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32010</xdr:rowOff>
    </xdr:from>
    <xdr:to>
      <xdr:col>86</xdr:col>
      <xdr:colOff>25400</xdr:colOff>
      <xdr:row>98</xdr:row>
      <xdr:rowOff>32010</xdr:rowOff>
    </xdr:to>
    <xdr:cxnSp macro="">
      <xdr:nvCxnSpPr>
        <xdr:cNvPr id="681" name="直線コネクタ 680"/>
        <xdr:cNvCxnSpPr/>
      </xdr:nvCxnSpPr>
      <xdr:spPr>
        <a:xfrm>
          <a:off x="16230600" y="1683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111865</xdr:rowOff>
    </xdr:from>
    <xdr:ext cx="534377" cy="259045"/>
    <xdr:sp macro="" textlink="">
      <xdr:nvSpPr>
        <xdr:cNvPr id="682" name="公債費最大値テキスト"/>
        <xdr:cNvSpPr txBox="1"/>
      </xdr:nvSpPr>
      <xdr:spPr>
        <a:xfrm>
          <a:off x="16370300" y="15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165188</xdr:rowOff>
    </xdr:from>
    <xdr:to>
      <xdr:col>86</xdr:col>
      <xdr:colOff>25400</xdr:colOff>
      <xdr:row>91</xdr:row>
      <xdr:rowOff>165188</xdr:rowOff>
    </xdr:to>
    <xdr:cxnSp macro="">
      <xdr:nvCxnSpPr>
        <xdr:cNvPr id="683" name="直線コネクタ 682"/>
        <xdr:cNvCxnSpPr/>
      </xdr:nvCxnSpPr>
      <xdr:spPr>
        <a:xfrm>
          <a:off x="16230600" y="1576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143796</xdr:rowOff>
    </xdr:from>
    <xdr:to>
      <xdr:col>85</xdr:col>
      <xdr:colOff>127000</xdr:colOff>
      <xdr:row>91</xdr:row>
      <xdr:rowOff>165188</xdr:rowOff>
    </xdr:to>
    <xdr:cxnSp macro="">
      <xdr:nvCxnSpPr>
        <xdr:cNvPr id="684" name="直線コネクタ 683"/>
        <xdr:cNvCxnSpPr/>
      </xdr:nvCxnSpPr>
      <xdr:spPr>
        <a:xfrm>
          <a:off x="15481300" y="15745746"/>
          <a:ext cx="8382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153700</xdr:rowOff>
    </xdr:from>
    <xdr:ext cx="534377" cy="259045"/>
    <xdr:sp macro="" textlink="">
      <xdr:nvSpPr>
        <xdr:cNvPr id="685" name="公債費平均値テキスト"/>
        <xdr:cNvSpPr txBox="1"/>
      </xdr:nvSpPr>
      <xdr:spPr>
        <a:xfrm>
          <a:off x="16370300" y="1627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3823</xdr:rowOff>
    </xdr:from>
    <xdr:to>
      <xdr:col>85</xdr:col>
      <xdr:colOff>177800</xdr:colOff>
      <xdr:row>95</xdr:row>
      <xdr:rowOff>105423</xdr:rowOff>
    </xdr:to>
    <xdr:sp macro="" textlink="">
      <xdr:nvSpPr>
        <xdr:cNvPr id="686" name="フローチャート: 判断 685"/>
        <xdr:cNvSpPr/>
      </xdr:nvSpPr>
      <xdr:spPr>
        <a:xfrm>
          <a:off x="162687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143796</xdr:rowOff>
    </xdr:from>
    <xdr:to>
      <xdr:col>81</xdr:col>
      <xdr:colOff>50800</xdr:colOff>
      <xdr:row>92</xdr:row>
      <xdr:rowOff>25439</xdr:rowOff>
    </xdr:to>
    <xdr:cxnSp macro="">
      <xdr:nvCxnSpPr>
        <xdr:cNvPr id="687" name="直線コネクタ 686"/>
        <xdr:cNvCxnSpPr/>
      </xdr:nvCxnSpPr>
      <xdr:spPr>
        <a:xfrm flipV="1">
          <a:off x="14592300" y="15745746"/>
          <a:ext cx="8890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156127</xdr:rowOff>
    </xdr:from>
    <xdr:to>
      <xdr:col>81</xdr:col>
      <xdr:colOff>101600</xdr:colOff>
      <xdr:row>95</xdr:row>
      <xdr:rowOff>86277</xdr:rowOff>
    </xdr:to>
    <xdr:sp macro="" textlink="">
      <xdr:nvSpPr>
        <xdr:cNvPr id="688" name="フローチャート: 判断 687"/>
        <xdr:cNvSpPr/>
      </xdr:nvSpPr>
      <xdr:spPr>
        <a:xfrm>
          <a:off x="15430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77404</xdr:rowOff>
    </xdr:from>
    <xdr:ext cx="534377" cy="259045"/>
    <xdr:sp macro="" textlink="">
      <xdr:nvSpPr>
        <xdr:cNvPr id="689" name="テキスト ボックス 688"/>
        <xdr:cNvSpPr txBox="1"/>
      </xdr:nvSpPr>
      <xdr:spPr>
        <a:xfrm>
          <a:off x="15214111" y="16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146234</xdr:rowOff>
    </xdr:from>
    <xdr:to>
      <xdr:col>76</xdr:col>
      <xdr:colOff>114300</xdr:colOff>
      <xdr:row>92</xdr:row>
      <xdr:rowOff>25439</xdr:rowOff>
    </xdr:to>
    <xdr:cxnSp macro="">
      <xdr:nvCxnSpPr>
        <xdr:cNvPr id="690" name="直線コネクタ 689"/>
        <xdr:cNvCxnSpPr/>
      </xdr:nvCxnSpPr>
      <xdr:spPr>
        <a:xfrm>
          <a:off x="13703300" y="15748184"/>
          <a:ext cx="889000" cy="5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165767</xdr:rowOff>
    </xdr:from>
    <xdr:to>
      <xdr:col>76</xdr:col>
      <xdr:colOff>165100</xdr:colOff>
      <xdr:row>95</xdr:row>
      <xdr:rowOff>95917</xdr:rowOff>
    </xdr:to>
    <xdr:sp macro="" textlink="">
      <xdr:nvSpPr>
        <xdr:cNvPr id="691" name="フローチャート: 判断 690"/>
        <xdr:cNvSpPr/>
      </xdr:nvSpPr>
      <xdr:spPr>
        <a:xfrm>
          <a:off x="14541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87044</xdr:rowOff>
    </xdr:from>
    <xdr:ext cx="534377" cy="259045"/>
    <xdr:sp macro="" textlink="">
      <xdr:nvSpPr>
        <xdr:cNvPr id="692" name="テキスト ボックス 691"/>
        <xdr:cNvSpPr txBox="1"/>
      </xdr:nvSpPr>
      <xdr:spPr>
        <a:xfrm>
          <a:off x="14325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146234</xdr:rowOff>
    </xdr:from>
    <xdr:to>
      <xdr:col>71</xdr:col>
      <xdr:colOff>177800</xdr:colOff>
      <xdr:row>91</xdr:row>
      <xdr:rowOff>155093</xdr:rowOff>
    </xdr:to>
    <xdr:cxnSp macro="">
      <xdr:nvCxnSpPr>
        <xdr:cNvPr id="693" name="直線コネクタ 692"/>
        <xdr:cNvCxnSpPr/>
      </xdr:nvCxnSpPr>
      <xdr:spPr>
        <a:xfrm flipV="1">
          <a:off x="12814300" y="15748184"/>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4" name="フローチャート: 判断 693"/>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37895</xdr:rowOff>
    </xdr:from>
    <xdr:ext cx="534377" cy="259045"/>
    <xdr:sp macro="" textlink="">
      <xdr:nvSpPr>
        <xdr:cNvPr id="695" name="テキスト ボックス 694"/>
        <xdr:cNvSpPr txBox="1"/>
      </xdr:nvSpPr>
      <xdr:spPr>
        <a:xfrm>
          <a:off x="13436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696" name="フローチャート: 判断 695"/>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27512</xdr:rowOff>
    </xdr:from>
    <xdr:ext cx="534377" cy="259045"/>
    <xdr:sp macro="" textlink="">
      <xdr:nvSpPr>
        <xdr:cNvPr id="697" name="テキスト ボックス 696"/>
        <xdr:cNvSpPr txBox="1"/>
      </xdr:nvSpPr>
      <xdr:spPr>
        <a:xfrm>
          <a:off x="12547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114388</xdr:rowOff>
    </xdr:from>
    <xdr:to>
      <xdr:col>85</xdr:col>
      <xdr:colOff>177800</xdr:colOff>
      <xdr:row>92</xdr:row>
      <xdr:rowOff>44538</xdr:rowOff>
    </xdr:to>
    <xdr:sp macro="" textlink="">
      <xdr:nvSpPr>
        <xdr:cNvPr id="703" name="楕円 702"/>
        <xdr:cNvSpPr/>
      </xdr:nvSpPr>
      <xdr:spPr>
        <a:xfrm>
          <a:off x="16268700" y="157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67415</xdr:rowOff>
    </xdr:from>
    <xdr:ext cx="534377" cy="259045"/>
    <xdr:sp macro="" textlink="">
      <xdr:nvSpPr>
        <xdr:cNvPr id="704" name="公債費該当値テキスト"/>
        <xdr:cNvSpPr txBox="1"/>
      </xdr:nvSpPr>
      <xdr:spPr>
        <a:xfrm>
          <a:off x="16370300" y="15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92996</xdr:rowOff>
    </xdr:from>
    <xdr:to>
      <xdr:col>81</xdr:col>
      <xdr:colOff>101600</xdr:colOff>
      <xdr:row>92</xdr:row>
      <xdr:rowOff>23146</xdr:rowOff>
    </xdr:to>
    <xdr:sp macro="" textlink="">
      <xdr:nvSpPr>
        <xdr:cNvPr id="705" name="楕円 704"/>
        <xdr:cNvSpPr/>
      </xdr:nvSpPr>
      <xdr:spPr>
        <a:xfrm>
          <a:off x="15430500" y="156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39673</xdr:rowOff>
    </xdr:from>
    <xdr:ext cx="534377" cy="259045"/>
    <xdr:sp macro="" textlink="">
      <xdr:nvSpPr>
        <xdr:cNvPr id="706" name="テキスト ボックス 705"/>
        <xdr:cNvSpPr txBox="1"/>
      </xdr:nvSpPr>
      <xdr:spPr>
        <a:xfrm>
          <a:off x="15214111" y="154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146089</xdr:rowOff>
    </xdr:from>
    <xdr:to>
      <xdr:col>76</xdr:col>
      <xdr:colOff>165100</xdr:colOff>
      <xdr:row>92</xdr:row>
      <xdr:rowOff>76239</xdr:rowOff>
    </xdr:to>
    <xdr:sp macro="" textlink="">
      <xdr:nvSpPr>
        <xdr:cNvPr id="707" name="楕円 706"/>
        <xdr:cNvSpPr/>
      </xdr:nvSpPr>
      <xdr:spPr>
        <a:xfrm>
          <a:off x="14541500" y="157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92766</xdr:rowOff>
    </xdr:from>
    <xdr:ext cx="534377" cy="259045"/>
    <xdr:sp macro="" textlink="">
      <xdr:nvSpPr>
        <xdr:cNvPr id="708" name="テキスト ボックス 707"/>
        <xdr:cNvSpPr txBox="1"/>
      </xdr:nvSpPr>
      <xdr:spPr>
        <a:xfrm>
          <a:off x="14325111" y="155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95434</xdr:rowOff>
    </xdr:from>
    <xdr:to>
      <xdr:col>72</xdr:col>
      <xdr:colOff>38100</xdr:colOff>
      <xdr:row>92</xdr:row>
      <xdr:rowOff>25584</xdr:rowOff>
    </xdr:to>
    <xdr:sp macro="" textlink="">
      <xdr:nvSpPr>
        <xdr:cNvPr id="709" name="楕円 708"/>
        <xdr:cNvSpPr/>
      </xdr:nvSpPr>
      <xdr:spPr>
        <a:xfrm>
          <a:off x="13652500" y="156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42111</xdr:rowOff>
    </xdr:from>
    <xdr:ext cx="534377" cy="259045"/>
    <xdr:sp macro="" textlink="">
      <xdr:nvSpPr>
        <xdr:cNvPr id="710" name="テキスト ボックス 709"/>
        <xdr:cNvSpPr txBox="1"/>
      </xdr:nvSpPr>
      <xdr:spPr>
        <a:xfrm>
          <a:off x="13436111" y="154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104293</xdr:rowOff>
    </xdr:from>
    <xdr:to>
      <xdr:col>67</xdr:col>
      <xdr:colOff>101600</xdr:colOff>
      <xdr:row>92</xdr:row>
      <xdr:rowOff>34443</xdr:rowOff>
    </xdr:to>
    <xdr:sp macro="" textlink="">
      <xdr:nvSpPr>
        <xdr:cNvPr id="711" name="楕円 710"/>
        <xdr:cNvSpPr/>
      </xdr:nvSpPr>
      <xdr:spPr>
        <a:xfrm>
          <a:off x="12763500" y="157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50970</xdr:rowOff>
    </xdr:from>
    <xdr:ext cx="534377" cy="259045"/>
    <xdr:sp macro="" textlink="">
      <xdr:nvSpPr>
        <xdr:cNvPr id="712" name="テキスト ボックス 711"/>
        <xdr:cNvSpPr txBox="1"/>
      </xdr:nvSpPr>
      <xdr:spPr>
        <a:xfrm>
          <a:off x="12547111" y="1548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6" name="テキスト ボックス 72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6" name="直線コネクタ 735"/>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9"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40" name="直線コネクタ 739"/>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2"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3" name="フローチャート: 判断 742"/>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5" name="フローチャート: 判断 744"/>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6" name="テキスト ボックス 745"/>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8" name="フローチャート: 判断 747"/>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9" name="テキスト ボックス 748"/>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51" name="フローチャート: 判断 750"/>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2" name="テキスト ボックス 751"/>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3" name="フローチャート: 判断 752"/>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4" name="テキスト ボックス 753"/>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61"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137,826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744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円の減額となったものの、依然として類似団体平均を上回っている状況である。</a:t>
          </a:r>
          <a:b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17,107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7,195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円（率で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％）の大幅</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となったが、これは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立地企業の大型投資による多額の助成金の減少が要因である。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14,961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4,143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これはデジタル防災行政無線整備事業などの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56,753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円と対前年度比で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4,508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、これは小中学校等の改築事業などの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65,662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円と類似団体で最高額であり、平均の約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倍と高水準で推移している状況であることから、今後も一層の償還管理に努めていく必要がある。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1,100,000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千円の取り崩しを行ったことから、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％悪化した。実質収支額はほぼ前年度と横ばいとなったが、実質単年度収支は、扶助費等の義務的経費の増、普通交付税等の減により、前年度より比率が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改善したものの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。合併特例期間が平成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年度で終了するとともに、今後も扶助費や公債費等の義務的経費の増嵩が予想されることから、健全で安定的な財政運営に一層努めていく。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前年度との比較では、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水道事業会計及び一般会計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以外は全ての会計で改善しており、平成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年度からは全会計で黒字化も達成している。今後も全会計において健全財政に努めることとする。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水道事業会計は、前年度比較で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となり、未払金などの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下水道事業会計は、前年度比較で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％上昇となり、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預金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一般会計、介護保険特別会計、国民健康保険特別会計及び工業用水道事業会計は、ほぼ前年度と同程度である。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53356080</v>
      </c>
      <c r="BO4" s="410"/>
      <c r="BP4" s="410"/>
      <c r="BQ4" s="410"/>
      <c r="BR4" s="410"/>
      <c r="BS4" s="410"/>
      <c r="BT4" s="410"/>
      <c r="BU4" s="411"/>
      <c r="BV4" s="409">
        <v>51540707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3.4</v>
      </c>
      <c r="CU4" s="416"/>
      <c r="CV4" s="416"/>
      <c r="CW4" s="416"/>
      <c r="CX4" s="416"/>
      <c r="CY4" s="416"/>
      <c r="CZ4" s="416"/>
      <c r="DA4" s="417"/>
      <c r="DB4" s="415">
        <v>3.7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52146467</v>
      </c>
      <c r="BO5" s="447"/>
      <c r="BP5" s="447"/>
      <c r="BQ5" s="447"/>
      <c r="BR5" s="447"/>
      <c r="BS5" s="447"/>
      <c r="BT5" s="447"/>
      <c r="BU5" s="448"/>
      <c r="BV5" s="446">
        <v>50313661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95.4</v>
      </c>
      <c r="CU5" s="444"/>
      <c r="CV5" s="444"/>
      <c r="CW5" s="444"/>
      <c r="CX5" s="444"/>
      <c r="CY5" s="444"/>
      <c r="CZ5" s="444"/>
      <c r="DA5" s="445"/>
      <c r="DB5" s="443">
        <v>94.9</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1209613</v>
      </c>
      <c r="BO6" s="447"/>
      <c r="BP6" s="447"/>
      <c r="BQ6" s="447"/>
      <c r="BR6" s="447"/>
      <c r="BS6" s="447"/>
      <c r="BT6" s="447"/>
      <c r="BU6" s="448"/>
      <c r="BV6" s="446">
        <v>1227046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100.7</v>
      </c>
      <c r="CU6" s="484"/>
      <c r="CV6" s="484"/>
      <c r="CW6" s="484"/>
      <c r="CX6" s="484"/>
      <c r="CY6" s="484"/>
      <c r="CZ6" s="484"/>
      <c r="DA6" s="485"/>
      <c r="DB6" s="483">
        <v>99.6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173858</v>
      </c>
      <c r="BO7" s="447"/>
      <c r="BP7" s="447"/>
      <c r="BQ7" s="447"/>
      <c r="BR7" s="447"/>
      <c r="BS7" s="447"/>
      <c r="BT7" s="447"/>
      <c r="BU7" s="448"/>
      <c r="BV7" s="446">
        <v>108754</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30525564</v>
      </c>
      <c r="CU7" s="447"/>
      <c r="CV7" s="447"/>
      <c r="CW7" s="447"/>
      <c r="CX7" s="447"/>
      <c r="CY7" s="447"/>
      <c r="CZ7" s="447"/>
      <c r="DA7" s="448"/>
      <c r="DB7" s="446">
        <v>30084612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1035755</v>
      </c>
      <c r="BO8" s="447"/>
      <c r="BP8" s="447"/>
      <c r="BQ8" s="447"/>
      <c r="BR8" s="447"/>
      <c r="BS8" s="447"/>
      <c r="BT8" s="447"/>
      <c r="BU8" s="448"/>
      <c r="BV8" s="446">
        <v>1118292</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0.69</v>
      </c>
      <c r="CU8" s="487"/>
      <c r="CV8" s="487"/>
      <c r="CW8" s="487"/>
      <c r="CX8" s="487"/>
      <c r="CY8" s="487"/>
      <c r="CZ8" s="487"/>
      <c r="DA8" s="488"/>
      <c r="DB8" s="486">
        <v>0.65</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109287</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-82537</v>
      </c>
      <c r="BO9" s="447"/>
      <c r="BP9" s="447"/>
      <c r="BQ9" s="447"/>
      <c r="BR9" s="447"/>
      <c r="BS9" s="447"/>
      <c r="BT9" s="447"/>
      <c r="BU9" s="448"/>
      <c r="BV9" s="446">
        <v>-13028</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20.100000000000001</v>
      </c>
      <c r="CU9" s="444"/>
      <c r="CV9" s="444"/>
      <c r="CW9" s="444"/>
      <c r="CX9" s="444"/>
      <c r="CY9" s="444"/>
      <c r="CZ9" s="444"/>
      <c r="DA9" s="445"/>
      <c r="DB9" s="443">
        <v>20.2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110459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560544</v>
      </c>
      <c r="BO10" s="447"/>
      <c r="BP10" s="447"/>
      <c r="BQ10" s="447"/>
      <c r="BR10" s="447"/>
      <c r="BS10" s="447"/>
      <c r="BT10" s="447"/>
      <c r="BU10" s="448"/>
      <c r="BV10" s="446">
        <v>567728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108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15201</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113410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1100000</v>
      </c>
      <c r="BO12" s="447"/>
      <c r="BP12" s="447"/>
      <c r="BQ12" s="447"/>
      <c r="BR12" s="447"/>
      <c r="BS12" s="447"/>
      <c r="BT12" s="447"/>
      <c r="BU12" s="448"/>
      <c r="BV12" s="446">
        <v>1500000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112284</v>
      </c>
      <c r="S13" s="528"/>
      <c r="T13" s="528"/>
      <c r="U13" s="528"/>
      <c r="V13" s="529"/>
      <c r="W13" s="462" t="s">
        <v>132</v>
      </c>
      <c r="X13" s="463"/>
      <c r="Y13" s="463"/>
      <c r="Z13" s="463"/>
      <c r="AA13" s="463"/>
      <c r="AB13" s="453"/>
      <c r="AC13" s="497">
        <v>1643</v>
      </c>
      <c r="AD13" s="498"/>
      <c r="AE13" s="498"/>
      <c r="AF13" s="498"/>
      <c r="AG13" s="537"/>
      <c r="AH13" s="497">
        <v>1592</v>
      </c>
      <c r="AI13" s="498"/>
      <c r="AJ13" s="498"/>
      <c r="AK13" s="498"/>
      <c r="AL13" s="499"/>
      <c r="AM13" s="475" t="s">
        <v>133</v>
      </c>
      <c r="AN13" s="476"/>
      <c r="AO13" s="476"/>
      <c r="AP13" s="476"/>
      <c r="AQ13" s="476"/>
      <c r="AR13" s="476"/>
      <c r="AS13" s="476"/>
      <c r="AT13" s="477"/>
      <c r="AU13" s="478" t="s">
        <v>113</v>
      </c>
      <c r="AV13" s="479"/>
      <c r="AW13" s="479"/>
      <c r="AX13" s="479"/>
      <c r="AY13" s="480" t="s">
        <v>134</v>
      </c>
      <c r="AZ13" s="481"/>
      <c r="BA13" s="481"/>
      <c r="BB13" s="481"/>
      <c r="BC13" s="481"/>
      <c r="BD13" s="481"/>
      <c r="BE13" s="481"/>
      <c r="BF13" s="481"/>
      <c r="BG13" s="481"/>
      <c r="BH13" s="481"/>
      <c r="BI13" s="481"/>
      <c r="BJ13" s="481"/>
      <c r="BK13" s="481"/>
      <c r="BL13" s="481"/>
      <c r="BM13" s="482"/>
      <c r="BN13" s="446">
        <v>-621993</v>
      </c>
      <c r="BO13" s="447"/>
      <c r="BP13" s="447"/>
      <c r="BQ13" s="447"/>
      <c r="BR13" s="447"/>
      <c r="BS13" s="447"/>
      <c r="BT13" s="447"/>
      <c r="BU13" s="448"/>
      <c r="BV13" s="446">
        <v>-930099</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10.8</v>
      </c>
      <c r="CU13" s="444"/>
      <c r="CV13" s="444"/>
      <c r="CW13" s="444"/>
      <c r="CX13" s="444"/>
      <c r="CY13" s="444"/>
      <c r="CZ13" s="444"/>
      <c r="DA13" s="445"/>
      <c r="DB13" s="443">
        <v>11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113018</v>
      </c>
      <c r="S14" s="528"/>
      <c r="T14" s="528"/>
      <c r="U14" s="528"/>
      <c r="V14" s="529"/>
      <c r="W14" s="436"/>
      <c r="X14" s="437"/>
      <c r="Y14" s="437"/>
      <c r="Z14" s="437"/>
      <c r="AA14" s="437"/>
      <c r="AB14" s="426"/>
      <c r="AC14" s="530">
        <v>2.9</v>
      </c>
      <c r="AD14" s="531"/>
      <c r="AE14" s="531"/>
      <c r="AF14" s="531"/>
      <c r="AG14" s="532"/>
      <c r="AH14" s="530">
        <v>2.9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125.3</v>
      </c>
      <c r="CU14" s="542"/>
      <c r="CV14" s="542"/>
      <c r="CW14" s="542"/>
      <c r="CX14" s="542"/>
      <c r="CY14" s="542"/>
      <c r="CZ14" s="542"/>
      <c r="DA14" s="543"/>
      <c r="DB14" s="541">
        <v>128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112085</v>
      </c>
      <c r="S15" s="528"/>
      <c r="T15" s="528"/>
      <c r="U15" s="528"/>
      <c r="V15" s="529"/>
      <c r="W15" s="462" t="s">
        <v>139</v>
      </c>
      <c r="X15" s="463"/>
      <c r="Y15" s="463"/>
      <c r="Z15" s="463"/>
      <c r="AA15" s="463"/>
      <c r="AB15" s="453"/>
      <c r="AC15" s="497">
        <v>18243</v>
      </c>
      <c r="AD15" s="498"/>
      <c r="AE15" s="498"/>
      <c r="AF15" s="498"/>
      <c r="AG15" s="537"/>
      <c r="AH15" s="497">
        <v>18336</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17212537</v>
      </c>
      <c r="BO15" s="410"/>
      <c r="BP15" s="410"/>
      <c r="BQ15" s="410"/>
      <c r="BR15" s="410"/>
      <c r="BS15" s="410"/>
      <c r="BT15" s="410"/>
      <c r="BU15" s="411"/>
      <c r="BV15" s="409">
        <v>15318442</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32.6</v>
      </c>
      <c r="AD16" s="531"/>
      <c r="AE16" s="531"/>
      <c r="AF16" s="531"/>
      <c r="AG16" s="532"/>
      <c r="AH16" s="530">
        <v>32.9</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23449434</v>
      </c>
      <c r="BO16" s="447"/>
      <c r="BP16" s="447"/>
      <c r="BQ16" s="447"/>
      <c r="BR16" s="447"/>
      <c r="BS16" s="447"/>
      <c r="BT16" s="447"/>
      <c r="BU16" s="448"/>
      <c r="BV16" s="446">
        <v>22915052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36160</v>
      </c>
      <c r="AD17" s="498"/>
      <c r="AE17" s="498"/>
      <c r="AF17" s="498"/>
      <c r="AG17" s="537"/>
      <c r="AH17" s="497">
        <v>35883</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22096312</v>
      </c>
      <c r="BO17" s="447"/>
      <c r="BP17" s="447"/>
      <c r="BQ17" s="447"/>
      <c r="BR17" s="447"/>
      <c r="BS17" s="447"/>
      <c r="BT17" s="447"/>
      <c r="BU17" s="448"/>
      <c r="BV17" s="446">
        <v>19560689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754.93</v>
      </c>
      <c r="M18" s="559"/>
      <c r="N18" s="559"/>
      <c r="O18" s="559"/>
      <c r="P18" s="559"/>
      <c r="Q18" s="559"/>
      <c r="R18" s="560"/>
      <c r="S18" s="560"/>
      <c r="T18" s="560"/>
      <c r="U18" s="560"/>
      <c r="V18" s="561"/>
      <c r="W18" s="464"/>
      <c r="X18" s="465"/>
      <c r="Y18" s="465"/>
      <c r="Z18" s="465"/>
      <c r="AA18" s="465"/>
      <c r="AB18" s="456"/>
      <c r="AC18" s="562">
        <v>64.5</v>
      </c>
      <c r="AD18" s="563"/>
      <c r="AE18" s="563"/>
      <c r="AF18" s="563"/>
      <c r="AG18" s="564"/>
      <c r="AH18" s="562">
        <v>64.3</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29318932</v>
      </c>
      <c r="BO18" s="447"/>
      <c r="BP18" s="447"/>
      <c r="BQ18" s="447"/>
      <c r="BR18" s="447"/>
      <c r="BS18" s="447"/>
      <c r="BT18" s="447"/>
      <c r="BU18" s="448"/>
      <c r="BV18" s="446">
        <v>29126854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145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36056606</v>
      </c>
      <c r="BO19" s="447"/>
      <c r="BP19" s="447"/>
      <c r="BQ19" s="447"/>
      <c r="BR19" s="447"/>
      <c r="BS19" s="447"/>
      <c r="BT19" s="447"/>
      <c r="BU19" s="448"/>
      <c r="BV19" s="446">
        <v>35675645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38439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86416477</v>
      </c>
      <c r="BO23" s="447"/>
      <c r="BP23" s="447"/>
      <c r="BQ23" s="447"/>
      <c r="BR23" s="447"/>
      <c r="BS23" s="447"/>
      <c r="BT23" s="447"/>
      <c r="BU23" s="448"/>
      <c r="BV23" s="446">
        <v>86620339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9700</v>
      </c>
      <c r="R24" s="498"/>
      <c r="S24" s="498"/>
      <c r="T24" s="498"/>
      <c r="U24" s="498"/>
      <c r="V24" s="537"/>
      <c r="W24" s="596"/>
      <c r="X24" s="584"/>
      <c r="Y24" s="585"/>
      <c r="Z24" s="496" t="s">
        <v>163</v>
      </c>
      <c r="AA24" s="476"/>
      <c r="AB24" s="476"/>
      <c r="AC24" s="476"/>
      <c r="AD24" s="476"/>
      <c r="AE24" s="476"/>
      <c r="AF24" s="476"/>
      <c r="AG24" s="477"/>
      <c r="AH24" s="497">
        <v>740</v>
      </c>
      <c r="AI24" s="498"/>
      <c r="AJ24" s="498"/>
      <c r="AK24" s="498"/>
      <c r="AL24" s="537"/>
      <c r="AM24" s="497">
        <v>2432380</v>
      </c>
      <c r="AN24" s="498"/>
      <c r="AO24" s="498"/>
      <c r="AP24" s="498"/>
      <c r="AQ24" s="498"/>
      <c r="AR24" s="537"/>
      <c r="AS24" s="497">
        <v>3287</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19281713</v>
      </c>
      <c r="BO24" s="447"/>
      <c r="BP24" s="447"/>
      <c r="BQ24" s="447"/>
      <c r="BR24" s="447"/>
      <c r="BS24" s="447"/>
      <c r="BT24" s="447"/>
      <c r="BU24" s="448"/>
      <c r="BV24" s="446">
        <v>20609446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7850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130</v>
      </c>
      <c r="AN25" s="498"/>
      <c r="AO25" s="498"/>
      <c r="AP25" s="498"/>
      <c r="AQ25" s="498"/>
      <c r="AR25" s="537"/>
      <c r="AS25" s="497" t="s">
        <v>122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3386302</v>
      </c>
      <c r="BO25" s="410"/>
      <c r="BP25" s="410"/>
      <c r="BQ25" s="410"/>
      <c r="BR25" s="410"/>
      <c r="BS25" s="410"/>
      <c r="BT25" s="410"/>
      <c r="BU25" s="411"/>
      <c r="BV25" s="409">
        <v>4729275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6650</v>
      </c>
      <c r="R26" s="498"/>
      <c r="S26" s="498"/>
      <c r="T26" s="498"/>
      <c r="U26" s="498"/>
      <c r="V26" s="537"/>
      <c r="W26" s="596"/>
      <c r="X26" s="584"/>
      <c r="Y26" s="585"/>
      <c r="Z26" s="496" t="s">
        <v>170</v>
      </c>
      <c r="AA26" s="606"/>
      <c r="AB26" s="606"/>
      <c r="AC26" s="606"/>
      <c r="AD26" s="606"/>
      <c r="AE26" s="606"/>
      <c r="AF26" s="606"/>
      <c r="AG26" s="607"/>
      <c r="AH26" s="497">
        <v>12</v>
      </c>
      <c r="AI26" s="498"/>
      <c r="AJ26" s="498"/>
      <c r="AK26" s="498"/>
      <c r="AL26" s="537"/>
      <c r="AM26" s="497">
        <v>30408</v>
      </c>
      <c r="AN26" s="498"/>
      <c r="AO26" s="498"/>
      <c r="AP26" s="498"/>
      <c r="AQ26" s="498"/>
      <c r="AR26" s="537"/>
      <c r="AS26" s="497">
        <v>2534</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6300</v>
      </c>
      <c r="R27" s="498"/>
      <c r="S27" s="498"/>
      <c r="T27" s="498"/>
      <c r="U27" s="498"/>
      <c r="V27" s="537"/>
      <c r="W27" s="596"/>
      <c r="X27" s="584"/>
      <c r="Y27" s="585"/>
      <c r="Z27" s="496" t="s">
        <v>174</v>
      </c>
      <c r="AA27" s="476"/>
      <c r="AB27" s="476"/>
      <c r="AC27" s="476"/>
      <c r="AD27" s="476"/>
      <c r="AE27" s="476"/>
      <c r="AF27" s="476"/>
      <c r="AG27" s="477"/>
      <c r="AH27" s="497">
        <v>7</v>
      </c>
      <c r="AI27" s="498"/>
      <c r="AJ27" s="498"/>
      <c r="AK27" s="498"/>
      <c r="AL27" s="537"/>
      <c r="AM27" s="497">
        <v>21882</v>
      </c>
      <c r="AN27" s="498"/>
      <c r="AO27" s="498"/>
      <c r="AP27" s="498"/>
      <c r="AQ27" s="498"/>
      <c r="AR27" s="537"/>
      <c r="AS27" s="497">
        <v>3126</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172</v>
      </c>
      <c r="BO27" s="620"/>
      <c r="BP27" s="620"/>
      <c r="BQ27" s="620"/>
      <c r="BR27" s="620"/>
      <c r="BS27" s="620"/>
      <c r="BT27" s="620"/>
      <c r="BU27" s="621"/>
      <c r="BV27" s="619" t="s">
        <v>167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5400</v>
      </c>
      <c r="R28" s="498"/>
      <c r="S28" s="498"/>
      <c r="T28" s="498"/>
      <c r="U28" s="498"/>
      <c r="V28" s="537"/>
      <c r="W28" s="596"/>
      <c r="X28" s="584"/>
      <c r="Y28" s="585"/>
      <c r="Z28" s="496" t="s">
        <v>177</v>
      </c>
      <c r="AA28" s="476"/>
      <c r="AB28" s="476"/>
      <c r="AC28" s="476"/>
      <c r="AD28" s="476"/>
      <c r="AE28" s="476"/>
      <c r="AF28" s="476"/>
      <c r="AG28" s="477"/>
      <c r="AH28" s="497" t="s">
        <v>130</v>
      </c>
      <c r="AI28" s="498"/>
      <c r="AJ28" s="498"/>
      <c r="AK28" s="498"/>
      <c r="AL28" s="537"/>
      <c r="AM28" s="497" t="s">
        <v>172</v>
      </c>
      <c r="AN28" s="498"/>
      <c r="AO28" s="498"/>
      <c r="AP28" s="498"/>
      <c r="AQ28" s="498"/>
      <c r="AR28" s="537"/>
      <c r="AS28" s="497" t="s">
        <v>172</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2323447</v>
      </c>
      <c r="BO28" s="410"/>
      <c r="BP28" s="410"/>
      <c r="BQ28" s="410"/>
      <c r="BR28" s="410"/>
      <c r="BS28" s="410"/>
      <c r="BT28" s="410"/>
      <c r="BU28" s="411"/>
      <c r="BV28" s="409">
        <v>2862903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19</v>
      </c>
      <c r="M29" s="498"/>
      <c r="N29" s="498"/>
      <c r="O29" s="498"/>
      <c r="P29" s="537"/>
      <c r="Q29" s="497">
        <v>5000</v>
      </c>
      <c r="R29" s="498"/>
      <c r="S29" s="498"/>
      <c r="T29" s="498"/>
      <c r="U29" s="498"/>
      <c r="V29" s="537"/>
      <c r="W29" s="597"/>
      <c r="X29" s="598"/>
      <c r="Y29" s="599"/>
      <c r="Z29" s="496" t="s">
        <v>180</v>
      </c>
      <c r="AA29" s="476"/>
      <c r="AB29" s="476"/>
      <c r="AC29" s="476"/>
      <c r="AD29" s="476"/>
      <c r="AE29" s="476"/>
      <c r="AF29" s="476"/>
      <c r="AG29" s="477"/>
      <c r="AH29" s="497">
        <v>747</v>
      </c>
      <c r="AI29" s="498"/>
      <c r="AJ29" s="498"/>
      <c r="AK29" s="498"/>
      <c r="AL29" s="537"/>
      <c r="AM29" s="497">
        <v>2454262</v>
      </c>
      <c r="AN29" s="498"/>
      <c r="AO29" s="498"/>
      <c r="AP29" s="498"/>
      <c r="AQ29" s="498"/>
      <c r="AR29" s="537"/>
      <c r="AS29" s="497">
        <v>3285</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154184</v>
      </c>
      <c r="BO29" s="447"/>
      <c r="BP29" s="447"/>
      <c r="BQ29" s="447"/>
      <c r="BR29" s="447"/>
      <c r="BS29" s="447"/>
      <c r="BT29" s="447"/>
      <c r="BU29" s="448"/>
      <c r="BV29" s="446">
        <v>457930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4472199</v>
      </c>
      <c r="BO30" s="620"/>
      <c r="BP30" s="620"/>
      <c r="BQ30" s="620"/>
      <c r="BR30" s="620"/>
      <c r="BS30" s="620"/>
      <c r="BT30" s="620"/>
      <c r="BU30" s="621"/>
      <c r="BV30" s="619">
        <v>4322173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189</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白山市国民健康保険特別会計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白山市水道事業会計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白山市簡易水道事業特別会計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手取郷広域事務組合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白山市土地開発公社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白山市墓地公苑特別会計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白山市介護保険特別会計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白山市工業用水道事業会計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IF('各会計、関係団体の財政状況及び健全化判断比率'!B35="","",'各会計、関係団体の財政状況及び健全化判断比率'!B35)</f>
        <v>白山市温泉事業特別会計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白山野々市広域事務組合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白山市地域振興公社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白山市下水道事業会計（地域下水道事業分）</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白山市後期高齢者医療特別会計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IF('各会計、関係団体の財政状況及び健全化判断比率'!B33="","",'各会計、関係団体の財政状況及び健全化判断比率'!B33)</f>
        <v>白山市下水道事業会計</v>
      </c>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IF('各会計、関係団体の財政状況及び健全化判断比率'!B36="","",'各会計、関係団体の財政状況及び健全化判断比率'!B36)</f>
        <v>白山市工業団地造成事業特別会計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白山石川医療企業団（松任石川中央病院）</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あさがおテレビ</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白山石川医療企業団（つるぎ病院）</v>
      </c>
      <c r="BZ37" s="633"/>
      <c r="CA37" s="633"/>
      <c r="CB37" s="633"/>
      <c r="CC37" s="633"/>
      <c r="CD37" s="633"/>
      <c r="CE37" s="633"/>
      <c r="CF37" s="633"/>
      <c r="CG37" s="633"/>
      <c r="CH37" s="633"/>
      <c r="CI37" s="633"/>
      <c r="CJ37" s="633"/>
      <c r="CK37" s="633"/>
      <c r="CL37" s="633"/>
      <c r="CM37" s="633"/>
      <c r="CN37" s="193"/>
      <c r="CO37" s="632">
        <f t="shared" si="3"/>
        <v>26</v>
      </c>
      <c r="CP37" s="632"/>
      <c r="CQ37" s="633" t="str">
        <f>IF('各会計、関係団体の財政状況及び健全化判断比率'!BS10="","",'各会計、関係団体の財政状況及び健全化判断比率'!BS10)</f>
        <v>フードサービス松任</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手取川流域環境衛生事業組合</v>
      </c>
      <c r="BZ38" s="633"/>
      <c r="CA38" s="633"/>
      <c r="CB38" s="633"/>
      <c r="CC38" s="633"/>
      <c r="CD38" s="633"/>
      <c r="CE38" s="633"/>
      <c r="CF38" s="633"/>
      <c r="CG38" s="633"/>
      <c r="CH38" s="633"/>
      <c r="CI38" s="633"/>
      <c r="CJ38" s="633"/>
      <c r="CK38" s="633"/>
      <c r="CL38" s="633"/>
      <c r="CM38" s="633"/>
      <c r="CN38" s="193"/>
      <c r="CO38" s="632">
        <f t="shared" si="3"/>
        <v>27</v>
      </c>
      <c r="CP38" s="632"/>
      <c r="CQ38" s="633" t="str">
        <f>IF('各会計、関係団体の財政状況及び健全化判断比率'!BS11="","",'各会計、関係団体の財政状況及び健全化判断比率'!BS11)</f>
        <v>つるぎ街づくり</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石川県市町村消防消じゅつ金組合</v>
      </c>
      <c r="BZ39" s="633"/>
      <c r="CA39" s="633"/>
      <c r="CB39" s="633"/>
      <c r="CC39" s="633"/>
      <c r="CD39" s="633"/>
      <c r="CE39" s="633"/>
      <c r="CF39" s="633"/>
      <c r="CG39" s="633"/>
      <c r="CH39" s="633"/>
      <c r="CI39" s="633"/>
      <c r="CJ39" s="633"/>
      <c r="CK39" s="633"/>
      <c r="CL39" s="633"/>
      <c r="CM39" s="633"/>
      <c r="CN39" s="193"/>
      <c r="CO39" s="632">
        <f t="shared" si="3"/>
        <v>28</v>
      </c>
      <c r="CP39" s="632"/>
      <c r="CQ39" s="633" t="str">
        <f>IF('各会計、関係団体の財政状況及び健全化判断比率'!BS12="","",'各会計、関係団体の財政状況及び健全化判断比率'!BS12)</f>
        <v>富樫福祉会</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石川県後期高齢者医療広域連合（一般会計）</v>
      </c>
      <c r="BZ40" s="633"/>
      <c r="CA40" s="633"/>
      <c r="CB40" s="633"/>
      <c r="CC40" s="633"/>
      <c r="CD40" s="633"/>
      <c r="CE40" s="633"/>
      <c r="CF40" s="633"/>
      <c r="CG40" s="633"/>
      <c r="CH40" s="633"/>
      <c r="CI40" s="633"/>
      <c r="CJ40" s="633"/>
      <c r="CK40" s="633"/>
      <c r="CL40" s="633"/>
      <c r="CM40" s="633"/>
      <c r="CN40" s="193"/>
      <c r="CO40" s="632">
        <f t="shared" si="3"/>
        <v>29</v>
      </c>
      <c r="CP40" s="632"/>
      <c r="CQ40" s="633" t="str">
        <f>IF('各会計、関係団体の財政状況及び健全化判断比率'!BS13="","",'各会計、関係団体の財政状況及び健全化判断比率'!BS13)</f>
        <v>手取会</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石川県後期高齢者医療広域連合（後期高齢者医療特別会計）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石川県市町村職員退職手当組合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手取川水防事務組合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ypV7F9BsF7qniPXYRw4wwvAvzQV1bQkHfUSa4t+OAfB3J66/pxFPMu9xDChPlWIuJF8AYoJnLb19UjluGG6njw==" saltValue="xkbyjYPNdpB0ZxLkl4yA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24" t="s">
        <v>566</v>
      </c>
      <c r="D34" s="1224"/>
      <c r="E34" s="1225"/>
      <c r="F34" s="32">
        <v>3.89</v>
      </c>
      <c r="G34" s="33">
        <v>4.4800000000000004</v>
      </c>
      <c r="H34" s="33">
        <v>4.67</v>
      </c>
      <c r="I34" s="33">
        <v>5.37</v>
      </c>
      <c r="J34" s="34">
        <v>5.77</v>
      </c>
      <c r="K34" s="22"/>
      <c r="L34" s="22"/>
      <c r="M34" s="22"/>
      <c r="N34" s="22"/>
      <c r="O34" s="22"/>
      <c r="P34" s="22"/>
    </row>
    <row r="35" spans="1:16" ht="39" customHeight="1">
      <c r="A35" s="22"/>
      <c r="B35" s="35"/>
      <c r="C35" s="1218" t="s">
        <v>567</v>
      </c>
      <c r="D35" s="1219"/>
      <c r="E35" s="1220"/>
      <c r="F35" s="36">
        <v>4.05</v>
      </c>
      <c r="G35" s="37">
        <v>4.34</v>
      </c>
      <c r="H35" s="37">
        <v>4.8499999999999996</v>
      </c>
      <c r="I35" s="37">
        <v>5.13</v>
      </c>
      <c r="J35" s="38">
        <v>4.3899999999999997</v>
      </c>
      <c r="K35" s="22"/>
      <c r="L35" s="22"/>
      <c r="M35" s="22"/>
      <c r="N35" s="22"/>
      <c r="O35" s="22"/>
      <c r="P35" s="22"/>
    </row>
    <row r="36" spans="1:16" ht="39" customHeight="1">
      <c r="A36" s="22"/>
      <c r="B36" s="35"/>
      <c r="C36" s="1218" t="s">
        <v>568</v>
      </c>
      <c r="D36" s="1219"/>
      <c r="E36" s="1220"/>
      <c r="F36" s="36">
        <v>3.04</v>
      </c>
      <c r="G36" s="37">
        <v>4.93</v>
      </c>
      <c r="H36" s="37">
        <v>3.7</v>
      </c>
      <c r="I36" s="37">
        <v>3.71</v>
      </c>
      <c r="J36" s="38">
        <v>3.39</v>
      </c>
      <c r="K36" s="22"/>
      <c r="L36" s="22"/>
      <c r="M36" s="22"/>
      <c r="N36" s="22"/>
      <c r="O36" s="22"/>
      <c r="P36" s="22"/>
    </row>
    <row r="37" spans="1:16" ht="39" customHeight="1">
      <c r="A37" s="22"/>
      <c r="B37" s="35"/>
      <c r="C37" s="1218" t="s">
        <v>569</v>
      </c>
      <c r="D37" s="1219"/>
      <c r="E37" s="1220"/>
      <c r="F37" s="36">
        <v>0.22</v>
      </c>
      <c r="G37" s="37">
        <v>0.35</v>
      </c>
      <c r="H37" s="37">
        <v>0.94</v>
      </c>
      <c r="I37" s="37">
        <v>1.05</v>
      </c>
      <c r="J37" s="38">
        <v>1.31</v>
      </c>
      <c r="K37" s="22"/>
      <c r="L37" s="22"/>
      <c r="M37" s="22"/>
      <c r="N37" s="22"/>
      <c r="O37" s="22"/>
      <c r="P37" s="22"/>
    </row>
    <row r="38" spans="1:16" ht="39" customHeight="1">
      <c r="A38" s="22"/>
      <c r="B38" s="35"/>
      <c r="C38" s="1218" t="s">
        <v>570</v>
      </c>
      <c r="D38" s="1219"/>
      <c r="E38" s="1220"/>
      <c r="F38" s="36">
        <v>0.18</v>
      </c>
      <c r="G38" s="37">
        <v>0.44</v>
      </c>
      <c r="H38" s="37">
        <v>0.56000000000000005</v>
      </c>
      <c r="I38" s="37">
        <v>0.6</v>
      </c>
      <c r="J38" s="38">
        <v>0.74</v>
      </c>
      <c r="K38" s="22"/>
      <c r="L38" s="22"/>
      <c r="M38" s="22"/>
      <c r="N38" s="22"/>
      <c r="O38" s="22"/>
      <c r="P38" s="22"/>
    </row>
    <row r="39" spans="1:16" ht="39" customHeight="1">
      <c r="A39" s="22"/>
      <c r="B39" s="35"/>
      <c r="C39" s="1218" t="s">
        <v>571</v>
      </c>
      <c r="D39" s="1219"/>
      <c r="E39" s="1220"/>
      <c r="F39" s="36">
        <v>0.18</v>
      </c>
      <c r="G39" s="37">
        <v>0.2</v>
      </c>
      <c r="H39" s="37">
        <v>0.21</v>
      </c>
      <c r="I39" s="37">
        <v>0.25</v>
      </c>
      <c r="J39" s="38">
        <v>0.49</v>
      </c>
      <c r="K39" s="22"/>
      <c r="L39" s="22"/>
      <c r="M39" s="22"/>
      <c r="N39" s="22"/>
      <c r="O39" s="22"/>
      <c r="P39" s="22"/>
    </row>
    <row r="40" spans="1:16" ht="39" customHeight="1">
      <c r="A40" s="22"/>
      <c r="B40" s="35"/>
      <c r="C40" s="1218" t="s">
        <v>572</v>
      </c>
      <c r="D40" s="1219"/>
      <c r="E40" s="1220"/>
      <c r="F40" s="36">
        <v>0</v>
      </c>
      <c r="G40" s="37">
        <v>0</v>
      </c>
      <c r="H40" s="37">
        <v>0</v>
      </c>
      <c r="I40" s="37">
        <v>0</v>
      </c>
      <c r="J40" s="38">
        <v>0</v>
      </c>
      <c r="K40" s="22"/>
      <c r="L40" s="22"/>
      <c r="M40" s="22"/>
      <c r="N40" s="22"/>
      <c r="O40" s="22"/>
      <c r="P40" s="22"/>
    </row>
    <row r="41" spans="1:16" ht="39" customHeight="1">
      <c r="A41" s="22"/>
      <c r="B41" s="35"/>
      <c r="C41" s="1218" t="s">
        <v>573</v>
      </c>
      <c r="D41" s="1219"/>
      <c r="E41" s="1220"/>
      <c r="F41" s="36">
        <v>0</v>
      </c>
      <c r="G41" s="37">
        <v>0</v>
      </c>
      <c r="H41" s="37">
        <v>0</v>
      </c>
      <c r="I41" s="37">
        <v>0</v>
      </c>
      <c r="J41" s="38">
        <v>0</v>
      </c>
      <c r="K41" s="22"/>
      <c r="L41" s="22"/>
      <c r="M41" s="22"/>
      <c r="N41" s="22"/>
      <c r="O41" s="22"/>
      <c r="P41" s="22"/>
    </row>
    <row r="42" spans="1:16" ht="39" customHeight="1">
      <c r="A42" s="22"/>
      <c r="B42" s="39"/>
      <c r="C42" s="1218" t="s">
        <v>574</v>
      </c>
      <c r="D42" s="1219"/>
      <c r="E42" s="1220"/>
      <c r="F42" s="36" t="s">
        <v>517</v>
      </c>
      <c r="G42" s="37" t="s">
        <v>517</v>
      </c>
      <c r="H42" s="37" t="s">
        <v>517</v>
      </c>
      <c r="I42" s="37" t="s">
        <v>517</v>
      </c>
      <c r="J42" s="38" t="s">
        <v>517</v>
      </c>
      <c r="K42" s="22"/>
      <c r="L42" s="22"/>
      <c r="M42" s="22"/>
      <c r="N42" s="22"/>
      <c r="O42" s="22"/>
      <c r="P42" s="22"/>
    </row>
    <row r="43" spans="1:16" ht="39" customHeight="1" thickBot="1">
      <c r="A43" s="22"/>
      <c r="B43" s="40"/>
      <c r="C43" s="1221" t="s">
        <v>575</v>
      </c>
      <c r="D43" s="1222"/>
      <c r="E43" s="1223"/>
      <c r="F43" s="41">
        <v>0.44</v>
      </c>
      <c r="G43" s="42">
        <v>0.41</v>
      </c>
      <c r="H43" s="42">
        <v>0.39</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uHV4Rwf25XiU7rJCDPi8QDltZftL7EPGpL/u1AH5dqHtw/ma4AgryuR74qKB0GqUUgK0XKyktPE3YRdwqoR4A==" saltValue="rZbKJC1RgYKgf/Eq37Aa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O45" sqref="O45:O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34" t="s">
        <v>10</v>
      </c>
      <c r="C45" s="1235"/>
      <c r="D45" s="58"/>
      <c r="E45" s="1240" t="s">
        <v>11</v>
      </c>
      <c r="F45" s="1240"/>
      <c r="G45" s="1240"/>
      <c r="H45" s="1240"/>
      <c r="I45" s="1240"/>
      <c r="J45" s="1241"/>
      <c r="K45" s="59">
        <v>7518</v>
      </c>
      <c r="L45" s="60">
        <v>7530</v>
      </c>
      <c r="M45" s="60">
        <v>7232</v>
      </c>
      <c r="N45" s="60">
        <v>7550</v>
      </c>
      <c r="O45" s="61">
        <v>7448</v>
      </c>
      <c r="P45" s="48"/>
      <c r="Q45" s="48"/>
      <c r="R45" s="48"/>
      <c r="S45" s="48"/>
      <c r="T45" s="48"/>
      <c r="U45" s="48"/>
    </row>
    <row r="46" spans="1:21" ht="30.75" customHeight="1">
      <c r="A46" s="48"/>
      <c r="B46" s="1236"/>
      <c r="C46" s="1237"/>
      <c r="D46" s="62"/>
      <c r="E46" s="1228" t="s">
        <v>12</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c r="A47" s="48"/>
      <c r="B47" s="1236"/>
      <c r="C47" s="1237"/>
      <c r="D47" s="62"/>
      <c r="E47" s="1228" t="s">
        <v>13</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c r="A48" s="48"/>
      <c r="B48" s="1236"/>
      <c r="C48" s="1237"/>
      <c r="D48" s="62"/>
      <c r="E48" s="1228" t="s">
        <v>14</v>
      </c>
      <c r="F48" s="1228"/>
      <c r="G48" s="1228"/>
      <c r="H48" s="1228"/>
      <c r="I48" s="1228"/>
      <c r="J48" s="1229"/>
      <c r="K48" s="63">
        <v>1779</v>
      </c>
      <c r="L48" s="64">
        <v>1862</v>
      </c>
      <c r="M48" s="64">
        <v>1712</v>
      </c>
      <c r="N48" s="64">
        <v>1669</v>
      </c>
      <c r="O48" s="65">
        <v>1575</v>
      </c>
      <c r="P48" s="48"/>
      <c r="Q48" s="48"/>
      <c r="R48" s="48"/>
      <c r="S48" s="48"/>
      <c r="T48" s="48"/>
      <c r="U48" s="48"/>
    </row>
    <row r="49" spans="1:21" ht="30.75" customHeight="1">
      <c r="A49" s="48"/>
      <c r="B49" s="1236"/>
      <c r="C49" s="1237"/>
      <c r="D49" s="62"/>
      <c r="E49" s="1228" t="s">
        <v>15</v>
      </c>
      <c r="F49" s="1228"/>
      <c r="G49" s="1228"/>
      <c r="H49" s="1228"/>
      <c r="I49" s="1228"/>
      <c r="J49" s="1229"/>
      <c r="K49" s="63">
        <v>901</v>
      </c>
      <c r="L49" s="64">
        <v>857</v>
      </c>
      <c r="M49" s="64">
        <v>789</v>
      </c>
      <c r="N49" s="64">
        <v>817</v>
      </c>
      <c r="O49" s="65">
        <v>854</v>
      </c>
      <c r="P49" s="48"/>
      <c r="Q49" s="48"/>
      <c r="R49" s="48"/>
      <c r="S49" s="48"/>
      <c r="T49" s="48"/>
      <c r="U49" s="48"/>
    </row>
    <row r="50" spans="1:21" ht="30.75" customHeight="1">
      <c r="A50" s="48"/>
      <c r="B50" s="1236"/>
      <c r="C50" s="1237"/>
      <c r="D50" s="62"/>
      <c r="E50" s="1228" t="s">
        <v>16</v>
      </c>
      <c r="F50" s="1228"/>
      <c r="G50" s="1228"/>
      <c r="H50" s="1228"/>
      <c r="I50" s="1228"/>
      <c r="J50" s="1229"/>
      <c r="K50" s="63">
        <v>2</v>
      </c>
      <c r="L50" s="64">
        <v>2</v>
      </c>
      <c r="M50" s="64">
        <v>8</v>
      </c>
      <c r="N50" s="64">
        <v>8</v>
      </c>
      <c r="O50" s="65">
        <v>8</v>
      </c>
      <c r="P50" s="48"/>
      <c r="Q50" s="48"/>
      <c r="R50" s="48"/>
      <c r="S50" s="48"/>
      <c r="T50" s="48"/>
      <c r="U50" s="48"/>
    </row>
    <row r="51" spans="1:21" ht="30.75" customHeight="1">
      <c r="A51" s="48"/>
      <c r="B51" s="1238"/>
      <c r="C51" s="1239"/>
      <c r="D51" s="66"/>
      <c r="E51" s="1228" t="s">
        <v>17</v>
      </c>
      <c r="F51" s="1228"/>
      <c r="G51" s="1228"/>
      <c r="H51" s="1228"/>
      <c r="I51" s="1228"/>
      <c r="J51" s="1229"/>
      <c r="K51" s="63">
        <v>1</v>
      </c>
      <c r="L51" s="64" t="s">
        <v>517</v>
      </c>
      <c r="M51" s="64" t="s">
        <v>517</v>
      </c>
      <c r="N51" s="64" t="s">
        <v>517</v>
      </c>
      <c r="O51" s="65" t="s">
        <v>517</v>
      </c>
      <c r="P51" s="48"/>
      <c r="Q51" s="48"/>
      <c r="R51" s="48"/>
      <c r="S51" s="48"/>
      <c r="T51" s="48"/>
      <c r="U51" s="48"/>
    </row>
    <row r="52" spans="1:21" ht="30.75" customHeight="1">
      <c r="A52" s="48"/>
      <c r="B52" s="1226" t="s">
        <v>18</v>
      </c>
      <c r="C52" s="1227"/>
      <c r="D52" s="66"/>
      <c r="E52" s="1228" t="s">
        <v>19</v>
      </c>
      <c r="F52" s="1228"/>
      <c r="G52" s="1228"/>
      <c r="H52" s="1228"/>
      <c r="I52" s="1228"/>
      <c r="J52" s="1229"/>
      <c r="K52" s="63">
        <v>7322</v>
      </c>
      <c r="L52" s="64">
        <v>7520</v>
      </c>
      <c r="M52" s="64">
        <v>7218</v>
      </c>
      <c r="N52" s="64">
        <v>7443</v>
      </c>
      <c r="O52" s="65">
        <v>7250</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2879</v>
      </c>
      <c r="L53" s="69">
        <v>2731</v>
      </c>
      <c r="M53" s="69">
        <v>2523</v>
      </c>
      <c r="N53" s="69">
        <v>2601</v>
      </c>
      <c r="O53" s="70">
        <v>2635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b7fvtPRhjwv3GaE7Ft0Oyw1hBaXvgv5EoKltVo+PZ5facpSRxVt8SRhO+PjvWedTQgG5EB59GJYsf94YzasXQ==" saltValue="q5LFSlxi4kWRHtcqLXNw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M50" sqref="M50:M5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559</v>
      </c>
      <c r="J40" s="79" t="s">
        <v>560</v>
      </c>
      <c r="K40" s="79" t="s">
        <v>561</v>
      </c>
      <c r="L40" s="79" t="s">
        <v>562</v>
      </c>
      <c r="M40" s="80" t="s">
        <v>563</v>
      </c>
    </row>
    <row r="41" spans="2:13" ht="27.75" customHeight="1">
      <c r="B41" s="1242" t="s">
        <v>23</v>
      </c>
      <c r="C41" s="1243"/>
      <c r="D41" s="81"/>
      <c r="E41" s="1248" t="s">
        <v>24</v>
      </c>
      <c r="F41" s="1248"/>
      <c r="G41" s="1248"/>
      <c r="H41" s="1249"/>
      <c r="I41" s="82">
        <v>84783</v>
      </c>
      <c r="J41" s="83">
        <v>86675</v>
      </c>
      <c r="K41" s="83">
        <v>87658</v>
      </c>
      <c r="L41" s="83">
        <v>86622</v>
      </c>
      <c r="M41" s="84">
        <v>86416</v>
      </c>
    </row>
    <row r="42" spans="2:13" ht="27.75" customHeight="1">
      <c r="B42" s="1244"/>
      <c r="C42" s="1245"/>
      <c r="D42" s="85"/>
      <c r="E42" s="1250" t="s">
        <v>25</v>
      </c>
      <c r="F42" s="1250"/>
      <c r="G42" s="1250"/>
      <c r="H42" s="1251"/>
      <c r="I42" s="86">
        <v>953</v>
      </c>
      <c r="J42" s="87">
        <v>809</v>
      </c>
      <c r="K42" s="87">
        <v>713</v>
      </c>
      <c r="L42" s="87">
        <v>607</v>
      </c>
      <c r="M42" s="88">
        <v>502</v>
      </c>
    </row>
    <row r="43" spans="2:13" ht="27.75" customHeight="1">
      <c r="B43" s="1244"/>
      <c r="C43" s="1245"/>
      <c r="D43" s="85"/>
      <c r="E43" s="1250" t="s">
        <v>26</v>
      </c>
      <c r="F43" s="1250"/>
      <c r="G43" s="1250"/>
      <c r="H43" s="1251"/>
      <c r="I43" s="86">
        <v>30230</v>
      </c>
      <c r="J43" s="87">
        <v>29605</v>
      </c>
      <c r="K43" s="87">
        <v>28281</v>
      </c>
      <c r="L43" s="87">
        <v>26723</v>
      </c>
      <c r="M43" s="88">
        <v>24909</v>
      </c>
    </row>
    <row r="44" spans="2:13" ht="27.75" customHeight="1">
      <c r="B44" s="1244"/>
      <c r="C44" s="1245"/>
      <c r="D44" s="85"/>
      <c r="E44" s="1250" t="s">
        <v>27</v>
      </c>
      <c r="F44" s="1250"/>
      <c r="G44" s="1250"/>
      <c r="H44" s="1251"/>
      <c r="I44" s="86">
        <v>6281</v>
      </c>
      <c r="J44" s="87">
        <v>7769</v>
      </c>
      <c r="K44" s="87">
        <v>8372</v>
      </c>
      <c r="L44" s="87">
        <v>9096</v>
      </c>
      <c r="M44" s="88">
        <v>9426</v>
      </c>
    </row>
    <row r="45" spans="2:13" ht="27.75" customHeight="1">
      <c r="B45" s="1244"/>
      <c r="C45" s="1245"/>
      <c r="D45" s="85"/>
      <c r="E45" s="1250" t="s">
        <v>28</v>
      </c>
      <c r="F45" s="1250"/>
      <c r="G45" s="1250"/>
      <c r="H45" s="1251"/>
      <c r="I45" s="86">
        <v>8491</v>
      </c>
      <c r="J45" s="87">
        <v>7800</v>
      </c>
      <c r="K45" s="87">
        <v>7053</v>
      </c>
      <c r="L45" s="87">
        <v>7023</v>
      </c>
      <c r="M45" s="88">
        <v>7003</v>
      </c>
    </row>
    <row r="46" spans="2:13" ht="27.75" customHeight="1">
      <c r="B46" s="1244"/>
      <c r="C46" s="1245"/>
      <c r="D46" s="89"/>
      <c r="E46" s="1250" t="s">
        <v>29</v>
      </c>
      <c r="F46" s="1250"/>
      <c r="G46" s="1250"/>
      <c r="H46" s="1251"/>
      <c r="I46" s="86">
        <v>647</v>
      </c>
      <c r="J46" s="87">
        <v>691</v>
      </c>
      <c r="K46" s="87">
        <v>664</v>
      </c>
      <c r="L46" s="87">
        <v>741</v>
      </c>
      <c r="M46" s="88">
        <v>737</v>
      </c>
    </row>
    <row r="47" spans="2:13" ht="27.75" customHeight="1">
      <c r="B47" s="1244"/>
      <c r="C47" s="1245"/>
      <c r="D47" s="90"/>
      <c r="E47" s="1252" t="s">
        <v>30</v>
      </c>
      <c r="F47" s="1253"/>
      <c r="G47" s="1253"/>
      <c r="H47" s="1254"/>
      <c r="I47" s="86" t="s">
        <v>517</v>
      </c>
      <c r="J47" s="87" t="s">
        <v>517</v>
      </c>
      <c r="K47" s="87" t="s">
        <v>517</v>
      </c>
      <c r="L47" s="87" t="s">
        <v>517</v>
      </c>
      <c r="M47" s="88" t="s">
        <v>517</v>
      </c>
    </row>
    <row r="48" spans="2:13" ht="27.75" customHeight="1">
      <c r="B48" s="1244"/>
      <c r="C48" s="1245"/>
      <c r="D48" s="85"/>
      <c r="E48" s="1250" t="s">
        <v>31</v>
      </c>
      <c r="F48" s="1250"/>
      <c r="G48" s="1250"/>
      <c r="H48" s="1251"/>
      <c r="I48" s="86" t="s">
        <v>517</v>
      </c>
      <c r="J48" s="87" t="s">
        <v>517</v>
      </c>
      <c r="K48" s="87" t="s">
        <v>517</v>
      </c>
      <c r="L48" s="87" t="s">
        <v>517</v>
      </c>
      <c r="M48" s="88" t="s">
        <v>517</v>
      </c>
    </row>
    <row r="49" spans="2:13" ht="27.75" customHeight="1">
      <c r="B49" s="1246"/>
      <c r="C49" s="1247"/>
      <c r="D49" s="85"/>
      <c r="E49" s="1250" t="s">
        <v>32</v>
      </c>
      <c r="F49" s="1250"/>
      <c r="G49" s="1250"/>
      <c r="H49" s="1251"/>
      <c r="I49" s="86" t="s">
        <v>517</v>
      </c>
      <c r="J49" s="87" t="s">
        <v>517</v>
      </c>
      <c r="K49" s="87" t="s">
        <v>517</v>
      </c>
      <c r="L49" s="87" t="s">
        <v>517</v>
      </c>
      <c r="M49" s="88" t="s">
        <v>517</v>
      </c>
    </row>
    <row r="50" spans="2:13" ht="27.75" customHeight="1">
      <c r="B50" s="1255" t="s">
        <v>33</v>
      </c>
      <c r="C50" s="1256"/>
      <c r="D50" s="91"/>
      <c r="E50" s="1250" t="s">
        <v>34</v>
      </c>
      <c r="F50" s="1250"/>
      <c r="G50" s="1250"/>
      <c r="H50" s="1251"/>
      <c r="I50" s="86">
        <v>3655</v>
      </c>
      <c r="J50" s="87">
        <v>4304</v>
      </c>
      <c r="K50" s="87">
        <v>5222</v>
      </c>
      <c r="L50" s="87">
        <v>4881</v>
      </c>
      <c r="M50" s="88">
        <v>4796</v>
      </c>
    </row>
    <row r="51" spans="2:13" ht="27.75" customHeight="1">
      <c r="B51" s="1244"/>
      <c r="C51" s="1245"/>
      <c r="D51" s="85"/>
      <c r="E51" s="1250" t="s">
        <v>35</v>
      </c>
      <c r="F51" s="1250"/>
      <c r="G51" s="1250"/>
      <c r="H51" s="1251"/>
      <c r="I51" s="86">
        <v>9758</v>
      </c>
      <c r="J51" s="87">
        <v>9585</v>
      </c>
      <c r="K51" s="87">
        <v>9379</v>
      </c>
      <c r="L51" s="87">
        <v>9358</v>
      </c>
      <c r="M51" s="88">
        <v>9267</v>
      </c>
    </row>
    <row r="52" spans="2:13" ht="27.75" customHeight="1">
      <c r="B52" s="1246"/>
      <c r="C52" s="1247"/>
      <c r="D52" s="85"/>
      <c r="E52" s="1250" t="s">
        <v>36</v>
      </c>
      <c r="F52" s="1250"/>
      <c r="G52" s="1250"/>
      <c r="H52" s="1251"/>
      <c r="I52" s="86">
        <v>81543</v>
      </c>
      <c r="J52" s="87">
        <v>87129</v>
      </c>
      <c r="K52" s="87">
        <v>87799</v>
      </c>
      <c r="L52" s="87">
        <v>86488</v>
      </c>
      <c r="M52" s="88">
        <v>84903</v>
      </c>
    </row>
    <row r="53" spans="2:13" ht="27.75" customHeight="1" thickBot="1">
      <c r="B53" s="1257" t="s">
        <v>37</v>
      </c>
      <c r="C53" s="1258"/>
      <c r="D53" s="92"/>
      <c r="E53" s="1259" t="s">
        <v>38</v>
      </c>
      <c r="F53" s="1259"/>
      <c r="G53" s="1259"/>
      <c r="H53" s="1260"/>
      <c r="I53" s="93">
        <v>36430</v>
      </c>
      <c r="J53" s="94">
        <v>32332</v>
      </c>
      <c r="K53" s="94">
        <v>30342</v>
      </c>
      <c r="L53" s="94">
        <v>30085</v>
      </c>
      <c r="M53" s="95">
        <v>30026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1/9JPOdLLIpbP7QCCCN9VGdflvS/6x8Wxj3HvTQZMHMtLcc2fei67WAXWMS5WfJUTz91rwb4XU29AqfyJBIkA==" saltValue="f/x+7uA/96fnFNvgzEGU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1" sqref="H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561</v>
      </c>
      <c r="G54" s="104" t="s">
        <v>562</v>
      </c>
      <c r="H54" s="105" t="s">
        <v>563</v>
      </c>
    </row>
    <row r="55" spans="2:8" ht="52.5" customHeight="1">
      <c r="B55" s="106"/>
      <c r="C55" s="1269" t="s">
        <v>41</v>
      </c>
      <c r="D55" s="1269"/>
      <c r="E55" s="1270"/>
      <c r="F55" s="107">
        <v>3795</v>
      </c>
      <c r="G55" s="107">
        <v>2863</v>
      </c>
      <c r="H55" s="108">
        <v>2323</v>
      </c>
    </row>
    <row r="56" spans="2:8" ht="52.5" customHeight="1">
      <c r="B56" s="109"/>
      <c r="C56" s="1271" t="s">
        <v>42</v>
      </c>
      <c r="D56" s="1271"/>
      <c r="E56" s="1272"/>
      <c r="F56" s="110">
        <v>458</v>
      </c>
      <c r="G56" s="110">
        <v>458</v>
      </c>
      <c r="H56" s="111">
        <v>154</v>
      </c>
    </row>
    <row r="57" spans="2:8" ht="53.25" customHeight="1">
      <c r="B57" s="109"/>
      <c r="C57" s="1273" t="s">
        <v>43</v>
      </c>
      <c r="D57" s="1273"/>
      <c r="E57" s="1274"/>
      <c r="F57" s="112">
        <v>4280</v>
      </c>
      <c r="G57" s="112">
        <v>4322</v>
      </c>
      <c r="H57" s="113">
        <v>4472</v>
      </c>
    </row>
    <row r="58" spans="2:8" ht="45.75" customHeight="1">
      <c r="B58" s="114"/>
      <c r="C58" s="1261" t="s">
        <v>600</v>
      </c>
      <c r="D58" s="1262"/>
      <c r="E58" s="1263"/>
      <c r="F58" s="115">
        <v>4000</v>
      </c>
      <c r="G58" s="115">
        <v>4000</v>
      </c>
      <c r="H58" s="116">
        <v>4000</v>
      </c>
    </row>
    <row r="59" spans="2:8" ht="45.75" customHeight="1">
      <c r="B59" s="114"/>
      <c r="C59" s="1261" t="s">
        <v>601</v>
      </c>
      <c r="D59" s="1262"/>
      <c r="E59" s="1263"/>
      <c r="F59" s="115">
        <v>167</v>
      </c>
      <c r="G59" s="115">
        <v>161</v>
      </c>
      <c r="H59" s="116">
        <v>155</v>
      </c>
    </row>
    <row r="60" spans="2:8" ht="45.75" customHeight="1">
      <c r="B60" s="114"/>
      <c r="C60" s="1261" t="s">
        <v>602</v>
      </c>
      <c r="D60" s="1262"/>
      <c r="E60" s="1263"/>
      <c r="F60" s="115">
        <v>0</v>
      </c>
      <c r="G60" s="115">
        <v>0</v>
      </c>
      <c r="H60" s="116">
        <v>118</v>
      </c>
    </row>
    <row r="61" spans="2:8" ht="45.75" customHeight="1">
      <c r="B61" s="114"/>
      <c r="C61" s="1261" t="s">
        <v>603</v>
      </c>
      <c r="D61" s="1262"/>
      <c r="E61" s="1263"/>
      <c r="F61" s="115">
        <v>9</v>
      </c>
      <c r="G61" s="115">
        <v>33</v>
      </c>
      <c r="H61" s="116">
        <v>81</v>
      </c>
    </row>
    <row r="62" spans="2:8" ht="45.75" customHeight="1" thickBot="1">
      <c r="B62" s="117"/>
      <c r="C62" s="1264" t="s">
        <v>604</v>
      </c>
      <c r="D62" s="1265"/>
      <c r="E62" s="1266"/>
      <c r="F62" s="118">
        <v>70</v>
      </c>
      <c r="G62" s="118">
        <v>60</v>
      </c>
      <c r="H62" s="119">
        <v>56</v>
      </c>
    </row>
    <row r="63" spans="2:8" ht="52.5" customHeight="1" thickBot="1">
      <c r="B63" s="120"/>
      <c r="C63" s="1267" t="s">
        <v>44</v>
      </c>
      <c r="D63" s="1267"/>
      <c r="E63" s="1268"/>
      <c r="F63" s="121">
        <v>8533</v>
      </c>
      <c r="G63" s="121">
        <v>7643</v>
      </c>
      <c r="H63" s="122">
        <v>6950</v>
      </c>
    </row>
    <row r="64" spans="2:8" ht="15" customHeight="1"/>
    <row r="65" ht="0" hidden="1" customHeight="1"/>
    <row r="66" ht="0" hidden="1" customHeight="1"/>
  </sheetData>
  <sheetProtection algorithmName="SHA-512" hashValue="EIthxRrPwXIKwVpDxqU+CkuDwJ6RRn4LLhXj7uaK0ZMjIPK5CoVukxh/lONmOYiXAU01acSsec/4fTTPkRXxug==" saltValue="BqUY7s7QxNJDEEOKIMbk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16" zoomScale="75" zoomScaleNormal="75"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617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608</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559</v>
      </c>
      <c r="BQ50" s="1290"/>
      <c r="BR50" s="1290"/>
      <c r="BS50" s="1290"/>
      <c r="BT50" s="1290"/>
      <c r="BU50" s="1290"/>
      <c r="BV50" s="1290"/>
      <c r="BW50" s="1290"/>
      <c r="BX50" s="1290" t="s">
        <v>560</v>
      </c>
      <c r="BY50" s="1290"/>
      <c r="BZ50" s="1290"/>
      <c r="CA50" s="1290"/>
      <c r="CB50" s="1290"/>
      <c r="CC50" s="1290"/>
      <c r="CD50" s="1290"/>
      <c r="CE50" s="1290"/>
      <c r="CF50" s="1290" t="s">
        <v>561</v>
      </c>
      <c r="CG50" s="1290"/>
      <c r="CH50" s="1290"/>
      <c r="CI50" s="1290"/>
      <c r="CJ50" s="1290"/>
      <c r="CK50" s="1290"/>
      <c r="CL50" s="1290"/>
      <c r="CM50" s="1290"/>
      <c r="CN50" s="1290" t="s">
        <v>562</v>
      </c>
      <c r="CO50" s="1290"/>
      <c r="CP50" s="1290"/>
      <c r="CQ50" s="1290"/>
      <c r="CR50" s="1290"/>
      <c r="CS50" s="1290"/>
      <c r="CT50" s="1290"/>
      <c r="CU50" s="1290"/>
      <c r="CV50" s="1290" t="s">
        <v>563</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609</v>
      </c>
      <c r="AO51" s="1293"/>
      <c r="AP51" s="1293"/>
      <c r="AQ51" s="1293"/>
      <c r="AR51" s="1293"/>
      <c r="AS51" s="1293"/>
      <c r="AT51" s="1293"/>
      <c r="AU51" s="1293"/>
      <c r="AV51" s="1293"/>
      <c r="AW51" s="1293"/>
      <c r="AX51" s="1293"/>
      <c r="AY51" s="1293"/>
      <c r="AZ51" s="1293"/>
      <c r="BA51" s="1293"/>
      <c r="BB51" s="1293" t="s">
        <v>610</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128</v>
      </c>
      <c r="CO51" s="1276"/>
      <c r="CP51" s="1276"/>
      <c r="CQ51" s="1276"/>
      <c r="CR51" s="1276"/>
      <c r="CS51" s="1276"/>
      <c r="CT51" s="1276"/>
      <c r="CU51" s="1276"/>
      <c r="CV51" s="1275"/>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611</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55.9</v>
      </c>
      <c r="CO53" s="1276"/>
      <c r="CP53" s="1276"/>
      <c r="CQ53" s="1276"/>
      <c r="CR53" s="1276"/>
      <c r="CS53" s="1276"/>
      <c r="CT53" s="1276"/>
      <c r="CU53" s="1276"/>
      <c r="CV53" s="1275"/>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612</v>
      </c>
      <c r="AO55" s="1290"/>
      <c r="AP55" s="1290"/>
      <c r="AQ55" s="1290"/>
      <c r="AR55" s="1290"/>
      <c r="AS55" s="1290"/>
      <c r="AT55" s="1290"/>
      <c r="AU55" s="1290"/>
      <c r="AV55" s="1290"/>
      <c r="AW55" s="1290"/>
      <c r="AX55" s="1290"/>
      <c r="AY55" s="1290"/>
      <c r="AZ55" s="1290"/>
      <c r="BA55" s="1290"/>
      <c r="BB55" s="1293" t="s">
        <v>610</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6.5</v>
      </c>
      <c r="CO55" s="1276"/>
      <c r="CP55" s="1276"/>
      <c r="CQ55" s="1276"/>
      <c r="CR55" s="1276"/>
      <c r="CS55" s="1276"/>
      <c r="CT55" s="1276"/>
      <c r="CU55" s="1276"/>
      <c r="CV55" s="1275"/>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611</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57.2</v>
      </c>
      <c r="CO57" s="1276"/>
      <c r="CP57" s="1276"/>
      <c r="CQ57" s="1276"/>
      <c r="CR57" s="1276"/>
      <c r="CS57" s="1276"/>
      <c r="CT57" s="1276"/>
      <c r="CU57" s="1276"/>
      <c r="CV57" s="1275"/>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613</v>
      </c>
    </row>
    <row r="64" spans="1:109">
      <c r="B64" s="374"/>
      <c r="G64" s="381"/>
      <c r="I64" s="394"/>
      <c r="J64" s="394"/>
      <c r="K64" s="394"/>
      <c r="L64" s="394"/>
      <c r="M64" s="394"/>
      <c r="N64" s="395"/>
      <c r="AM64" s="381"/>
      <c r="AN64" s="381" t="s">
        <v>607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616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608</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559</v>
      </c>
      <c r="BQ72" s="1290"/>
      <c r="BR72" s="1290"/>
      <c r="BS72" s="1290"/>
      <c r="BT72" s="1290"/>
      <c r="BU72" s="1290"/>
      <c r="BV72" s="1290"/>
      <c r="BW72" s="1290"/>
      <c r="BX72" s="1290" t="s">
        <v>560</v>
      </c>
      <c r="BY72" s="1290"/>
      <c r="BZ72" s="1290"/>
      <c r="CA72" s="1290"/>
      <c r="CB72" s="1290"/>
      <c r="CC72" s="1290"/>
      <c r="CD72" s="1290"/>
      <c r="CE72" s="1290"/>
      <c r="CF72" s="1290" t="s">
        <v>561</v>
      </c>
      <c r="CG72" s="1290"/>
      <c r="CH72" s="1290"/>
      <c r="CI72" s="1290"/>
      <c r="CJ72" s="1290"/>
      <c r="CK72" s="1290"/>
      <c r="CL72" s="1290"/>
      <c r="CM72" s="1290"/>
      <c r="CN72" s="1290" t="s">
        <v>562</v>
      </c>
      <c r="CO72" s="1290"/>
      <c r="CP72" s="1290"/>
      <c r="CQ72" s="1290"/>
      <c r="CR72" s="1290"/>
      <c r="CS72" s="1290"/>
      <c r="CT72" s="1290"/>
      <c r="CU72" s="1290"/>
      <c r="CV72" s="1290" t="s">
        <v>563</v>
      </c>
      <c r="CW72" s="1290"/>
      <c r="CX72" s="1290"/>
      <c r="CY72" s="1290"/>
      <c r="CZ72" s="1290"/>
      <c r="DA72" s="1290"/>
      <c r="DB72" s="1290"/>
      <c r="DC72" s="1290"/>
    </row>
    <row r="73" spans="2:107">
      <c r="B73" s="374"/>
      <c r="G73" s="1291"/>
      <c r="H73" s="1291"/>
      <c r="I73" s="1291"/>
      <c r="J73" s="1291"/>
      <c r="K73" s="1296"/>
      <c r="L73" s="1296"/>
      <c r="M73" s="1296"/>
      <c r="N73" s="1296"/>
      <c r="AM73" s="383"/>
      <c r="AN73" s="1293" t="s">
        <v>609</v>
      </c>
      <c r="AO73" s="1293"/>
      <c r="AP73" s="1293"/>
      <c r="AQ73" s="1293"/>
      <c r="AR73" s="1293"/>
      <c r="AS73" s="1293"/>
      <c r="AT73" s="1293"/>
      <c r="AU73" s="1293"/>
      <c r="AV73" s="1293"/>
      <c r="AW73" s="1293"/>
      <c r="AX73" s="1293"/>
      <c r="AY73" s="1293"/>
      <c r="AZ73" s="1293"/>
      <c r="BA73" s="1293"/>
      <c r="BB73" s="1293" t="s">
        <v>610</v>
      </c>
      <c r="BC73" s="1293"/>
      <c r="BD73" s="1293"/>
      <c r="BE73" s="1293"/>
      <c r="BF73" s="1293"/>
      <c r="BG73" s="1293"/>
      <c r="BH73" s="1293"/>
      <c r="BI73" s="1293"/>
      <c r="BJ73" s="1293"/>
      <c r="BK73" s="1293"/>
      <c r="BL73" s="1293"/>
      <c r="BM73" s="1293"/>
      <c r="BN73" s="1293"/>
      <c r="BO73" s="1293"/>
      <c r="BP73" s="1276">
        <v>148.80000000000001</v>
      </c>
      <c r="BQ73" s="1276"/>
      <c r="BR73" s="1276"/>
      <c r="BS73" s="1276"/>
      <c r="BT73" s="1276"/>
      <c r="BU73" s="1276"/>
      <c r="BV73" s="1276"/>
      <c r="BW73" s="1276"/>
      <c r="BX73" s="1276">
        <v>136.4</v>
      </c>
      <c r="BY73" s="1276"/>
      <c r="BZ73" s="1276"/>
      <c r="CA73" s="1276"/>
      <c r="CB73" s="1276"/>
      <c r="CC73" s="1276"/>
      <c r="CD73" s="1276"/>
      <c r="CE73" s="1276"/>
      <c r="CF73" s="1276">
        <v>126.6</v>
      </c>
      <c r="CG73" s="1276"/>
      <c r="CH73" s="1276"/>
      <c r="CI73" s="1276"/>
      <c r="CJ73" s="1276"/>
      <c r="CK73" s="1276"/>
      <c r="CL73" s="1276"/>
      <c r="CM73" s="1276"/>
      <c r="CN73" s="1276">
        <v>128</v>
      </c>
      <c r="CO73" s="1276"/>
      <c r="CP73" s="1276"/>
      <c r="CQ73" s="1276"/>
      <c r="CR73" s="1276"/>
      <c r="CS73" s="1276"/>
      <c r="CT73" s="1276"/>
      <c r="CU73" s="1276"/>
      <c r="CV73" s="1276">
        <v>125.3</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614</v>
      </c>
      <c r="BC75" s="1293"/>
      <c r="BD75" s="1293"/>
      <c r="BE75" s="1293"/>
      <c r="BF75" s="1293"/>
      <c r="BG75" s="1293"/>
      <c r="BH75" s="1293"/>
      <c r="BI75" s="1293"/>
      <c r="BJ75" s="1293"/>
      <c r="BK75" s="1293"/>
      <c r="BL75" s="1293"/>
      <c r="BM75" s="1293"/>
      <c r="BN75" s="1293"/>
      <c r="BO75" s="1293"/>
      <c r="BP75" s="1276">
        <v>14</v>
      </c>
      <c r="BQ75" s="1276"/>
      <c r="BR75" s="1276"/>
      <c r="BS75" s="1276"/>
      <c r="BT75" s="1276"/>
      <c r="BU75" s="1276"/>
      <c r="BV75" s="1276"/>
      <c r="BW75" s="1276"/>
      <c r="BX75" s="1276">
        <v>12.1</v>
      </c>
      <c r="BY75" s="1276"/>
      <c r="BZ75" s="1276"/>
      <c r="CA75" s="1276"/>
      <c r="CB75" s="1276"/>
      <c r="CC75" s="1276"/>
      <c r="CD75" s="1276"/>
      <c r="CE75" s="1276"/>
      <c r="CF75" s="1276">
        <v>11.2</v>
      </c>
      <c r="CG75" s="1276"/>
      <c r="CH75" s="1276"/>
      <c r="CI75" s="1276"/>
      <c r="CJ75" s="1276"/>
      <c r="CK75" s="1276"/>
      <c r="CL75" s="1276"/>
      <c r="CM75" s="1276"/>
      <c r="CN75" s="1276">
        <v>11</v>
      </c>
      <c r="CO75" s="1276"/>
      <c r="CP75" s="1276"/>
      <c r="CQ75" s="1276"/>
      <c r="CR75" s="1276"/>
      <c r="CS75" s="1276"/>
      <c r="CT75" s="1276"/>
      <c r="CU75" s="1276"/>
      <c r="CV75" s="1276">
        <v>10.8</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612</v>
      </c>
      <c r="AO77" s="1290"/>
      <c r="AP77" s="1290"/>
      <c r="AQ77" s="1290"/>
      <c r="AR77" s="1290"/>
      <c r="AS77" s="1290"/>
      <c r="AT77" s="1290"/>
      <c r="AU77" s="1290"/>
      <c r="AV77" s="1290"/>
      <c r="AW77" s="1290"/>
      <c r="AX77" s="1290"/>
      <c r="AY77" s="1290"/>
      <c r="AZ77" s="1290"/>
      <c r="BA77" s="1290"/>
      <c r="BB77" s="1293" t="s">
        <v>610</v>
      </c>
      <c r="BC77" s="1293"/>
      <c r="BD77" s="1293"/>
      <c r="BE77" s="1293"/>
      <c r="BF77" s="1293"/>
      <c r="BG77" s="1293"/>
      <c r="BH77" s="1293"/>
      <c r="BI77" s="1293"/>
      <c r="BJ77" s="1293"/>
      <c r="BK77" s="1293"/>
      <c r="BL77" s="1293"/>
      <c r="BM77" s="1293"/>
      <c r="BN77" s="1293"/>
      <c r="BO77" s="1293"/>
      <c r="BP77" s="1276">
        <v>37.6</v>
      </c>
      <c r="BQ77" s="1276"/>
      <c r="BR77" s="1276"/>
      <c r="BS77" s="1276"/>
      <c r="BT77" s="1276"/>
      <c r="BU77" s="1276"/>
      <c r="BV77" s="1276"/>
      <c r="BW77" s="1276"/>
      <c r="BX77" s="1276">
        <v>33.799999999999997</v>
      </c>
      <c r="BY77" s="1276"/>
      <c r="BZ77" s="1276"/>
      <c r="CA77" s="1276"/>
      <c r="CB77" s="1276"/>
      <c r="CC77" s="1276"/>
      <c r="CD77" s="1276"/>
      <c r="CE77" s="1276"/>
      <c r="CF77" s="1276">
        <v>15.8</v>
      </c>
      <c r="CG77" s="1276"/>
      <c r="CH77" s="1276"/>
      <c r="CI77" s="1276"/>
      <c r="CJ77" s="1276"/>
      <c r="CK77" s="1276"/>
      <c r="CL77" s="1276"/>
      <c r="CM77" s="1276"/>
      <c r="CN77" s="1276">
        <v>6.5</v>
      </c>
      <c r="CO77" s="1276"/>
      <c r="CP77" s="1276"/>
      <c r="CQ77" s="1276"/>
      <c r="CR77" s="1276"/>
      <c r="CS77" s="1276"/>
      <c r="CT77" s="1276"/>
      <c r="CU77" s="1276"/>
      <c r="CV77" s="1276">
        <v>5.8</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614</v>
      </c>
      <c r="BC79" s="1293"/>
      <c r="BD79" s="1293"/>
      <c r="BE79" s="1293"/>
      <c r="BF79" s="1293"/>
      <c r="BG79" s="1293"/>
      <c r="BH79" s="1293"/>
      <c r="BI79" s="1293"/>
      <c r="BJ79" s="1293"/>
      <c r="BK79" s="1293"/>
      <c r="BL79" s="1293"/>
      <c r="BM79" s="1293"/>
      <c r="BN79" s="1293"/>
      <c r="BO79" s="1293"/>
      <c r="BP79" s="1276">
        <v>7.9</v>
      </c>
      <c r="BQ79" s="1276"/>
      <c r="BR79" s="1276"/>
      <c r="BS79" s="1276"/>
      <c r="BT79" s="1276"/>
      <c r="BU79" s="1276"/>
      <c r="BV79" s="1276"/>
      <c r="BW79" s="1276"/>
      <c r="BX79" s="1276">
        <v>7.1</v>
      </c>
      <c r="BY79" s="1276"/>
      <c r="BZ79" s="1276"/>
      <c r="CA79" s="1276"/>
      <c r="CB79" s="1276"/>
      <c r="CC79" s="1276"/>
      <c r="CD79" s="1276"/>
      <c r="CE79" s="1276"/>
      <c r="CF79" s="1276">
        <v>6.2</v>
      </c>
      <c r="CG79" s="1276"/>
      <c r="CH79" s="1276"/>
      <c r="CI79" s="1276"/>
      <c r="CJ79" s="1276"/>
      <c r="CK79" s="1276"/>
      <c r="CL79" s="1276"/>
      <c r="CM79" s="1276"/>
      <c r="CN79" s="1276">
        <v>5.9</v>
      </c>
      <c r="CO79" s="1276"/>
      <c r="CP79" s="1276"/>
      <c r="CQ79" s="1276"/>
      <c r="CR79" s="1276"/>
      <c r="CS79" s="1276"/>
      <c r="CT79" s="1276"/>
      <c r="CU79" s="1276"/>
      <c r="CV79" s="1276">
        <v>5.3</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cpEAKSMdxAOiN9yuOJSvO2dLVVOqpTR/FCBTdZ2T9udriunqmuFIpOh6taBAN+u6KKmk9Bb/Heh/zoaeUJG6w==" saltValue="xUbkyOtOFIB46Wc3/dzx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2yBWmdRJOxoCIBgDZo6aW7k1cg/Puo2JHXFMSf5CFurPxGPTi4wHQi4pmiAMwHGlYWriYyOD4WU49YmXxZ8eA==" saltValue="Vlsp1vpHpWV2aEW9n1Na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75" zoomScaleNormal="75" zoomScaleSheetLayoutView="55" workbookViewId="0">
      <selection activeCell="AE111" sqref="AE11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557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aEl2lGy/HOQXX6N0aSPPe0nsM0GczWGCH3+kKyLMhUpGrFFThzgjhrE82OaolyKxxk34pL/i6TekmqV/34rjw==" saltValue="pSmWJ/JgeeVWVaL7H6fD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556</v>
      </c>
      <c r="G2" s="136"/>
      <c r="H2" s="137"/>
    </row>
    <row r="3" spans="1:8">
      <c r="A3" s="133" t="s">
        <v>549</v>
      </c>
      <c r="B3" s="138"/>
      <c r="C3" s="139"/>
      <c r="D3" s="140">
        <v>128851</v>
      </c>
      <c r="E3" s="141"/>
      <c r="F3" s="142">
        <v>50840</v>
      </c>
      <c r="G3" s="143"/>
      <c r="H3" s="144"/>
    </row>
    <row r="4" spans="1:8">
      <c r="A4" s="145"/>
      <c r="B4" s="146"/>
      <c r="C4" s="147"/>
      <c r="D4" s="148">
        <v>45814</v>
      </c>
      <c r="E4" s="149"/>
      <c r="F4" s="150">
        <v>25367</v>
      </c>
      <c r="G4" s="151"/>
      <c r="H4" s="152"/>
    </row>
    <row r="5" spans="1:8">
      <c r="A5" s="133" t="s">
        <v>551</v>
      </c>
      <c r="B5" s="138"/>
      <c r="C5" s="139"/>
      <c r="D5" s="140">
        <v>110204</v>
      </c>
      <c r="E5" s="141"/>
      <c r="F5" s="142">
        <v>53605</v>
      </c>
      <c r="G5" s="143"/>
      <c r="H5" s="144"/>
    </row>
    <row r="6" spans="1:8">
      <c r="A6" s="145"/>
      <c r="B6" s="146"/>
      <c r="C6" s="147"/>
      <c r="D6" s="148">
        <v>43529</v>
      </c>
      <c r="E6" s="149"/>
      <c r="F6" s="150">
        <v>28343</v>
      </c>
      <c r="G6" s="151"/>
      <c r="H6" s="152"/>
    </row>
    <row r="7" spans="1:8">
      <c r="A7" s="133" t="s">
        <v>552</v>
      </c>
      <c r="B7" s="138"/>
      <c r="C7" s="139"/>
      <c r="D7" s="140">
        <v>87174</v>
      </c>
      <c r="E7" s="141"/>
      <c r="F7" s="142">
        <v>46440</v>
      </c>
      <c r="G7" s="143"/>
      <c r="H7" s="144"/>
    </row>
    <row r="8" spans="1:8">
      <c r="A8" s="145"/>
      <c r="B8" s="146"/>
      <c r="C8" s="147"/>
      <c r="D8" s="148">
        <v>47548</v>
      </c>
      <c r="E8" s="149"/>
      <c r="F8" s="150">
        <v>27658</v>
      </c>
      <c r="G8" s="151"/>
      <c r="H8" s="152"/>
    </row>
    <row r="9" spans="1:8">
      <c r="A9" s="133" t="s">
        <v>553</v>
      </c>
      <c r="B9" s="138"/>
      <c r="C9" s="139"/>
      <c r="D9" s="140">
        <v>64944</v>
      </c>
      <c r="E9" s="141"/>
      <c r="F9" s="142">
        <v>63257</v>
      </c>
      <c r="G9" s="143"/>
      <c r="H9" s="144"/>
    </row>
    <row r="10" spans="1:8">
      <c r="A10" s="145"/>
      <c r="B10" s="146"/>
      <c r="C10" s="147"/>
      <c r="D10" s="148">
        <v>40712</v>
      </c>
      <c r="E10" s="149"/>
      <c r="F10" s="150">
        <v>27259</v>
      </c>
      <c r="G10" s="151"/>
      <c r="H10" s="152"/>
    </row>
    <row r="11" spans="1:8">
      <c r="A11" s="133" t="s">
        <v>554</v>
      </c>
      <c r="B11" s="138"/>
      <c r="C11" s="139"/>
      <c r="D11" s="140">
        <v>78240</v>
      </c>
      <c r="E11" s="141"/>
      <c r="F11" s="142">
        <v>52308</v>
      </c>
      <c r="G11" s="143"/>
      <c r="H11" s="144"/>
    </row>
    <row r="12" spans="1:8">
      <c r="A12" s="145"/>
      <c r="B12" s="146"/>
      <c r="C12" s="153"/>
      <c r="D12" s="148">
        <v>47534</v>
      </c>
      <c r="E12" s="149"/>
      <c r="F12" s="150">
        <v>28695</v>
      </c>
      <c r="G12" s="151"/>
      <c r="H12" s="152"/>
    </row>
    <row r="13" spans="1:8">
      <c r="A13" s="133"/>
      <c r="B13" s="138"/>
      <c r="C13" s="154"/>
      <c r="D13" s="155">
        <v>93883</v>
      </c>
      <c r="E13" s="156"/>
      <c r="F13" s="157">
        <v>53290</v>
      </c>
      <c r="G13" s="158"/>
      <c r="H13" s="144"/>
    </row>
    <row r="14" spans="1:8">
      <c r="A14" s="145"/>
      <c r="B14" s="146"/>
      <c r="C14" s="147"/>
      <c r="D14" s="148">
        <v>45027</v>
      </c>
      <c r="E14" s="149"/>
      <c r="F14" s="150">
        <v>27464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3.04</v>
      </c>
      <c r="C19" s="159">
        <f>ROUND(VALUE(SUBSTITUTE(実質収支比率等に係る経年分析!G$48,"▲","-")),2)</f>
        <v>4.93</v>
      </c>
      <c r="D19" s="159">
        <f>ROUND(VALUE(SUBSTITUTE(実質収支比率等に係る経年分析!H$48,"▲","-")),2)</f>
        <v>3.71</v>
      </c>
      <c r="E19" s="159">
        <f>ROUND(VALUE(SUBSTITUTE(実質収支比率等に係る経年分析!I$48,"▲","-")),2)</f>
        <v>3.72</v>
      </c>
      <c r="F19" s="159">
        <f>ROUND(VALUE(SUBSTITUTE(実質収支比率等に係る経年分析!J$48,"▲","-")),2)</f>
        <v>3.39</v>
      </c>
    </row>
    <row r="20" spans="1:11">
      <c r="A20" s="159" t="s">
        <v>48</v>
      </c>
      <c r="B20" s="159">
        <f>ROUND(VALUE(SUBSTITUTE(実質収支比率等に係る経年分析!F$47,"▲","-")),2)</f>
        <v>8.33</v>
      </c>
      <c r="C20" s="159">
        <f>ROUND(VALUE(SUBSTITUTE(実質収支比率等に係る経年分析!G$47,"▲","-")),2)</f>
        <v>10</v>
      </c>
      <c r="D20" s="159">
        <f>ROUND(VALUE(SUBSTITUTE(実質収支比率等に係る経年分析!H$47,"▲","-")),2)</f>
        <v>12.44</v>
      </c>
      <c r="E20" s="159">
        <f>ROUND(VALUE(SUBSTITUTE(実質収支比率等に係る経年分析!I$47,"▲","-")),2)</f>
        <v>9.52</v>
      </c>
      <c r="F20" s="159">
        <f>ROUND(VALUE(SUBSTITUTE(実質収支比率等に係る経年分析!J$47,"▲","-")),2)</f>
        <v>7.61</v>
      </c>
    </row>
    <row r="21" spans="1:11">
      <c r="A21" s="159" t="s">
        <v>49</v>
      </c>
      <c r="B21" s="159">
        <f>IF(ISNUMBER(VALUE(SUBSTITUTE(実質収支比率等に係る経年分析!F$49,"▲","-"))),ROUND(VALUE(SUBSTITUTE(実質収支比率等に係る経年分析!F$49,"▲","-")),2),NA())</f>
        <v>1.27</v>
      </c>
      <c r="C21" s="159">
        <f>IF(ISNUMBER(VALUE(SUBSTITUTE(実質収支比率等に係る経年分析!G$49,"▲","-"))),ROUND(VALUE(SUBSTITUTE(実質収支比率等に係る経年分析!G$49,"▲","-")),2),NA())</f>
        <v>3.4</v>
      </c>
      <c r="D21" s="159">
        <f>IF(ISNUMBER(VALUE(SUBSTITUTE(実質収支比率等に係る経年分析!H$49,"▲","-"))),ROUND(VALUE(SUBSTITUTE(実質収支比率等に係る経年分析!H$49,"▲","-")),2),NA())</f>
        <v>1.26</v>
      </c>
      <c r="E21" s="159">
        <f>IF(ISNUMBER(VALUE(SUBSTITUTE(実質収支比率等に係る経年分析!I$49,"▲","-"))),ROUND(VALUE(SUBSTITUTE(実質収支比率等に係る経年分析!I$49,"▲","-")),2),NA())</f>
        <v>-3.09</v>
      </c>
      <c r="F21" s="159">
        <f>IF(ISNUMBER(VALUE(SUBSTITUTE(実質収支比率等に係る経年分析!J$49,"▲","-"))),ROUND(VALUE(SUBSTITUTE(実質収支比率等に係る経年分析!J$49,"▲","-")),2),NA())</f>
        <v>-2.04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白山市簡易水道事業特別会計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白山市後期高齢者医療特別会計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白山市工業用水道事業会計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0.49</v>
      </c>
    </row>
    <row r="32" spans="1:11">
      <c r="A32" s="160" t="str">
        <f>IF(連結実質赤字比率に係る赤字・黒字の構成分析!C$38="",NA(),連結実質赤字比率に係る赤字・黒字の構成分析!C$38)</f>
        <v>白山市国民健康保険特別会計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0.56000000000000005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0.74</v>
      </c>
    </row>
    <row r="33" spans="1:16">
      <c r="A33" s="160" t="str">
        <f>IF(連結実質赤字比率に係る赤字・黒字の構成分析!C$37="",NA(),連結実質赤字比率に係る赤字・黒字の構成分析!C$37)</f>
        <v>白山市介護保険特別会計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3.39</v>
      </c>
    </row>
    <row r="35" spans="1:16">
      <c r="A35" s="160" t="str">
        <f>IF(連結実質赤字比率に係る赤字・黒字の構成分析!C$35="",NA(),連結実質赤字比率に係る赤字・黒字の構成分析!C$35)</f>
        <v>白山市水道事業会計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4.8499999999999996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4.3899999999999997</v>
      </c>
    </row>
    <row r="36" spans="1:16">
      <c r="A36" s="160" t="str">
        <f>IF(連結実質赤字比率に係る赤字・黒字の構成分析!C$34="",NA(),連結実質赤字比率に係る赤字・黒字の構成分析!C$34)</f>
        <v>白山市下水道事業会計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4.4800000000000004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4.67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5.77</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7322</v>
      </c>
      <c r="E42" s="161"/>
      <c r="F42" s="161"/>
      <c r="G42" s="161">
        <f>'実質公債費比率（分子）の構造'!L$52</f>
        <v>7520</v>
      </c>
      <c r="H42" s="161"/>
      <c r="I42" s="161"/>
      <c r="J42" s="161">
        <f>'実質公債費比率（分子）の構造'!M$52</f>
        <v>7218</v>
      </c>
      <c r="K42" s="161"/>
      <c r="L42" s="161"/>
      <c r="M42" s="161">
        <f>'実質公債費比率（分子）の構造'!N$52</f>
        <v>7443</v>
      </c>
      <c r="N42" s="161"/>
      <c r="O42" s="161"/>
      <c r="P42" s="161">
        <f>'実質公債費比率（分子）の構造'!O$52</f>
        <v>7250</v>
      </c>
    </row>
    <row r="43" spans="1:16">
      <c r="A43" s="161" t="s">
        <v>57</v>
      </c>
      <c r="B43" s="161">
        <f>'実質公債費比率（分子）の構造'!K$51</f>
        <v>1</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2</v>
      </c>
      <c r="C44" s="161"/>
      <c r="D44" s="161"/>
      <c r="E44" s="161">
        <f>'実質公債費比率（分子）の構造'!L$50</f>
        <v>2</v>
      </c>
      <c r="F44" s="161"/>
      <c r="G44" s="161"/>
      <c r="H44" s="161">
        <f>'実質公債費比率（分子）の構造'!M$50</f>
        <v>8</v>
      </c>
      <c r="I44" s="161"/>
      <c r="J44" s="161"/>
      <c r="K44" s="161">
        <f>'実質公債費比率（分子）の構造'!N$50</f>
        <v>8</v>
      </c>
      <c r="L44" s="161"/>
      <c r="M44" s="161"/>
      <c r="N44" s="161">
        <f>'実質公債費比率（分子）の構造'!O$50</f>
        <v>8</v>
      </c>
      <c r="O44" s="161"/>
      <c r="P44" s="161"/>
    </row>
    <row r="45" spans="1:16">
      <c r="A45" s="161" t="s">
        <v>59</v>
      </c>
      <c r="B45" s="161">
        <f>'実質公債費比率（分子）の構造'!K$49</f>
        <v>901</v>
      </c>
      <c r="C45" s="161"/>
      <c r="D45" s="161"/>
      <c r="E45" s="161">
        <f>'実質公債費比率（分子）の構造'!L$49</f>
        <v>857</v>
      </c>
      <c r="F45" s="161"/>
      <c r="G45" s="161"/>
      <c r="H45" s="161">
        <f>'実質公債費比率（分子）の構造'!M$49</f>
        <v>789</v>
      </c>
      <c r="I45" s="161"/>
      <c r="J45" s="161"/>
      <c r="K45" s="161">
        <f>'実質公債費比率（分子）の構造'!N$49</f>
        <v>817</v>
      </c>
      <c r="L45" s="161"/>
      <c r="M45" s="161"/>
      <c r="N45" s="161">
        <f>'実質公債費比率（分子）の構造'!O$49</f>
        <v>854</v>
      </c>
      <c r="O45" s="161"/>
      <c r="P45" s="161"/>
    </row>
    <row r="46" spans="1:16">
      <c r="A46" s="161" t="s">
        <v>60</v>
      </c>
      <c r="B46" s="161">
        <f>'実質公債費比率（分子）の構造'!K$48</f>
        <v>1779</v>
      </c>
      <c r="C46" s="161"/>
      <c r="D46" s="161"/>
      <c r="E46" s="161">
        <f>'実質公債費比率（分子）の構造'!L$48</f>
        <v>1862</v>
      </c>
      <c r="F46" s="161"/>
      <c r="G46" s="161"/>
      <c r="H46" s="161">
        <f>'実質公債費比率（分子）の構造'!M$48</f>
        <v>1712</v>
      </c>
      <c r="I46" s="161"/>
      <c r="J46" s="161"/>
      <c r="K46" s="161">
        <f>'実質公債費比率（分子）の構造'!N$48</f>
        <v>1669</v>
      </c>
      <c r="L46" s="161"/>
      <c r="M46" s="161"/>
      <c r="N46" s="161">
        <f>'実質公債費比率（分子）の構造'!O$48</f>
        <v>1575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7518</v>
      </c>
      <c r="C49" s="161"/>
      <c r="D49" s="161"/>
      <c r="E49" s="161">
        <f>'実質公債費比率（分子）の構造'!L$45</f>
        <v>7530</v>
      </c>
      <c r="F49" s="161"/>
      <c r="G49" s="161"/>
      <c r="H49" s="161">
        <f>'実質公債費比率（分子）の構造'!M$45</f>
        <v>7232</v>
      </c>
      <c r="I49" s="161"/>
      <c r="J49" s="161"/>
      <c r="K49" s="161">
        <f>'実質公債費比率（分子）の構造'!N$45</f>
        <v>7550</v>
      </c>
      <c r="L49" s="161"/>
      <c r="M49" s="161"/>
      <c r="N49" s="161">
        <f>'実質公債費比率（分子）の構造'!O$45</f>
        <v>7448</v>
      </c>
      <c r="O49" s="161"/>
      <c r="P49" s="161"/>
    </row>
    <row r="50" spans="1:16">
      <c r="A50" s="161" t="s">
        <v>64</v>
      </c>
      <c r="B50" s="161" t="e">
        <f>NA()</f>
        <v>#N/A</v>
      </c>
      <c r="C50" s="161">
        <f>IF(ISNUMBER('実質公債費比率（分子）の構造'!K$53),'実質公債費比率（分子）の構造'!K$53,NA())</f>
        <v>2879</v>
      </c>
      <c r="D50" s="161" t="e">
        <f>NA()</f>
        <v>#N/A</v>
      </c>
      <c r="E50" s="161" t="e">
        <f>NA()</f>
        <v>#N/A</v>
      </c>
      <c r="F50" s="161">
        <f>IF(ISNUMBER('実質公債費比率（分子）の構造'!L$53),'実質公債費比率（分子）の構造'!L$53,NA())</f>
        <v>2731</v>
      </c>
      <c r="G50" s="161" t="e">
        <f>NA()</f>
        <v>#N/A</v>
      </c>
      <c r="H50" s="161" t="e">
        <f>NA()</f>
        <v>#N/A</v>
      </c>
      <c r="I50" s="161">
        <f>IF(ISNUMBER('実質公債費比率（分子）の構造'!M$53),'実質公債費比率（分子）の構造'!M$53,NA())</f>
        <v>2523</v>
      </c>
      <c r="J50" s="161" t="e">
        <f>NA()</f>
        <v>#N/A</v>
      </c>
      <c r="K50" s="161" t="e">
        <f>NA()</f>
        <v>#N/A</v>
      </c>
      <c r="L50" s="161">
        <f>IF(ISNUMBER('実質公債費比率（分子）の構造'!N$53),'実質公債費比率（分子）の構造'!N$53,NA())</f>
        <v>2601</v>
      </c>
      <c r="M50" s="161" t="e">
        <f>NA()</f>
        <v>#N/A</v>
      </c>
      <c r="N50" s="161" t="e">
        <f>NA()</f>
        <v>#N/A</v>
      </c>
      <c r="O50" s="161">
        <f>IF(ISNUMBER('実質公債費比率（分子）の構造'!O$53),'実質公債費比率（分子）の構造'!O$53,NA())</f>
        <v>2635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81543</v>
      </c>
      <c r="E56" s="160"/>
      <c r="F56" s="160"/>
      <c r="G56" s="160">
        <f>'将来負担比率（分子）の構造'!J$52</f>
        <v>87129</v>
      </c>
      <c r="H56" s="160"/>
      <c r="I56" s="160"/>
      <c r="J56" s="160">
        <f>'将来負担比率（分子）の構造'!K$52</f>
        <v>87799</v>
      </c>
      <c r="K56" s="160"/>
      <c r="L56" s="160"/>
      <c r="M56" s="160">
        <f>'将来負担比率（分子）の構造'!L$52</f>
        <v>86488</v>
      </c>
      <c r="N56" s="160"/>
      <c r="O56" s="160"/>
      <c r="P56" s="160">
        <f>'将来負担比率（分子）の構造'!M$52</f>
        <v>84903</v>
      </c>
    </row>
    <row r="57" spans="1:16">
      <c r="A57" s="160" t="s">
        <v>35</v>
      </c>
      <c r="B57" s="160"/>
      <c r="C57" s="160"/>
      <c r="D57" s="160">
        <f>'将来負担比率（分子）の構造'!I$51</f>
        <v>9758</v>
      </c>
      <c r="E57" s="160"/>
      <c r="F57" s="160"/>
      <c r="G57" s="160">
        <f>'将来負担比率（分子）の構造'!J$51</f>
        <v>9585</v>
      </c>
      <c r="H57" s="160"/>
      <c r="I57" s="160"/>
      <c r="J57" s="160">
        <f>'将来負担比率（分子）の構造'!K$51</f>
        <v>9379</v>
      </c>
      <c r="K57" s="160"/>
      <c r="L57" s="160"/>
      <c r="M57" s="160">
        <f>'将来負担比率（分子）の構造'!L$51</f>
        <v>9358</v>
      </c>
      <c r="N57" s="160"/>
      <c r="O57" s="160"/>
      <c r="P57" s="160">
        <f>'将来負担比率（分子）の構造'!M$51</f>
        <v>9267</v>
      </c>
    </row>
    <row r="58" spans="1:16">
      <c r="A58" s="160" t="s">
        <v>34</v>
      </c>
      <c r="B58" s="160"/>
      <c r="C58" s="160"/>
      <c r="D58" s="160">
        <f>'将来負担比率（分子）の構造'!I$50</f>
        <v>3655</v>
      </c>
      <c r="E58" s="160"/>
      <c r="F58" s="160"/>
      <c r="G58" s="160">
        <f>'将来負担比率（分子）の構造'!J$50</f>
        <v>4304</v>
      </c>
      <c r="H58" s="160"/>
      <c r="I58" s="160"/>
      <c r="J58" s="160">
        <f>'将来負担比率（分子）の構造'!K$50</f>
        <v>5222</v>
      </c>
      <c r="K58" s="160"/>
      <c r="L58" s="160"/>
      <c r="M58" s="160">
        <f>'将来負担比率（分子）の構造'!L$50</f>
        <v>4881</v>
      </c>
      <c r="N58" s="160"/>
      <c r="O58" s="160"/>
      <c r="P58" s="160">
        <f>'将来負担比率（分子）の構造'!M$50</f>
        <v>4796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647</v>
      </c>
      <c r="C61" s="160"/>
      <c r="D61" s="160"/>
      <c r="E61" s="160">
        <f>'将来負担比率（分子）の構造'!J$46</f>
        <v>691</v>
      </c>
      <c r="F61" s="160"/>
      <c r="G61" s="160"/>
      <c r="H61" s="160">
        <f>'将来負担比率（分子）の構造'!K$46</f>
        <v>664</v>
      </c>
      <c r="I61" s="160"/>
      <c r="J61" s="160"/>
      <c r="K61" s="160">
        <f>'将来負担比率（分子）の構造'!L$46</f>
        <v>741</v>
      </c>
      <c r="L61" s="160"/>
      <c r="M61" s="160"/>
      <c r="N61" s="160">
        <f>'将来負担比率（分子）の構造'!M$46</f>
        <v>737</v>
      </c>
      <c r="O61" s="160"/>
      <c r="P61" s="160"/>
    </row>
    <row r="62" spans="1:16">
      <c r="A62" s="160" t="s">
        <v>28</v>
      </c>
      <c r="B62" s="160">
        <f>'将来負担比率（分子）の構造'!I$45</f>
        <v>8491</v>
      </c>
      <c r="C62" s="160"/>
      <c r="D62" s="160"/>
      <c r="E62" s="160">
        <f>'将来負担比率（分子）の構造'!J$45</f>
        <v>7800</v>
      </c>
      <c r="F62" s="160"/>
      <c r="G62" s="160"/>
      <c r="H62" s="160">
        <f>'将来負担比率（分子）の構造'!K$45</f>
        <v>7053</v>
      </c>
      <c r="I62" s="160"/>
      <c r="J62" s="160"/>
      <c r="K62" s="160">
        <f>'将来負担比率（分子）の構造'!L$45</f>
        <v>7023</v>
      </c>
      <c r="L62" s="160"/>
      <c r="M62" s="160"/>
      <c r="N62" s="160">
        <f>'将来負担比率（分子）の構造'!M$45</f>
        <v>7003</v>
      </c>
      <c r="O62" s="160"/>
      <c r="P62" s="160"/>
    </row>
    <row r="63" spans="1:16">
      <c r="A63" s="160" t="s">
        <v>27</v>
      </c>
      <c r="B63" s="160">
        <f>'将来負担比率（分子）の構造'!I$44</f>
        <v>6281</v>
      </c>
      <c r="C63" s="160"/>
      <c r="D63" s="160"/>
      <c r="E63" s="160">
        <f>'将来負担比率（分子）の構造'!J$44</f>
        <v>7769</v>
      </c>
      <c r="F63" s="160"/>
      <c r="G63" s="160"/>
      <c r="H63" s="160">
        <f>'将来負担比率（分子）の構造'!K$44</f>
        <v>8372</v>
      </c>
      <c r="I63" s="160"/>
      <c r="J63" s="160"/>
      <c r="K63" s="160">
        <f>'将来負担比率（分子）の構造'!L$44</f>
        <v>9096</v>
      </c>
      <c r="L63" s="160"/>
      <c r="M63" s="160"/>
      <c r="N63" s="160">
        <f>'将来負担比率（分子）の構造'!M$44</f>
        <v>9426</v>
      </c>
      <c r="O63" s="160"/>
      <c r="P63" s="160"/>
    </row>
    <row r="64" spans="1:16">
      <c r="A64" s="160" t="s">
        <v>26</v>
      </c>
      <c r="B64" s="160">
        <f>'将来負担比率（分子）の構造'!I$43</f>
        <v>30230</v>
      </c>
      <c r="C64" s="160"/>
      <c r="D64" s="160"/>
      <c r="E64" s="160">
        <f>'将来負担比率（分子）の構造'!J$43</f>
        <v>29605</v>
      </c>
      <c r="F64" s="160"/>
      <c r="G64" s="160"/>
      <c r="H64" s="160">
        <f>'将来負担比率（分子）の構造'!K$43</f>
        <v>28281</v>
      </c>
      <c r="I64" s="160"/>
      <c r="J64" s="160"/>
      <c r="K64" s="160">
        <f>'将来負担比率（分子）の構造'!L$43</f>
        <v>26723</v>
      </c>
      <c r="L64" s="160"/>
      <c r="M64" s="160"/>
      <c r="N64" s="160">
        <f>'将来負担比率（分子）の構造'!M$43</f>
        <v>24909</v>
      </c>
      <c r="O64" s="160"/>
      <c r="P64" s="160"/>
    </row>
    <row r="65" spans="1:16">
      <c r="A65" s="160" t="s">
        <v>25</v>
      </c>
      <c r="B65" s="160">
        <f>'将来負担比率（分子）の構造'!I$42</f>
        <v>953</v>
      </c>
      <c r="C65" s="160"/>
      <c r="D65" s="160"/>
      <c r="E65" s="160">
        <f>'将来負担比率（分子）の構造'!J$42</f>
        <v>809</v>
      </c>
      <c r="F65" s="160"/>
      <c r="G65" s="160"/>
      <c r="H65" s="160">
        <f>'将来負担比率（分子）の構造'!K$42</f>
        <v>713</v>
      </c>
      <c r="I65" s="160"/>
      <c r="J65" s="160"/>
      <c r="K65" s="160">
        <f>'将来負担比率（分子）の構造'!L$42</f>
        <v>607</v>
      </c>
      <c r="L65" s="160"/>
      <c r="M65" s="160"/>
      <c r="N65" s="160">
        <f>'将来負担比率（分子）の構造'!M$42</f>
        <v>502</v>
      </c>
      <c r="O65" s="160"/>
      <c r="P65" s="160"/>
    </row>
    <row r="66" spans="1:16">
      <c r="A66" s="160" t="s">
        <v>24</v>
      </c>
      <c r="B66" s="160">
        <f>'将来負担比率（分子）の構造'!I$41</f>
        <v>84783</v>
      </c>
      <c r="C66" s="160"/>
      <c r="D66" s="160"/>
      <c r="E66" s="160">
        <f>'将来負担比率（分子）の構造'!J$41</f>
        <v>86675</v>
      </c>
      <c r="F66" s="160"/>
      <c r="G66" s="160"/>
      <c r="H66" s="160">
        <f>'将来負担比率（分子）の構造'!K$41</f>
        <v>87658</v>
      </c>
      <c r="I66" s="160"/>
      <c r="J66" s="160"/>
      <c r="K66" s="160">
        <f>'将来負担比率（分子）の構造'!L$41</f>
        <v>86622</v>
      </c>
      <c r="L66" s="160"/>
      <c r="M66" s="160"/>
      <c r="N66" s="160">
        <f>'将来負担比率（分子）の構造'!M$41</f>
        <v>86416</v>
      </c>
      <c r="O66" s="160"/>
      <c r="P66" s="160"/>
    </row>
    <row r="67" spans="1:16">
      <c r="A67" s="160" t="s">
        <v>68</v>
      </c>
      <c r="B67" s="160" t="e">
        <f>NA()</f>
        <v>#N/A</v>
      </c>
      <c r="C67" s="160">
        <f>IF(ISNUMBER('将来負担比率（分子）の構造'!I$53), IF('将来負担比率（分子）の構造'!I$53 &lt; 0, 0, '将来負担比率（分子）の構造'!I$53), NA())</f>
        <v>36430</v>
      </c>
      <c r="D67" s="160" t="e">
        <f>NA()</f>
        <v>#N/A</v>
      </c>
      <c r="E67" s="160" t="e">
        <f>NA()</f>
        <v>#N/A</v>
      </c>
      <c r="F67" s="160">
        <f>IF(ISNUMBER('将来負担比率（分子）の構造'!J$53), IF('将来負担比率（分子）の構造'!J$53 &lt; 0, 0, '将来負担比率（分子）の構造'!J$53), NA())</f>
        <v>32332</v>
      </c>
      <c r="G67" s="160" t="e">
        <f>NA()</f>
        <v>#N/A</v>
      </c>
      <c r="H67" s="160" t="e">
        <f>NA()</f>
        <v>#N/A</v>
      </c>
      <c r="I67" s="160">
        <f>IF(ISNUMBER('将来負担比率（分子）の構造'!K$53), IF('将来負担比率（分子）の構造'!K$53 &lt; 0, 0, '将来負担比率（分子）の構造'!K$53), NA())</f>
        <v>30342</v>
      </c>
      <c r="J67" s="160" t="e">
        <f>NA()</f>
        <v>#N/A</v>
      </c>
      <c r="K67" s="160" t="e">
        <f>NA()</f>
        <v>#N/A</v>
      </c>
      <c r="L67" s="160">
        <f>IF(ISNUMBER('将来負担比率（分子）の構造'!L$53), IF('将来負担比率（分子）の構造'!L$53 &lt; 0, 0, '将来負担比率（分子）の構造'!L$53), NA())</f>
        <v>30085</v>
      </c>
      <c r="M67" s="160" t="e">
        <f>NA()</f>
        <v>#N/A</v>
      </c>
      <c r="N67" s="160" t="e">
        <f>NA()</f>
        <v>#N/A</v>
      </c>
      <c r="O67" s="160">
        <f>IF(ISNUMBER('将来負担比率（分子）の構造'!M$53), IF('将来負担比率（分子）の構造'!M$53 &lt; 0, 0, '将来負担比率（分子）の構造'!M$53), NA())</f>
        <v>30026</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3795</v>
      </c>
      <c r="C72" s="164">
        <f>基金残高に係る経年分析!G55</f>
        <v>2863</v>
      </c>
      <c r="D72" s="164">
        <f>基金残高に係る経年分析!H55</f>
        <v>2323</v>
      </c>
    </row>
    <row r="73" spans="1:16">
      <c r="A73" s="163" t="s">
        <v>71</v>
      </c>
      <c r="B73" s="164">
        <f>基金残高に係る経年分析!F56</f>
        <v>458</v>
      </c>
      <c r="C73" s="164">
        <f>基金残高に係る経年分析!G56</f>
        <v>458</v>
      </c>
      <c r="D73" s="164">
        <f>基金残高に係る経年分析!H56</f>
        <v>154</v>
      </c>
    </row>
    <row r="74" spans="1:16">
      <c r="A74" s="163" t="s">
        <v>72</v>
      </c>
      <c r="B74" s="164">
        <f>基金残高に係る経年分析!F57</f>
        <v>4280</v>
      </c>
      <c r="C74" s="164">
        <f>基金残高に係る経年分析!G57</f>
        <v>4322</v>
      </c>
      <c r="D74" s="164">
        <f>基金残高に係る経年分析!H57</f>
        <v>4472</v>
      </c>
    </row>
  </sheetData>
  <sheetProtection algorithmName="SHA-512" hashValue="FxlzByfQMvuZowoIiW9CsHSkYR3BcUU5rzgd99aVrr9c4F1IF2J4NWsNnzv5cH6r3YdnhB8CgxdH+5H57C03dw==" saltValue="pXr7Rf7RSsxHmXHmnQj5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19725907</v>
      </c>
      <c r="S5" s="649"/>
      <c r="T5" s="649"/>
      <c r="U5" s="649"/>
      <c r="V5" s="649"/>
      <c r="W5" s="649"/>
      <c r="X5" s="649"/>
      <c r="Y5" s="650"/>
      <c r="Z5" s="651">
        <v>37</v>
      </c>
      <c r="AA5" s="651"/>
      <c r="AB5" s="651"/>
      <c r="AC5" s="651"/>
      <c r="AD5" s="652">
        <v>18938342</v>
      </c>
      <c r="AE5" s="652"/>
      <c r="AF5" s="652"/>
      <c r="AG5" s="652"/>
      <c r="AH5" s="652"/>
      <c r="AI5" s="652"/>
      <c r="AJ5" s="652"/>
      <c r="AK5" s="652"/>
      <c r="AL5" s="653">
        <v>65</v>
      </c>
      <c r="AM5" s="654"/>
      <c r="AN5" s="654"/>
      <c r="AO5" s="655"/>
      <c r="AP5" s="645" t="s">
        <v>221</v>
      </c>
      <c r="AQ5" s="646"/>
      <c r="AR5" s="646"/>
      <c r="AS5" s="646"/>
      <c r="AT5" s="646"/>
      <c r="AU5" s="646"/>
      <c r="AV5" s="646"/>
      <c r="AW5" s="646"/>
      <c r="AX5" s="646"/>
      <c r="AY5" s="646"/>
      <c r="AZ5" s="646"/>
      <c r="BA5" s="646"/>
      <c r="BB5" s="646"/>
      <c r="BC5" s="646"/>
      <c r="BD5" s="646"/>
      <c r="BE5" s="646"/>
      <c r="BF5" s="647"/>
      <c r="BG5" s="659">
        <v>18933325</v>
      </c>
      <c r="BH5" s="660"/>
      <c r="BI5" s="660"/>
      <c r="BJ5" s="660"/>
      <c r="BK5" s="660"/>
      <c r="BL5" s="660"/>
      <c r="BM5" s="660"/>
      <c r="BN5" s="661"/>
      <c r="BO5" s="662">
        <v>96</v>
      </c>
      <c r="BP5" s="662"/>
      <c r="BQ5" s="662"/>
      <c r="BR5" s="662"/>
      <c r="BS5" s="663">
        <v>394733</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381702</v>
      </c>
      <c r="S6" s="660"/>
      <c r="T6" s="660"/>
      <c r="U6" s="660"/>
      <c r="V6" s="660"/>
      <c r="W6" s="660"/>
      <c r="X6" s="660"/>
      <c r="Y6" s="661"/>
      <c r="Z6" s="662">
        <v>0.7</v>
      </c>
      <c r="AA6" s="662"/>
      <c r="AB6" s="662"/>
      <c r="AC6" s="662"/>
      <c r="AD6" s="663">
        <v>381702</v>
      </c>
      <c r="AE6" s="663"/>
      <c r="AF6" s="663"/>
      <c r="AG6" s="663"/>
      <c r="AH6" s="663"/>
      <c r="AI6" s="663"/>
      <c r="AJ6" s="663"/>
      <c r="AK6" s="663"/>
      <c r="AL6" s="664">
        <v>1.3</v>
      </c>
      <c r="AM6" s="665"/>
      <c r="AN6" s="665"/>
      <c r="AO6" s="666"/>
      <c r="AP6" s="656" t="s">
        <v>226</v>
      </c>
      <c r="AQ6" s="657"/>
      <c r="AR6" s="657"/>
      <c r="AS6" s="657"/>
      <c r="AT6" s="657"/>
      <c r="AU6" s="657"/>
      <c r="AV6" s="657"/>
      <c r="AW6" s="657"/>
      <c r="AX6" s="657"/>
      <c r="AY6" s="657"/>
      <c r="AZ6" s="657"/>
      <c r="BA6" s="657"/>
      <c r="BB6" s="657"/>
      <c r="BC6" s="657"/>
      <c r="BD6" s="657"/>
      <c r="BE6" s="657"/>
      <c r="BF6" s="658"/>
      <c r="BG6" s="659">
        <v>18933325</v>
      </c>
      <c r="BH6" s="660"/>
      <c r="BI6" s="660"/>
      <c r="BJ6" s="660"/>
      <c r="BK6" s="660"/>
      <c r="BL6" s="660"/>
      <c r="BM6" s="660"/>
      <c r="BN6" s="661"/>
      <c r="BO6" s="662">
        <v>96</v>
      </c>
      <c r="BP6" s="662"/>
      <c r="BQ6" s="662"/>
      <c r="BR6" s="662"/>
      <c r="BS6" s="663">
        <v>394733</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306745</v>
      </c>
      <c r="CS6" s="660"/>
      <c r="CT6" s="660"/>
      <c r="CU6" s="660"/>
      <c r="CV6" s="660"/>
      <c r="CW6" s="660"/>
      <c r="CX6" s="660"/>
      <c r="CY6" s="661"/>
      <c r="CZ6" s="653">
        <v>0.6</v>
      </c>
      <c r="DA6" s="654"/>
      <c r="DB6" s="654"/>
      <c r="DC6" s="673"/>
      <c r="DD6" s="668" t="s">
        <v>228</v>
      </c>
      <c r="DE6" s="660"/>
      <c r="DF6" s="660"/>
      <c r="DG6" s="660"/>
      <c r="DH6" s="660"/>
      <c r="DI6" s="660"/>
      <c r="DJ6" s="660"/>
      <c r="DK6" s="660"/>
      <c r="DL6" s="660"/>
      <c r="DM6" s="660"/>
      <c r="DN6" s="660"/>
      <c r="DO6" s="660"/>
      <c r="DP6" s="661"/>
      <c r="DQ6" s="668">
        <v>306397</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28149</v>
      </c>
      <c r="S7" s="660"/>
      <c r="T7" s="660"/>
      <c r="U7" s="660"/>
      <c r="V7" s="660"/>
      <c r="W7" s="660"/>
      <c r="X7" s="660"/>
      <c r="Y7" s="661"/>
      <c r="Z7" s="662">
        <v>0.1</v>
      </c>
      <c r="AA7" s="662"/>
      <c r="AB7" s="662"/>
      <c r="AC7" s="662"/>
      <c r="AD7" s="663">
        <v>28149</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8178014</v>
      </c>
      <c r="BH7" s="660"/>
      <c r="BI7" s="660"/>
      <c r="BJ7" s="660"/>
      <c r="BK7" s="660"/>
      <c r="BL7" s="660"/>
      <c r="BM7" s="660"/>
      <c r="BN7" s="661"/>
      <c r="BO7" s="662">
        <v>41.5</v>
      </c>
      <c r="BP7" s="662"/>
      <c r="BQ7" s="662"/>
      <c r="BR7" s="662"/>
      <c r="BS7" s="663">
        <v>394733</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6337718</v>
      </c>
      <c r="CS7" s="660"/>
      <c r="CT7" s="660"/>
      <c r="CU7" s="660"/>
      <c r="CV7" s="660"/>
      <c r="CW7" s="660"/>
      <c r="CX7" s="660"/>
      <c r="CY7" s="661"/>
      <c r="CZ7" s="662">
        <v>12.2</v>
      </c>
      <c r="DA7" s="662"/>
      <c r="DB7" s="662"/>
      <c r="DC7" s="662"/>
      <c r="DD7" s="668">
        <v>1776042</v>
      </c>
      <c r="DE7" s="660"/>
      <c r="DF7" s="660"/>
      <c r="DG7" s="660"/>
      <c r="DH7" s="660"/>
      <c r="DI7" s="660"/>
      <c r="DJ7" s="660"/>
      <c r="DK7" s="660"/>
      <c r="DL7" s="660"/>
      <c r="DM7" s="660"/>
      <c r="DN7" s="660"/>
      <c r="DO7" s="660"/>
      <c r="DP7" s="661"/>
      <c r="DQ7" s="668">
        <v>4146608</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59718</v>
      </c>
      <c r="S8" s="660"/>
      <c r="T8" s="660"/>
      <c r="U8" s="660"/>
      <c r="V8" s="660"/>
      <c r="W8" s="660"/>
      <c r="X8" s="660"/>
      <c r="Y8" s="661"/>
      <c r="Z8" s="662">
        <v>0.1</v>
      </c>
      <c r="AA8" s="662"/>
      <c r="AB8" s="662"/>
      <c r="AC8" s="662"/>
      <c r="AD8" s="663">
        <v>59718</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208947</v>
      </c>
      <c r="BH8" s="660"/>
      <c r="BI8" s="660"/>
      <c r="BJ8" s="660"/>
      <c r="BK8" s="660"/>
      <c r="BL8" s="660"/>
      <c r="BM8" s="660"/>
      <c r="BN8" s="661"/>
      <c r="BO8" s="662">
        <v>1.1000000000000001</v>
      </c>
      <c r="BP8" s="662"/>
      <c r="BQ8" s="662"/>
      <c r="BR8" s="662"/>
      <c r="BS8" s="668" t="s">
        <v>172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15630814</v>
      </c>
      <c r="CS8" s="660"/>
      <c r="CT8" s="660"/>
      <c r="CU8" s="660"/>
      <c r="CV8" s="660"/>
      <c r="CW8" s="660"/>
      <c r="CX8" s="660"/>
      <c r="CY8" s="661"/>
      <c r="CZ8" s="662">
        <v>30</v>
      </c>
      <c r="DA8" s="662"/>
      <c r="DB8" s="662"/>
      <c r="DC8" s="662"/>
      <c r="DD8" s="668">
        <v>261966</v>
      </c>
      <c r="DE8" s="660"/>
      <c r="DF8" s="660"/>
      <c r="DG8" s="660"/>
      <c r="DH8" s="660"/>
      <c r="DI8" s="660"/>
      <c r="DJ8" s="660"/>
      <c r="DK8" s="660"/>
      <c r="DL8" s="660"/>
      <c r="DM8" s="660"/>
      <c r="DN8" s="660"/>
      <c r="DO8" s="660"/>
      <c r="DP8" s="661"/>
      <c r="DQ8" s="668">
        <v>7910973</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85386</v>
      </c>
      <c r="S9" s="660"/>
      <c r="T9" s="660"/>
      <c r="U9" s="660"/>
      <c r="V9" s="660"/>
      <c r="W9" s="660"/>
      <c r="X9" s="660"/>
      <c r="Y9" s="661"/>
      <c r="Z9" s="662">
        <v>0.2</v>
      </c>
      <c r="AA9" s="662"/>
      <c r="AB9" s="662"/>
      <c r="AC9" s="662"/>
      <c r="AD9" s="663">
        <v>85386</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5596845</v>
      </c>
      <c r="BH9" s="660"/>
      <c r="BI9" s="660"/>
      <c r="BJ9" s="660"/>
      <c r="BK9" s="660"/>
      <c r="BL9" s="660"/>
      <c r="BM9" s="660"/>
      <c r="BN9" s="661"/>
      <c r="BO9" s="662">
        <v>28.4</v>
      </c>
      <c r="BP9" s="662"/>
      <c r="BQ9" s="662"/>
      <c r="BR9" s="662"/>
      <c r="BS9" s="668" t="s">
        <v>130</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3440368</v>
      </c>
      <c r="CS9" s="660"/>
      <c r="CT9" s="660"/>
      <c r="CU9" s="660"/>
      <c r="CV9" s="660"/>
      <c r="CW9" s="660"/>
      <c r="CX9" s="660"/>
      <c r="CY9" s="661"/>
      <c r="CZ9" s="662">
        <v>6.6</v>
      </c>
      <c r="DA9" s="662"/>
      <c r="DB9" s="662"/>
      <c r="DC9" s="662"/>
      <c r="DD9" s="668">
        <v>105369</v>
      </c>
      <c r="DE9" s="660"/>
      <c r="DF9" s="660"/>
      <c r="DG9" s="660"/>
      <c r="DH9" s="660"/>
      <c r="DI9" s="660"/>
      <c r="DJ9" s="660"/>
      <c r="DK9" s="660"/>
      <c r="DL9" s="660"/>
      <c r="DM9" s="660"/>
      <c r="DN9" s="660"/>
      <c r="DO9" s="660"/>
      <c r="DP9" s="661"/>
      <c r="DQ9" s="668">
        <v>3260411</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62" t="s">
        <v>130</v>
      </c>
      <c r="AA10" s="662"/>
      <c r="AB10" s="662"/>
      <c r="AC10" s="662"/>
      <c r="AD10" s="663" t="s">
        <v>228</v>
      </c>
      <c r="AE10" s="663"/>
      <c r="AF10" s="663"/>
      <c r="AG10" s="663"/>
      <c r="AH10" s="663"/>
      <c r="AI10" s="663"/>
      <c r="AJ10" s="663"/>
      <c r="AK10" s="663"/>
      <c r="AL10" s="664" t="s">
        <v>130</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350554</v>
      </c>
      <c r="BH10" s="660"/>
      <c r="BI10" s="660"/>
      <c r="BJ10" s="660"/>
      <c r="BK10" s="660"/>
      <c r="BL10" s="660"/>
      <c r="BM10" s="660"/>
      <c r="BN10" s="661"/>
      <c r="BO10" s="662">
        <v>1.8</v>
      </c>
      <c r="BP10" s="662"/>
      <c r="BQ10" s="662"/>
      <c r="BR10" s="662"/>
      <c r="BS10" s="668" t="s">
        <v>130</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12545</v>
      </c>
      <c r="CS10" s="660"/>
      <c r="CT10" s="660"/>
      <c r="CU10" s="660"/>
      <c r="CV10" s="660"/>
      <c r="CW10" s="660"/>
      <c r="CX10" s="660"/>
      <c r="CY10" s="661"/>
      <c r="CZ10" s="662">
        <v>0</v>
      </c>
      <c r="DA10" s="662"/>
      <c r="DB10" s="662"/>
      <c r="DC10" s="662"/>
      <c r="DD10" s="668">
        <v>1689</v>
      </c>
      <c r="DE10" s="660"/>
      <c r="DF10" s="660"/>
      <c r="DG10" s="660"/>
      <c r="DH10" s="660"/>
      <c r="DI10" s="660"/>
      <c r="DJ10" s="660"/>
      <c r="DK10" s="660"/>
      <c r="DL10" s="660"/>
      <c r="DM10" s="660"/>
      <c r="DN10" s="660"/>
      <c r="DO10" s="660"/>
      <c r="DP10" s="661"/>
      <c r="DQ10" s="668">
        <v>11945</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172</v>
      </c>
      <c r="AA11" s="662"/>
      <c r="AB11" s="662"/>
      <c r="AC11" s="662"/>
      <c r="AD11" s="663" t="s">
        <v>172</v>
      </c>
      <c r="AE11" s="663"/>
      <c r="AF11" s="663"/>
      <c r="AG11" s="663"/>
      <c r="AH11" s="663"/>
      <c r="AI11" s="663"/>
      <c r="AJ11" s="663"/>
      <c r="AK11" s="663"/>
      <c r="AL11" s="664" t="s">
        <v>228</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2021668</v>
      </c>
      <c r="BH11" s="660"/>
      <c r="BI11" s="660"/>
      <c r="BJ11" s="660"/>
      <c r="BK11" s="660"/>
      <c r="BL11" s="660"/>
      <c r="BM11" s="660"/>
      <c r="BN11" s="661"/>
      <c r="BO11" s="662">
        <v>10.199999999999999</v>
      </c>
      <c r="BP11" s="662"/>
      <c r="BQ11" s="662"/>
      <c r="BR11" s="662"/>
      <c r="BS11" s="668">
        <v>394733</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1539425</v>
      </c>
      <c r="CS11" s="660"/>
      <c r="CT11" s="660"/>
      <c r="CU11" s="660"/>
      <c r="CV11" s="660"/>
      <c r="CW11" s="660"/>
      <c r="CX11" s="660"/>
      <c r="CY11" s="661"/>
      <c r="CZ11" s="662">
        <v>3</v>
      </c>
      <c r="DA11" s="662"/>
      <c r="DB11" s="662"/>
      <c r="DC11" s="662"/>
      <c r="DD11" s="668">
        <v>838984</v>
      </c>
      <c r="DE11" s="660"/>
      <c r="DF11" s="660"/>
      <c r="DG11" s="660"/>
      <c r="DH11" s="660"/>
      <c r="DI11" s="660"/>
      <c r="DJ11" s="660"/>
      <c r="DK11" s="660"/>
      <c r="DL11" s="660"/>
      <c r="DM11" s="660"/>
      <c r="DN11" s="660"/>
      <c r="DO11" s="660"/>
      <c r="DP11" s="661"/>
      <c r="DQ11" s="668">
        <v>547150</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2094624</v>
      </c>
      <c r="S12" s="660"/>
      <c r="T12" s="660"/>
      <c r="U12" s="660"/>
      <c r="V12" s="660"/>
      <c r="W12" s="660"/>
      <c r="X12" s="660"/>
      <c r="Y12" s="661"/>
      <c r="Z12" s="662">
        <v>3.9</v>
      </c>
      <c r="AA12" s="662"/>
      <c r="AB12" s="662"/>
      <c r="AC12" s="662"/>
      <c r="AD12" s="663">
        <v>2094624</v>
      </c>
      <c r="AE12" s="663"/>
      <c r="AF12" s="663"/>
      <c r="AG12" s="663"/>
      <c r="AH12" s="663"/>
      <c r="AI12" s="663"/>
      <c r="AJ12" s="663"/>
      <c r="AK12" s="663"/>
      <c r="AL12" s="664">
        <v>7.2</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9807058</v>
      </c>
      <c r="BH12" s="660"/>
      <c r="BI12" s="660"/>
      <c r="BJ12" s="660"/>
      <c r="BK12" s="660"/>
      <c r="BL12" s="660"/>
      <c r="BM12" s="660"/>
      <c r="BN12" s="661"/>
      <c r="BO12" s="662">
        <v>49.7</v>
      </c>
      <c r="BP12" s="662"/>
      <c r="BQ12" s="662"/>
      <c r="BR12" s="662"/>
      <c r="BS12" s="668" t="s">
        <v>228</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1940076</v>
      </c>
      <c r="CS12" s="660"/>
      <c r="CT12" s="660"/>
      <c r="CU12" s="660"/>
      <c r="CV12" s="660"/>
      <c r="CW12" s="660"/>
      <c r="CX12" s="660"/>
      <c r="CY12" s="661"/>
      <c r="CZ12" s="662">
        <v>3.7</v>
      </c>
      <c r="DA12" s="662"/>
      <c r="DB12" s="662"/>
      <c r="DC12" s="662"/>
      <c r="DD12" s="668">
        <v>204209</v>
      </c>
      <c r="DE12" s="660"/>
      <c r="DF12" s="660"/>
      <c r="DG12" s="660"/>
      <c r="DH12" s="660"/>
      <c r="DI12" s="660"/>
      <c r="DJ12" s="660"/>
      <c r="DK12" s="660"/>
      <c r="DL12" s="660"/>
      <c r="DM12" s="660"/>
      <c r="DN12" s="660"/>
      <c r="DO12" s="660"/>
      <c r="DP12" s="661"/>
      <c r="DQ12" s="668">
        <v>1604501</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228</v>
      </c>
      <c r="S13" s="660"/>
      <c r="T13" s="660"/>
      <c r="U13" s="660"/>
      <c r="V13" s="660"/>
      <c r="W13" s="660"/>
      <c r="X13" s="660"/>
      <c r="Y13" s="661"/>
      <c r="Z13" s="662" t="s">
        <v>228</v>
      </c>
      <c r="AA13" s="662"/>
      <c r="AB13" s="662"/>
      <c r="AC13" s="662"/>
      <c r="AD13" s="663" t="s">
        <v>228</v>
      </c>
      <c r="AE13" s="663"/>
      <c r="AF13" s="663"/>
      <c r="AG13" s="663"/>
      <c r="AH13" s="663"/>
      <c r="AI13" s="663"/>
      <c r="AJ13" s="663"/>
      <c r="AK13" s="663"/>
      <c r="AL13" s="664" t="s">
        <v>228</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9761894</v>
      </c>
      <c r="BH13" s="660"/>
      <c r="BI13" s="660"/>
      <c r="BJ13" s="660"/>
      <c r="BK13" s="660"/>
      <c r="BL13" s="660"/>
      <c r="BM13" s="660"/>
      <c r="BN13" s="661"/>
      <c r="BO13" s="662">
        <v>49.5</v>
      </c>
      <c r="BP13" s="662"/>
      <c r="BQ13" s="662"/>
      <c r="BR13" s="662"/>
      <c r="BS13" s="668" t="s">
        <v>172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7351971</v>
      </c>
      <c r="CS13" s="660"/>
      <c r="CT13" s="660"/>
      <c r="CU13" s="660"/>
      <c r="CV13" s="660"/>
      <c r="CW13" s="660"/>
      <c r="CX13" s="660"/>
      <c r="CY13" s="661"/>
      <c r="CZ13" s="662">
        <v>14.1</v>
      </c>
      <c r="DA13" s="662"/>
      <c r="DB13" s="662"/>
      <c r="DC13" s="662"/>
      <c r="DD13" s="668">
        <v>3026198</v>
      </c>
      <c r="DE13" s="660"/>
      <c r="DF13" s="660"/>
      <c r="DG13" s="660"/>
      <c r="DH13" s="660"/>
      <c r="DI13" s="660"/>
      <c r="DJ13" s="660"/>
      <c r="DK13" s="660"/>
      <c r="DL13" s="660"/>
      <c r="DM13" s="660"/>
      <c r="DN13" s="660"/>
      <c r="DO13" s="660"/>
      <c r="DP13" s="661"/>
      <c r="DQ13" s="668">
        <v>4166112</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130</v>
      </c>
      <c r="AA14" s="662"/>
      <c r="AB14" s="662"/>
      <c r="AC14" s="662"/>
      <c r="AD14" s="663" t="s">
        <v>130</v>
      </c>
      <c r="AE14" s="663"/>
      <c r="AF14" s="663"/>
      <c r="AG14" s="663"/>
      <c r="AH14" s="663"/>
      <c r="AI14" s="663"/>
      <c r="AJ14" s="663"/>
      <c r="AK14" s="663"/>
      <c r="AL14" s="664" t="s">
        <v>172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284857</v>
      </c>
      <c r="BH14" s="660"/>
      <c r="BI14" s="660"/>
      <c r="BJ14" s="660"/>
      <c r="BK14" s="660"/>
      <c r="BL14" s="660"/>
      <c r="BM14" s="660"/>
      <c r="BN14" s="661"/>
      <c r="BO14" s="662">
        <v>1.4</v>
      </c>
      <c r="BP14" s="662"/>
      <c r="BQ14" s="662"/>
      <c r="BR14" s="662"/>
      <c r="BS14" s="668" t="s">
        <v>228</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1696694</v>
      </c>
      <c r="CS14" s="660"/>
      <c r="CT14" s="660"/>
      <c r="CU14" s="660"/>
      <c r="CV14" s="660"/>
      <c r="CW14" s="660"/>
      <c r="CX14" s="660"/>
      <c r="CY14" s="661"/>
      <c r="CZ14" s="662">
        <v>3.3</v>
      </c>
      <c r="DA14" s="662"/>
      <c r="DB14" s="662"/>
      <c r="DC14" s="662"/>
      <c r="DD14" s="668">
        <v>206102</v>
      </c>
      <c r="DE14" s="660"/>
      <c r="DF14" s="660"/>
      <c r="DG14" s="660"/>
      <c r="DH14" s="660"/>
      <c r="DI14" s="660"/>
      <c r="DJ14" s="660"/>
      <c r="DK14" s="660"/>
      <c r="DL14" s="660"/>
      <c r="DM14" s="660"/>
      <c r="DN14" s="660"/>
      <c r="DO14" s="660"/>
      <c r="DP14" s="661"/>
      <c r="DQ14" s="668">
        <v>1506316</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127328</v>
      </c>
      <c r="S15" s="660"/>
      <c r="T15" s="660"/>
      <c r="U15" s="660"/>
      <c r="V15" s="660"/>
      <c r="W15" s="660"/>
      <c r="X15" s="660"/>
      <c r="Y15" s="661"/>
      <c r="Z15" s="662">
        <v>0.2</v>
      </c>
      <c r="AA15" s="662"/>
      <c r="AB15" s="662"/>
      <c r="AC15" s="662"/>
      <c r="AD15" s="663">
        <v>127328</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663384</v>
      </c>
      <c r="BH15" s="660"/>
      <c r="BI15" s="660"/>
      <c r="BJ15" s="660"/>
      <c r="BK15" s="660"/>
      <c r="BL15" s="660"/>
      <c r="BM15" s="660"/>
      <c r="BN15" s="661"/>
      <c r="BO15" s="662">
        <v>3.4</v>
      </c>
      <c r="BP15" s="662"/>
      <c r="BQ15" s="662"/>
      <c r="BR15" s="662"/>
      <c r="BS15" s="668" t="s">
        <v>130</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6436408</v>
      </c>
      <c r="CS15" s="660"/>
      <c r="CT15" s="660"/>
      <c r="CU15" s="660"/>
      <c r="CV15" s="660"/>
      <c r="CW15" s="660"/>
      <c r="CX15" s="660"/>
      <c r="CY15" s="661"/>
      <c r="CZ15" s="662">
        <v>12.3</v>
      </c>
      <c r="DA15" s="662"/>
      <c r="DB15" s="662"/>
      <c r="DC15" s="662"/>
      <c r="DD15" s="668">
        <v>2452613</v>
      </c>
      <c r="DE15" s="660"/>
      <c r="DF15" s="660"/>
      <c r="DG15" s="660"/>
      <c r="DH15" s="660"/>
      <c r="DI15" s="660"/>
      <c r="DJ15" s="660"/>
      <c r="DK15" s="660"/>
      <c r="DL15" s="660"/>
      <c r="DM15" s="660"/>
      <c r="DN15" s="660"/>
      <c r="DO15" s="660"/>
      <c r="DP15" s="661"/>
      <c r="DQ15" s="668">
        <v>4115074</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130</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130</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v>12</v>
      </c>
      <c r="BH16" s="660"/>
      <c r="BI16" s="660"/>
      <c r="BJ16" s="660"/>
      <c r="BK16" s="660"/>
      <c r="BL16" s="660"/>
      <c r="BM16" s="660"/>
      <c r="BN16" s="661"/>
      <c r="BO16" s="662">
        <v>0</v>
      </c>
      <c r="BP16" s="662"/>
      <c r="BQ16" s="662"/>
      <c r="BR16" s="662"/>
      <c r="BS16" s="668" t="s">
        <v>228</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6936</v>
      </c>
      <c r="CS16" s="660"/>
      <c r="CT16" s="660"/>
      <c r="CU16" s="660"/>
      <c r="CV16" s="660"/>
      <c r="CW16" s="660"/>
      <c r="CX16" s="660"/>
      <c r="CY16" s="661"/>
      <c r="CZ16" s="662">
        <v>0</v>
      </c>
      <c r="DA16" s="662"/>
      <c r="DB16" s="662"/>
      <c r="DC16" s="662"/>
      <c r="DD16" s="668" t="s">
        <v>130</v>
      </c>
      <c r="DE16" s="660"/>
      <c r="DF16" s="660"/>
      <c r="DG16" s="660"/>
      <c r="DH16" s="660"/>
      <c r="DI16" s="660"/>
      <c r="DJ16" s="660"/>
      <c r="DK16" s="660"/>
      <c r="DL16" s="660"/>
      <c r="DM16" s="660"/>
      <c r="DN16" s="660"/>
      <c r="DO16" s="660"/>
      <c r="DP16" s="661"/>
      <c r="DQ16" s="668">
        <v>6828</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99198</v>
      </c>
      <c r="S17" s="660"/>
      <c r="T17" s="660"/>
      <c r="U17" s="660"/>
      <c r="V17" s="660"/>
      <c r="W17" s="660"/>
      <c r="X17" s="660"/>
      <c r="Y17" s="661"/>
      <c r="Z17" s="662">
        <v>0.2</v>
      </c>
      <c r="AA17" s="662"/>
      <c r="AB17" s="662"/>
      <c r="AC17" s="662"/>
      <c r="AD17" s="663">
        <v>99198</v>
      </c>
      <c r="AE17" s="663"/>
      <c r="AF17" s="663"/>
      <c r="AG17" s="663"/>
      <c r="AH17" s="663"/>
      <c r="AI17" s="663"/>
      <c r="AJ17" s="663"/>
      <c r="AK17" s="663"/>
      <c r="AL17" s="664">
        <v>0.3</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62" t="s">
        <v>172</v>
      </c>
      <c r="BP17" s="662"/>
      <c r="BQ17" s="662"/>
      <c r="BR17" s="662"/>
      <c r="BS17" s="668" t="s">
        <v>228</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7446767</v>
      </c>
      <c r="CS17" s="660"/>
      <c r="CT17" s="660"/>
      <c r="CU17" s="660"/>
      <c r="CV17" s="660"/>
      <c r="CW17" s="660"/>
      <c r="CX17" s="660"/>
      <c r="CY17" s="661"/>
      <c r="CZ17" s="662">
        <v>14.3</v>
      </c>
      <c r="DA17" s="662"/>
      <c r="DB17" s="662"/>
      <c r="DC17" s="662"/>
      <c r="DD17" s="668" t="s">
        <v>228</v>
      </c>
      <c r="DE17" s="660"/>
      <c r="DF17" s="660"/>
      <c r="DG17" s="660"/>
      <c r="DH17" s="660"/>
      <c r="DI17" s="660"/>
      <c r="DJ17" s="660"/>
      <c r="DK17" s="660"/>
      <c r="DL17" s="660"/>
      <c r="DM17" s="660"/>
      <c r="DN17" s="660"/>
      <c r="DO17" s="660"/>
      <c r="DP17" s="661"/>
      <c r="DQ17" s="668">
        <v>7264678</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8969854</v>
      </c>
      <c r="S18" s="660"/>
      <c r="T18" s="660"/>
      <c r="U18" s="660"/>
      <c r="V18" s="660"/>
      <c r="W18" s="660"/>
      <c r="X18" s="660"/>
      <c r="Y18" s="661"/>
      <c r="Z18" s="662">
        <v>16.8</v>
      </c>
      <c r="AA18" s="662"/>
      <c r="AB18" s="662"/>
      <c r="AC18" s="662"/>
      <c r="AD18" s="663">
        <v>7286587</v>
      </c>
      <c r="AE18" s="663"/>
      <c r="AF18" s="663"/>
      <c r="AG18" s="663"/>
      <c r="AH18" s="663"/>
      <c r="AI18" s="663"/>
      <c r="AJ18" s="663"/>
      <c r="AK18" s="663"/>
      <c r="AL18" s="664">
        <v>25</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130</v>
      </c>
      <c r="BP18" s="662"/>
      <c r="BQ18" s="662"/>
      <c r="BR18" s="662"/>
      <c r="BS18" s="668" t="s">
        <v>130</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172</v>
      </c>
      <c r="DA18" s="662"/>
      <c r="DB18" s="662"/>
      <c r="DC18" s="662"/>
      <c r="DD18" s="668" t="s">
        <v>228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7286587</v>
      </c>
      <c r="S19" s="660"/>
      <c r="T19" s="660"/>
      <c r="U19" s="660"/>
      <c r="V19" s="660"/>
      <c r="W19" s="660"/>
      <c r="X19" s="660"/>
      <c r="Y19" s="661"/>
      <c r="Z19" s="662">
        <v>13.7</v>
      </c>
      <c r="AA19" s="662"/>
      <c r="AB19" s="662"/>
      <c r="AC19" s="662"/>
      <c r="AD19" s="663">
        <v>7286587</v>
      </c>
      <c r="AE19" s="663"/>
      <c r="AF19" s="663"/>
      <c r="AG19" s="663"/>
      <c r="AH19" s="663"/>
      <c r="AI19" s="663"/>
      <c r="AJ19" s="663"/>
      <c r="AK19" s="663"/>
      <c r="AL19" s="664">
        <v>25</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792582</v>
      </c>
      <c r="BH19" s="660"/>
      <c r="BI19" s="660"/>
      <c r="BJ19" s="660"/>
      <c r="BK19" s="660"/>
      <c r="BL19" s="660"/>
      <c r="BM19" s="660"/>
      <c r="BN19" s="661"/>
      <c r="BO19" s="662">
        <v>4</v>
      </c>
      <c r="BP19" s="662"/>
      <c r="BQ19" s="662"/>
      <c r="BR19" s="662"/>
      <c r="BS19" s="668" t="s">
        <v>228</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228</v>
      </c>
      <c r="DA19" s="662"/>
      <c r="DB19" s="662"/>
      <c r="DC19" s="662"/>
      <c r="DD19" s="668" t="s">
        <v>228</v>
      </c>
      <c r="DE19" s="660"/>
      <c r="DF19" s="660"/>
      <c r="DG19" s="660"/>
      <c r="DH19" s="660"/>
      <c r="DI19" s="660"/>
      <c r="DJ19" s="660"/>
      <c r="DK19" s="660"/>
      <c r="DL19" s="660"/>
      <c r="DM19" s="660"/>
      <c r="DN19" s="660"/>
      <c r="DO19" s="660"/>
      <c r="DP19" s="661"/>
      <c r="DQ19" s="668" t="s">
        <v>172</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1683267</v>
      </c>
      <c r="S20" s="660"/>
      <c r="T20" s="660"/>
      <c r="U20" s="660"/>
      <c r="V20" s="660"/>
      <c r="W20" s="660"/>
      <c r="X20" s="660"/>
      <c r="Y20" s="661"/>
      <c r="Z20" s="662">
        <v>3.2</v>
      </c>
      <c r="AA20" s="662"/>
      <c r="AB20" s="662"/>
      <c r="AC20" s="662"/>
      <c r="AD20" s="663" t="s">
        <v>228</v>
      </c>
      <c r="AE20" s="663"/>
      <c r="AF20" s="663"/>
      <c r="AG20" s="663"/>
      <c r="AH20" s="663"/>
      <c r="AI20" s="663"/>
      <c r="AJ20" s="663"/>
      <c r="AK20" s="663"/>
      <c r="AL20" s="664" t="s">
        <v>130</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792582</v>
      </c>
      <c r="BH20" s="660"/>
      <c r="BI20" s="660"/>
      <c r="BJ20" s="660"/>
      <c r="BK20" s="660"/>
      <c r="BL20" s="660"/>
      <c r="BM20" s="660"/>
      <c r="BN20" s="661"/>
      <c r="BO20" s="662">
        <v>4</v>
      </c>
      <c r="BP20" s="662"/>
      <c r="BQ20" s="662"/>
      <c r="BR20" s="662"/>
      <c r="BS20" s="668" t="s">
        <v>228</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52146467</v>
      </c>
      <c r="CS20" s="660"/>
      <c r="CT20" s="660"/>
      <c r="CU20" s="660"/>
      <c r="CV20" s="660"/>
      <c r="CW20" s="660"/>
      <c r="CX20" s="660"/>
      <c r="CY20" s="661"/>
      <c r="CZ20" s="662">
        <v>100</v>
      </c>
      <c r="DA20" s="662"/>
      <c r="DB20" s="662"/>
      <c r="DC20" s="662"/>
      <c r="DD20" s="668">
        <v>8873172</v>
      </c>
      <c r="DE20" s="660"/>
      <c r="DF20" s="660"/>
      <c r="DG20" s="660"/>
      <c r="DH20" s="660"/>
      <c r="DI20" s="660"/>
      <c r="DJ20" s="660"/>
      <c r="DK20" s="660"/>
      <c r="DL20" s="660"/>
      <c r="DM20" s="660"/>
      <c r="DN20" s="660"/>
      <c r="DO20" s="660"/>
      <c r="DP20" s="661"/>
      <c r="DQ20" s="668">
        <v>34846993</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172</v>
      </c>
      <c r="S21" s="660"/>
      <c r="T21" s="660"/>
      <c r="U21" s="660"/>
      <c r="V21" s="660"/>
      <c r="W21" s="660"/>
      <c r="X21" s="660"/>
      <c r="Y21" s="661"/>
      <c r="Z21" s="662" t="s">
        <v>130</v>
      </c>
      <c r="AA21" s="662"/>
      <c r="AB21" s="662"/>
      <c r="AC21" s="662"/>
      <c r="AD21" s="663" t="s">
        <v>228</v>
      </c>
      <c r="AE21" s="663"/>
      <c r="AF21" s="663"/>
      <c r="AG21" s="663"/>
      <c r="AH21" s="663"/>
      <c r="AI21" s="663"/>
      <c r="AJ21" s="663"/>
      <c r="AK21" s="663"/>
      <c r="AL21" s="664" t="s">
        <v>130</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5017</v>
      </c>
      <c r="BH21" s="660"/>
      <c r="BI21" s="660"/>
      <c r="BJ21" s="660"/>
      <c r="BK21" s="660"/>
      <c r="BL21" s="660"/>
      <c r="BM21" s="660"/>
      <c r="BN21" s="661"/>
      <c r="BO21" s="662">
        <v>0</v>
      </c>
      <c r="BP21" s="662"/>
      <c r="BQ21" s="662"/>
      <c r="BR21" s="662"/>
      <c r="BS21" s="668" t="s">
        <v>172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31571866</v>
      </c>
      <c r="S22" s="660"/>
      <c r="T22" s="660"/>
      <c r="U22" s="660"/>
      <c r="V22" s="660"/>
      <c r="W22" s="660"/>
      <c r="X22" s="660"/>
      <c r="Y22" s="661"/>
      <c r="Z22" s="662">
        <v>59.2</v>
      </c>
      <c r="AA22" s="662"/>
      <c r="AB22" s="662"/>
      <c r="AC22" s="662"/>
      <c r="AD22" s="663">
        <v>29101034</v>
      </c>
      <c r="AE22" s="663"/>
      <c r="AF22" s="663"/>
      <c r="AG22" s="663"/>
      <c r="AH22" s="663"/>
      <c r="AI22" s="663"/>
      <c r="AJ22" s="663"/>
      <c r="AK22" s="663"/>
      <c r="AL22" s="664">
        <v>99.9</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172</v>
      </c>
      <c r="BH22" s="660"/>
      <c r="BI22" s="660"/>
      <c r="BJ22" s="660"/>
      <c r="BK22" s="660"/>
      <c r="BL22" s="660"/>
      <c r="BM22" s="660"/>
      <c r="BN22" s="661"/>
      <c r="BO22" s="662" t="s">
        <v>228</v>
      </c>
      <c r="BP22" s="662"/>
      <c r="BQ22" s="662"/>
      <c r="BR22" s="662"/>
      <c r="BS22" s="668" t="s">
        <v>228</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14559</v>
      </c>
      <c r="S23" s="660"/>
      <c r="T23" s="660"/>
      <c r="U23" s="660"/>
      <c r="V23" s="660"/>
      <c r="W23" s="660"/>
      <c r="X23" s="660"/>
      <c r="Y23" s="661"/>
      <c r="Z23" s="662">
        <v>0</v>
      </c>
      <c r="AA23" s="662"/>
      <c r="AB23" s="662"/>
      <c r="AC23" s="662"/>
      <c r="AD23" s="663">
        <v>14559</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787565</v>
      </c>
      <c r="BH23" s="660"/>
      <c r="BI23" s="660"/>
      <c r="BJ23" s="660"/>
      <c r="BK23" s="660"/>
      <c r="BL23" s="660"/>
      <c r="BM23" s="660"/>
      <c r="BN23" s="661"/>
      <c r="BO23" s="662">
        <v>4</v>
      </c>
      <c r="BP23" s="662"/>
      <c r="BQ23" s="662"/>
      <c r="BR23" s="662"/>
      <c r="BS23" s="668" t="s">
        <v>228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493060</v>
      </c>
      <c r="S24" s="660"/>
      <c r="T24" s="660"/>
      <c r="U24" s="660"/>
      <c r="V24" s="660"/>
      <c r="W24" s="660"/>
      <c r="X24" s="660"/>
      <c r="Y24" s="661"/>
      <c r="Z24" s="662">
        <v>0.9</v>
      </c>
      <c r="AA24" s="662"/>
      <c r="AB24" s="662"/>
      <c r="AC24" s="662"/>
      <c r="AD24" s="663" t="s">
        <v>228</v>
      </c>
      <c r="AE24" s="663"/>
      <c r="AF24" s="663"/>
      <c r="AG24" s="663"/>
      <c r="AH24" s="663"/>
      <c r="AI24" s="663"/>
      <c r="AJ24" s="663"/>
      <c r="AK24" s="663"/>
      <c r="AL24" s="664" t="s">
        <v>228</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130</v>
      </c>
      <c r="BH24" s="660"/>
      <c r="BI24" s="660"/>
      <c r="BJ24" s="660"/>
      <c r="BK24" s="660"/>
      <c r="BL24" s="660"/>
      <c r="BM24" s="660"/>
      <c r="BN24" s="661"/>
      <c r="BO24" s="662" t="s">
        <v>130</v>
      </c>
      <c r="BP24" s="662"/>
      <c r="BQ24" s="662"/>
      <c r="BR24" s="662"/>
      <c r="BS24" s="668" t="s">
        <v>228</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23633445</v>
      </c>
      <c r="CS24" s="649"/>
      <c r="CT24" s="649"/>
      <c r="CU24" s="649"/>
      <c r="CV24" s="649"/>
      <c r="CW24" s="649"/>
      <c r="CX24" s="649"/>
      <c r="CY24" s="650"/>
      <c r="CZ24" s="653">
        <v>45.3</v>
      </c>
      <c r="DA24" s="654"/>
      <c r="DB24" s="654"/>
      <c r="DC24" s="673"/>
      <c r="DD24" s="692">
        <v>16507094</v>
      </c>
      <c r="DE24" s="649"/>
      <c r="DF24" s="649"/>
      <c r="DG24" s="649"/>
      <c r="DH24" s="649"/>
      <c r="DI24" s="649"/>
      <c r="DJ24" s="649"/>
      <c r="DK24" s="650"/>
      <c r="DL24" s="692">
        <v>16458561</v>
      </c>
      <c r="DM24" s="649"/>
      <c r="DN24" s="649"/>
      <c r="DO24" s="649"/>
      <c r="DP24" s="649"/>
      <c r="DQ24" s="649"/>
      <c r="DR24" s="649"/>
      <c r="DS24" s="649"/>
      <c r="DT24" s="649"/>
      <c r="DU24" s="649"/>
      <c r="DV24" s="650"/>
      <c r="DW24" s="653">
        <v>53.6</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527030</v>
      </c>
      <c r="S25" s="660"/>
      <c r="T25" s="660"/>
      <c r="U25" s="660"/>
      <c r="V25" s="660"/>
      <c r="W25" s="660"/>
      <c r="X25" s="660"/>
      <c r="Y25" s="661"/>
      <c r="Z25" s="662">
        <v>1</v>
      </c>
      <c r="AA25" s="662"/>
      <c r="AB25" s="662"/>
      <c r="AC25" s="662"/>
      <c r="AD25" s="663">
        <v>2178</v>
      </c>
      <c r="AE25" s="663"/>
      <c r="AF25" s="663"/>
      <c r="AG25" s="663"/>
      <c r="AH25" s="663"/>
      <c r="AI25" s="663"/>
      <c r="AJ25" s="663"/>
      <c r="AK25" s="663"/>
      <c r="AL25" s="664">
        <v>0</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130</v>
      </c>
      <c r="BP25" s="662"/>
      <c r="BQ25" s="662"/>
      <c r="BR25" s="662"/>
      <c r="BS25" s="668" t="s">
        <v>130</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5993562</v>
      </c>
      <c r="CS25" s="695"/>
      <c r="CT25" s="695"/>
      <c r="CU25" s="695"/>
      <c r="CV25" s="695"/>
      <c r="CW25" s="695"/>
      <c r="CX25" s="695"/>
      <c r="CY25" s="696"/>
      <c r="CZ25" s="664">
        <v>11.5</v>
      </c>
      <c r="DA25" s="693"/>
      <c r="DB25" s="693"/>
      <c r="DC25" s="697"/>
      <c r="DD25" s="668">
        <v>5564624</v>
      </c>
      <c r="DE25" s="695"/>
      <c r="DF25" s="695"/>
      <c r="DG25" s="695"/>
      <c r="DH25" s="695"/>
      <c r="DI25" s="695"/>
      <c r="DJ25" s="695"/>
      <c r="DK25" s="696"/>
      <c r="DL25" s="668">
        <v>5517463</v>
      </c>
      <c r="DM25" s="695"/>
      <c r="DN25" s="695"/>
      <c r="DO25" s="695"/>
      <c r="DP25" s="695"/>
      <c r="DQ25" s="695"/>
      <c r="DR25" s="695"/>
      <c r="DS25" s="695"/>
      <c r="DT25" s="695"/>
      <c r="DU25" s="695"/>
      <c r="DV25" s="696"/>
      <c r="DW25" s="664">
        <v>18</v>
      </c>
      <c r="DX25" s="693"/>
      <c r="DY25" s="693"/>
      <c r="DZ25" s="693"/>
      <c r="EA25" s="693"/>
      <c r="EB25" s="693"/>
      <c r="EC25" s="694"/>
    </row>
    <row r="26" spans="2:133" ht="11.25" customHeight="1">
      <c r="B26" s="656" t="s">
        <v>289</v>
      </c>
      <c r="C26" s="657"/>
      <c r="D26" s="657"/>
      <c r="E26" s="657"/>
      <c r="F26" s="657"/>
      <c r="G26" s="657"/>
      <c r="H26" s="657"/>
      <c r="I26" s="657"/>
      <c r="J26" s="657"/>
      <c r="K26" s="657"/>
      <c r="L26" s="657"/>
      <c r="M26" s="657"/>
      <c r="N26" s="657"/>
      <c r="O26" s="657"/>
      <c r="P26" s="657"/>
      <c r="Q26" s="658"/>
      <c r="R26" s="659">
        <v>57802</v>
      </c>
      <c r="S26" s="660"/>
      <c r="T26" s="660"/>
      <c r="U26" s="660"/>
      <c r="V26" s="660"/>
      <c r="W26" s="660"/>
      <c r="X26" s="660"/>
      <c r="Y26" s="661"/>
      <c r="Z26" s="662">
        <v>0.1</v>
      </c>
      <c r="AA26" s="662"/>
      <c r="AB26" s="662"/>
      <c r="AC26" s="662"/>
      <c r="AD26" s="663" t="s">
        <v>172</v>
      </c>
      <c r="AE26" s="663"/>
      <c r="AF26" s="663"/>
      <c r="AG26" s="663"/>
      <c r="AH26" s="663"/>
      <c r="AI26" s="663"/>
      <c r="AJ26" s="663"/>
      <c r="AK26" s="663"/>
      <c r="AL26" s="664" t="s">
        <v>228</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228</v>
      </c>
      <c r="BP26" s="662"/>
      <c r="BQ26" s="662"/>
      <c r="BR26" s="662"/>
      <c r="BS26" s="668" t="s">
        <v>130</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4130442</v>
      </c>
      <c r="CS26" s="660"/>
      <c r="CT26" s="660"/>
      <c r="CU26" s="660"/>
      <c r="CV26" s="660"/>
      <c r="CW26" s="660"/>
      <c r="CX26" s="660"/>
      <c r="CY26" s="661"/>
      <c r="CZ26" s="664">
        <v>7.9</v>
      </c>
      <c r="DA26" s="693"/>
      <c r="DB26" s="693"/>
      <c r="DC26" s="697"/>
      <c r="DD26" s="668">
        <v>3720692</v>
      </c>
      <c r="DE26" s="660"/>
      <c r="DF26" s="660"/>
      <c r="DG26" s="660"/>
      <c r="DH26" s="660"/>
      <c r="DI26" s="660"/>
      <c r="DJ26" s="660"/>
      <c r="DK26" s="661"/>
      <c r="DL26" s="668" t="s">
        <v>130</v>
      </c>
      <c r="DM26" s="660"/>
      <c r="DN26" s="660"/>
      <c r="DO26" s="660"/>
      <c r="DP26" s="660"/>
      <c r="DQ26" s="660"/>
      <c r="DR26" s="660"/>
      <c r="DS26" s="660"/>
      <c r="DT26" s="660"/>
      <c r="DU26" s="660"/>
      <c r="DV26" s="661"/>
      <c r="DW26" s="664" t="s">
        <v>228</v>
      </c>
      <c r="DX26" s="693"/>
      <c r="DY26" s="693"/>
      <c r="DZ26" s="693"/>
      <c r="EA26" s="693"/>
      <c r="EB26" s="693"/>
      <c r="EC26" s="694"/>
    </row>
    <row r="27" spans="2:133" ht="11.25" customHeight="1">
      <c r="B27" s="656" t="s">
        <v>292</v>
      </c>
      <c r="C27" s="657"/>
      <c r="D27" s="657"/>
      <c r="E27" s="657"/>
      <c r="F27" s="657"/>
      <c r="G27" s="657"/>
      <c r="H27" s="657"/>
      <c r="I27" s="657"/>
      <c r="J27" s="657"/>
      <c r="K27" s="657"/>
      <c r="L27" s="657"/>
      <c r="M27" s="657"/>
      <c r="N27" s="657"/>
      <c r="O27" s="657"/>
      <c r="P27" s="657"/>
      <c r="Q27" s="658"/>
      <c r="R27" s="659">
        <v>6572645</v>
      </c>
      <c r="S27" s="660"/>
      <c r="T27" s="660"/>
      <c r="U27" s="660"/>
      <c r="V27" s="660"/>
      <c r="W27" s="660"/>
      <c r="X27" s="660"/>
      <c r="Y27" s="661"/>
      <c r="Z27" s="662">
        <v>12.3</v>
      </c>
      <c r="AA27" s="662"/>
      <c r="AB27" s="662"/>
      <c r="AC27" s="662"/>
      <c r="AD27" s="663" t="s">
        <v>130</v>
      </c>
      <c r="AE27" s="663"/>
      <c r="AF27" s="663"/>
      <c r="AG27" s="663"/>
      <c r="AH27" s="663"/>
      <c r="AI27" s="663"/>
      <c r="AJ27" s="663"/>
      <c r="AK27" s="663"/>
      <c r="AL27" s="664" t="s">
        <v>130</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19725907</v>
      </c>
      <c r="BH27" s="660"/>
      <c r="BI27" s="660"/>
      <c r="BJ27" s="660"/>
      <c r="BK27" s="660"/>
      <c r="BL27" s="660"/>
      <c r="BM27" s="660"/>
      <c r="BN27" s="661"/>
      <c r="BO27" s="662">
        <v>100</v>
      </c>
      <c r="BP27" s="662"/>
      <c r="BQ27" s="662"/>
      <c r="BR27" s="662"/>
      <c r="BS27" s="668">
        <v>394733</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10193116</v>
      </c>
      <c r="CS27" s="695"/>
      <c r="CT27" s="695"/>
      <c r="CU27" s="695"/>
      <c r="CV27" s="695"/>
      <c r="CW27" s="695"/>
      <c r="CX27" s="695"/>
      <c r="CY27" s="696"/>
      <c r="CZ27" s="664">
        <v>19.5</v>
      </c>
      <c r="DA27" s="693"/>
      <c r="DB27" s="693"/>
      <c r="DC27" s="697"/>
      <c r="DD27" s="668">
        <v>3677792</v>
      </c>
      <c r="DE27" s="695"/>
      <c r="DF27" s="695"/>
      <c r="DG27" s="695"/>
      <c r="DH27" s="695"/>
      <c r="DI27" s="695"/>
      <c r="DJ27" s="695"/>
      <c r="DK27" s="696"/>
      <c r="DL27" s="668">
        <v>3676420</v>
      </c>
      <c r="DM27" s="695"/>
      <c r="DN27" s="695"/>
      <c r="DO27" s="695"/>
      <c r="DP27" s="695"/>
      <c r="DQ27" s="695"/>
      <c r="DR27" s="695"/>
      <c r="DS27" s="695"/>
      <c r="DT27" s="695"/>
      <c r="DU27" s="695"/>
      <c r="DV27" s="696"/>
      <c r="DW27" s="664">
        <v>12</v>
      </c>
      <c r="DX27" s="693"/>
      <c r="DY27" s="693"/>
      <c r="DZ27" s="693"/>
      <c r="EA27" s="693"/>
      <c r="EB27" s="693"/>
      <c r="EC27" s="694"/>
    </row>
    <row r="28" spans="2:133" ht="11.25" customHeight="1">
      <c r="B28" s="701" t="s">
        <v>295</v>
      </c>
      <c r="C28" s="702"/>
      <c r="D28" s="702"/>
      <c r="E28" s="702"/>
      <c r="F28" s="702"/>
      <c r="G28" s="702"/>
      <c r="H28" s="702"/>
      <c r="I28" s="702"/>
      <c r="J28" s="702"/>
      <c r="K28" s="702"/>
      <c r="L28" s="702"/>
      <c r="M28" s="702"/>
      <c r="N28" s="702"/>
      <c r="O28" s="702"/>
      <c r="P28" s="702"/>
      <c r="Q28" s="703"/>
      <c r="R28" s="659" t="s">
        <v>172</v>
      </c>
      <c r="S28" s="660"/>
      <c r="T28" s="660"/>
      <c r="U28" s="660"/>
      <c r="V28" s="660"/>
      <c r="W28" s="660"/>
      <c r="X28" s="660"/>
      <c r="Y28" s="661"/>
      <c r="Z28" s="662" t="s">
        <v>130</v>
      </c>
      <c r="AA28" s="662"/>
      <c r="AB28" s="662"/>
      <c r="AC28" s="662"/>
      <c r="AD28" s="663" t="s">
        <v>130</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7446767</v>
      </c>
      <c r="CS28" s="660"/>
      <c r="CT28" s="660"/>
      <c r="CU28" s="660"/>
      <c r="CV28" s="660"/>
      <c r="CW28" s="660"/>
      <c r="CX28" s="660"/>
      <c r="CY28" s="661"/>
      <c r="CZ28" s="664">
        <v>14.3</v>
      </c>
      <c r="DA28" s="693"/>
      <c r="DB28" s="693"/>
      <c r="DC28" s="697"/>
      <c r="DD28" s="668">
        <v>7264678</v>
      </c>
      <c r="DE28" s="660"/>
      <c r="DF28" s="660"/>
      <c r="DG28" s="660"/>
      <c r="DH28" s="660"/>
      <c r="DI28" s="660"/>
      <c r="DJ28" s="660"/>
      <c r="DK28" s="661"/>
      <c r="DL28" s="668">
        <v>7264678</v>
      </c>
      <c r="DM28" s="660"/>
      <c r="DN28" s="660"/>
      <c r="DO28" s="660"/>
      <c r="DP28" s="660"/>
      <c r="DQ28" s="660"/>
      <c r="DR28" s="660"/>
      <c r="DS28" s="660"/>
      <c r="DT28" s="660"/>
      <c r="DU28" s="660"/>
      <c r="DV28" s="661"/>
      <c r="DW28" s="664">
        <v>23.6</v>
      </c>
      <c r="DX28" s="693"/>
      <c r="DY28" s="693"/>
      <c r="DZ28" s="693"/>
      <c r="EA28" s="693"/>
      <c r="EB28" s="693"/>
      <c r="EC28" s="694"/>
    </row>
    <row r="29" spans="2:133" ht="11.25" customHeight="1">
      <c r="B29" s="656" t="s">
        <v>297</v>
      </c>
      <c r="C29" s="657"/>
      <c r="D29" s="657"/>
      <c r="E29" s="657"/>
      <c r="F29" s="657"/>
      <c r="G29" s="657"/>
      <c r="H29" s="657"/>
      <c r="I29" s="657"/>
      <c r="J29" s="657"/>
      <c r="K29" s="657"/>
      <c r="L29" s="657"/>
      <c r="M29" s="657"/>
      <c r="N29" s="657"/>
      <c r="O29" s="657"/>
      <c r="P29" s="657"/>
      <c r="Q29" s="658"/>
      <c r="R29" s="659">
        <v>3134225</v>
      </c>
      <c r="S29" s="660"/>
      <c r="T29" s="660"/>
      <c r="U29" s="660"/>
      <c r="V29" s="660"/>
      <c r="W29" s="660"/>
      <c r="X29" s="660"/>
      <c r="Y29" s="661"/>
      <c r="Z29" s="662">
        <v>5.9</v>
      </c>
      <c r="AA29" s="662"/>
      <c r="AB29" s="662"/>
      <c r="AC29" s="662"/>
      <c r="AD29" s="663" t="s">
        <v>172</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7446767</v>
      </c>
      <c r="CS29" s="695"/>
      <c r="CT29" s="695"/>
      <c r="CU29" s="695"/>
      <c r="CV29" s="695"/>
      <c r="CW29" s="695"/>
      <c r="CX29" s="695"/>
      <c r="CY29" s="696"/>
      <c r="CZ29" s="664">
        <v>14.3</v>
      </c>
      <c r="DA29" s="693"/>
      <c r="DB29" s="693"/>
      <c r="DC29" s="697"/>
      <c r="DD29" s="668">
        <v>7264678</v>
      </c>
      <c r="DE29" s="695"/>
      <c r="DF29" s="695"/>
      <c r="DG29" s="695"/>
      <c r="DH29" s="695"/>
      <c r="DI29" s="695"/>
      <c r="DJ29" s="695"/>
      <c r="DK29" s="696"/>
      <c r="DL29" s="668">
        <v>7264678</v>
      </c>
      <c r="DM29" s="695"/>
      <c r="DN29" s="695"/>
      <c r="DO29" s="695"/>
      <c r="DP29" s="695"/>
      <c r="DQ29" s="695"/>
      <c r="DR29" s="695"/>
      <c r="DS29" s="695"/>
      <c r="DT29" s="695"/>
      <c r="DU29" s="695"/>
      <c r="DV29" s="696"/>
      <c r="DW29" s="664">
        <v>23.6</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184153</v>
      </c>
      <c r="S30" s="660"/>
      <c r="T30" s="660"/>
      <c r="U30" s="660"/>
      <c r="V30" s="660"/>
      <c r="W30" s="660"/>
      <c r="X30" s="660"/>
      <c r="Y30" s="661"/>
      <c r="Z30" s="662">
        <v>0.3</v>
      </c>
      <c r="AA30" s="662"/>
      <c r="AB30" s="662"/>
      <c r="AC30" s="662"/>
      <c r="AD30" s="663" t="s">
        <v>228</v>
      </c>
      <c r="AE30" s="663"/>
      <c r="AF30" s="663"/>
      <c r="AG30" s="663"/>
      <c r="AH30" s="663"/>
      <c r="AI30" s="663"/>
      <c r="AJ30" s="663"/>
      <c r="AK30" s="663"/>
      <c r="AL30" s="664" t="s">
        <v>130</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99.5</v>
      </c>
      <c r="BH30" s="720"/>
      <c r="BI30" s="720"/>
      <c r="BJ30" s="720"/>
      <c r="BK30" s="720"/>
      <c r="BL30" s="720"/>
      <c r="BM30" s="654">
        <v>97.7</v>
      </c>
      <c r="BN30" s="720"/>
      <c r="BO30" s="720"/>
      <c r="BP30" s="720"/>
      <c r="BQ30" s="721"/>
      <c r="BR30" s="719">
        <v>99.4</v>
      </c>
      <c r="BS30" s="720"/>
      <c r="BT30" s="720"/>
      <c r="BU30" s="720"/>
      <c r="BV30" s="720"/>
      <c r="BW30" s="720"/>
      <c r="BX30" s="654">
        <v>97.3</v>
      </c>
      <c r="BY30" s="720"/>
      <c r="BZ30" s="720"/>
      <c r="CA30" s="720"/>
      <c r="CB30" s="721"/>
      <c r="CD30" s="724"/>
      <c r="CE30" s="725"/>
      <c r="CF30" s="674" t="s">
        <v>305</v>
      </c>
      <c r="CG30" s="675"/>
      <c r="CH30" s="675"/>
      <c r="CI30" s="675"/>
      <c r="CJ30" s="675"/>
      <c r="CK30" s="675"/>
      <c r="CL30" s="675"/>
      <c r="CM30" s="675"/>
      <c r="CN30" s="675"/>
      <c r="CO30" s="675"/>
      <c r="CP30" s="675"/>
      <c r="CQ30" s="676"/>
      <c r="CR30" s="659">
        <v>6738662</v>
      </c>
      <c r="CS30" s="660"/>
      <c r="CT30" s="660"/>
      <c r="CU30" s="660"/>
      <c r="CV30" s="660"/>
      <c r="CW30" s="660"/>
      <c r="CX30" s="660"/>
      <c r="CY30" s="661"/>
      <c r="CZ30" s="664">
        <v>12.9</v>
      </c>
      <c r="DA30" s="693"/>
      <c r="DB30" s="693"/>
      <c r="DC30" s="697"/>
      <c r="DD30" s="668">
        <v>6559874</v>
      </c>
      <c r="DE30" s="660"/>
      <c r="DF30" s="660"/>
      <c r="DG30" s="660"/>
      <c r="DH30" s="660"/>
      <c r="DI30" s="660"/>
      <c r="DJ30" s="660"/>
      <c r="DK30" s="661"/>
      <c r="DL30" s="668">
        <v>6559874</v>
      </c>
      <c r="DM30" s="660"/>
      <c r="DN30" s="660"/>
      <c r="DO30" s="660"/>
      <c r="DP30" s="660"/>
      <c r="DQ30" s="660"/>
      <c r="DR30" s="660"/>
      <c r="DS30" s="660"/>
      <c r="DT30" s="660"/>
      <c r="DU30" s="660"/>
      <c r="DV30" s="661"/>
      <c r="DW30" s="664">
        <v>21.3</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163549</v>
      </c>
      <c r="S31" s="660"/>
      <c r="T31" s="660"/>
      <c r="U31" s="660"/>
      <c r="V31" s="660"/>
      <c r="W31" s="660"/>
      <c r="X31" s="660"/>
      <c r="Y31" s="661"/>
      <c r="Z31" s="662">
        <v>0.3</v>
      </c>
      <c r="AA31" s="662"/>
      <c r="AB31" s="662"/>
      <c r="AC31" s="662"/>
      <c r="AD31" s="663" t="s">
        <v>130</v>
      </c>
      <c r="AE31" s="663"/>
      <c r="AF31" s="663"/>
      <c r="AG31" s="663"/>
      <c r="AH31" s="663"/>
      <c r="AI31" s="663"/>
      <c r="AJ31" s="663"/>
      <c r="AK31" s="663"/>
      <c r="AL31" s="664" t="s">
        <v>228</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99.5</v>
      </c>
      <c r="BH31" s="695"/>
      <c r="BI31" s="695"/>
      <c r="BJ31" s="695"/>
      <c r="BK31" s="695"/>
      <c r="BL31" s="695"/>
      <c r="BM31" s="665">
        <v>98.3</v>
      </c>
      <c r="BN31" s="717"/>
      <c r="BO31" s="717"/>
      <c r="BP31" s="717"/>
      <c r="BQ31" s="718"/>
      <c r="BR31" s="716">
        <v>99.4</v>
      </c>
      <c r="BS31" s="695"/>
      <c r="BT31" s="695"/>
      <c r="BU31" s="695"/>
      <c r="BV31" s="695"/>
      <c r="BW31" s="695"/>
      <c r="BX31" s="665">
        <v>98</v>
      </c>
      <c r="BY31" s="717"/>
      <c r="BZ31" s="717"/>
      <c r="CA31" s="717"/>
      <c r="CB31" s="718"/>
      <c r="CD31" s="724"/>
      <c r="CE31" s="725"/>
      <c r="CF31" s="674" t="s">
        <v>309</v>
      </c>
      <c r="CG31" s="675"/>
      <c r="CH31" s="675"/>
      <c r="CI31" s="675"/>
      <c r="CJ31" s="675"/>
      <c r="CK31" s="675"/>
      <c r="CL31" s="675"/>
      <c r="CM31" s="675"/>
      <c r="CN31" s="675"/>
      <c r="CO31" s="675"/>
      <c r="CP31" s="675"/>
      <c r="CQ31" s="676"/>
      <c r="CR31" s="659">
        <v>708105</v>
      </c>
      <c r="CS31" s="695"/>
      <c r="CT31" s="695"/>
      <c r="CU31" s="695"/>
      <c r="CV31" s="695"/>
      <c r="CW31" s="695"/>
      <c r="CX31" s="695"/>
      <c r="CY31" s="696"/>
      <c r="CZ31" s="664">
        <v>1.4</v>
      </c>
      <c r="DA31" s="693"/>
      <c r="DB31" s="693"/>
      <c r="DC31" s="697"/>
      <c r="DD31" s="668">
        <v>704804</v>
      </c>
      <c r="DE31" s="695"/>
      <c r="DF31" s="695"/>
      <c r="DG31" s="695"/>
      <c r="DH31" s="695"/>
      <c r="DI31" s="695"/>
      <c r="DJ31" s="695"/>
      <c r="DK31" s="696"/>
      <c r="DL31" s="668">
        <v>704804</v>
      </c>
      <c r="DM31" s="695"/>
      <c r="DN31" s="695"/>
      <c r="DO31" s="695"/>
      <c r="DP31" s="695"/>
      <c r="DQ31" s="695"/>
      <c r="DR31" s="695"/>
      <c r="DS31" s="695"/>
      <c r="DT31" s="695"/>
      <c r="DU31" s="695"/>
      <c r="DV31" s="696"/>
      <c r="DW31" s="664">
        <v>2.2999999999999998</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1483170</v>
      </c>
      <c r="S32" s="660"/>
      <c r="T32" s="660"/>
      <c r="U32" s="660"/>
      <c r="V32" s="660"/>
      <c r="W32" s="660"/>
      <c r="X32" s="660"/>
      <c r="Y32" s="661"/>
      <c r="Z32" s="662">
        <v>2.8</v>
      </c>
      <c r="AA32" s="662"/>
      <c r="AB32" s="662"/>
      <c r="AC32" s="662"/>
      <c r="AD32" s="663" t="s">
        <v>228</v>
      </c>
      <c r="AE32" s="663"/>
      <c r="AF32" s="663"/>
      <c r="AG32" s="663"/>
      <c r="AH32" s="663"/>
      <c r="AI32" s="663"/>
      <c r="AJ32" s="663"/>
      <c r="AK32" s="663"/>
      <c r="AL32" s="664" t="s">
        <v>172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99.5</v>
      </c>
      <c r="BH32" s="729"/>
      <c r="BI32" s="729"/>
      <c r="BJ32" s="729"/>
      <c r="BK32" s="729"/>
      <c r="BL32" s="729"/>
      <c r="BM32" s="730">
        <v>97.3</v>
      </c>
      <c r="BN32" s="729"/>
      <c r="BO32" s="729"/>
      <c r="BP32" s="729"/>
      <c r="BQ32" s="731"/>
      <c r="BR32" s="728">
        <v>99.4</v>
      </c>
      <c r="BS32" s="729"/>
      <c r="BT32" s="729"/>
      <c r="BU32" s="729"/>
      <c r="BV32" s="729"/>
      <c r="BW32" s="729"/>
      <c r="BX32" s="730">
        <v>96.6</v>
      </c>
      <c r="BY32" s="729"/>
      <c r="BZ32" s="729"/>
      <c r="CA32" s="729"/>
      <c r="CB32" s="731"/>
      <c r="CD32" s="726"/>
      <c r="CE32" s="727"/>
      <c r="CF32" s="674" t="s">
        <v>312</v>
      </c>
      <c r="CG32" s="675"/>
      <c r="CH32" s="675"/>
      <c r="CI32" s="675"/>
      <c r="CJ32" s="675"/>
      <c r="CK32" s="675"/>
      <c r="CL32" s="675"/>
      <c r="CM32" s="675"/>
      <c r="CN32" s="675"/>
      <c r="CO32" s="675"/>
      <c r="CP32" s="675"/>
      <c r="CQ32" s="676"/>
      <c r="CR32" s="659" t="s">
        <v>228</v>
      </c>
      <c r="CS32" s="660"/>
      <c r="CT32" s="660"/>
      <c r="CU32" s="660"/>
      <c r="CV32" s="660"/>
      <c r="CW32" s="660"/>
      <c r="CX32" s="660"/>
      <c r="CY32" s="661"/>
      <c r="CZ32" s="664" t="s">
        <v>228</v>
      </c>
      <c r="DA32" s="693"/>
      <c r="DB32" s="693"/>
      <c r="DC32" s="697"/>
      <c r="DD32" s="668" t="s">
        <v>228</v>
      </c>
      <c r="DE32" s="660"/>
      <c r="DF32" s="660"/>
      <c r="DG32" s="660"/>
      <c r="DH32" s="660"/>
      <c r="DI32" s="660"/>
      <c r="DJ32" s="660"/>
      <c r="DK32" s="661"/>
      <c r="DL32" s="668" t="s">
        <v>228</v>
      </c>
      <c r="DM32" s="660"/>
      <c r="DN32" s="660"/>
      <c r="DO32" s="660"/>
      <c r="DP32" s="660"/>
      <c r="DQ32" s="660"/>
      <c r="DR32" s="660"/>
      <c r="DS32" s="660"/>
      <c r="DT32" s="660"/>
      <c r="DU32" s="660"/>
      <c r="DV32" s="661"/>
      <c r="DW32" s="664" t="s">
        <v>228</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1227046</v>
      </c>
      <c r="S33" s="660"/>
      <c r="T33" s="660"/>
      <c r="U33" s="660"/>
      <c r="V33" s="660"/>
      <c r="W33" s="660"/>
      <c r="X33" s="660"/>
      <c r="Y33" s="661"/>
      <c r="Z33" s="662">
        <v>2.2999999999999998</v>
      </c>
      <c r="AA33" s="662"/>
      <c r="AB33" s="662"/>
      <c r="AC33" s="662"/>
      <c r="AD33" s="663" t="s">
        <v>228</v>
      </c>
      <c r="AE33" s="663"/>
      <c r="AF33" s="663"/>
      <c r="AG33" s="663"/>
      <c r="AH33" s="663"/>
      <c r="AI33" s="663"/>
      <c r="AJ33" s="663"/>
      <c r="AK33" s="663"/>
      <c r="AL33" s="664" t="s">
        <v>130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19632914</v>
      </c>
      <c r="CS33" s="695"/>
      <c r="CT33" s="695"/>
      <c r="CU33" s="695"/>
      <c r="CV33" s="695"/>
      <c r="CW33" s="695"/>
      <c r="CX33" s="695"/>
      <c r="CY33" s="696"/>
      <c r="CZ33" s="664">
        <v>37.6</v>
      </c>
      <c r="DA33" s="693"/>
      <c r="DB33" s="693"/>
      <c r="DC33" s="697"/>
      <c r="DD33" s="668">
        <v>16872431</v>
      </c>
      <c r="DE33" s="695"/>
      <c r="DF33" s="695"/>
      <c r="DG33" s="695"/>
      <c r="DH33" s="695"/>
      <c r="DI33" s="695"/>
      <c r="DJ33" s="695"/>
      <c r="DK33" s="696"/>
      <c r="DL33" s="668">
        <v>12860371</v>
      </c>
      <c r="DM33" s="695"/>
      <c r="DN33" s="695"/>
      <c r="DO33" s="695"/>
      <c r="DP33" s="695"/>
      <c r="DQ33" s="695"/>
      <c r="DR33" s="695"/>
      <c r="DS33" s="695"/>
      <c r="DT33" s="695"/>
      <c r="DU33" s="695"/>
      <c r="DV33" s="696"/>
      <c r="DW33" s="664">
        <v>41.8</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1392175</v>
      </c>
      <c r="S34" s="660"/>
      <c r="T34" s="660"/>
      <c r="U34" s="660"/>
      <c r="V34" s="660"/>
      <c r="W34" s="660"/>
      <c r="X34" s="660"/>
      <c r="Y34" s="661"/>
      <c r="Z34" s="662">
        <v>2.6</v>
      </c>
      <c r="AA34" s="662"/>
      <c r="AB34" s="662"/>
      <c r="AC34" s="662"/>
      <c r="AD34" s="663">
        <v>357</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7262960</v>
      </c>
      <c r="CS34" s="660"/>
      <c r="CT34" s="660"/>
      <c r="CU34" s="660"/>
      <c r="CV34" s="660"/>
      <c r="CW34" s="660"/>
      <c r="CX34" s="660"/>
      <c r="CY34" s="661"/>
      <c r="CZ34" s="664">
        <v>13.9</v>
      </c>
      <c r="DA34" s="693"/>
      <c r="DB34" s="693"/>
      <c r="DC34" s="697"/>
      <c r="DD34" s="668">
        <v>5905760</v>
      </c>
      <c r="DE34" s="660"/>
      <c r="DF34" s="660"/>
      <c r="DG34" s="660"/>
      <c r="DH34" s="660"/>
      <c r="DI34" s="660"/>
      <c r="DJ34" s="660"/>
      <c r="DK34" s="661"/>
      <c r="DL34" s="668">
        <v>4588160</v>
      </c>
      <c r="DM34" s="660"/>
      <c r="DN34" s="660"/>
      <c r="DO34" s="660"/>
      <c r="DP34" s="660"/>
      <c r="DQ34" s="660"/>
      <c r="DR34" s="660"/>
      <c r="DS34" s="660"/>
      <c r="DT34" s="660"/>
      <c r="DU34" s="660"/>
      <c r="DV34" s="661"/>
      <c r="DW34" s="664">
        <v>14.9</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6534800</v>
      </c>
      <c r="S35" s="660"/>
      <c r="T35" s="660"/>
      <c r="U35" s="660"/>
      <c r="V35" s="660"/>
      <c r="W35" s="660"/>
      <c r="X35" s="660"/>
      <c r="Y35" s="661"/>
      <c r="Z35" s="662">
        <v>12.2</v>
      </c>
      <c r="AA35" s="662"/>
      <c r="AB35" s="662"/>
      <c r="AC35" s="662"/>
      <c r="AD35" s="663" t="s">
        <v>172</v>
      </c>
      <c r="AE35" s="663"/>
      <c r="AF35" s="663"/>
      <c r="AG35" s="663"/>
      <c r="AH35" s="663"/>
      <c r="AI35" s="663"/>
      <c r="AJ35" s="663"/>
      <c r="AK35" s="663"/>
      <c r="AL35" s="664" t="s">
        <v>228</v>
      </c>
      <c r="AM35" s="665"/>
      <c r="AN35" s="665"/>
      <c r="AO35" s="666"/>
      <c r="AP35" s="214"/>
      <c r="AQ35" s="732" t="s">
        <v>320</v>
      </c>
      <c r="AR35" s="733"/>
      <c r="AS35" s="733"/>
      <c r="AT35" s="733"/>
      <c r="AU35" s="733"/>
      <c r="AV35" s="733"/>
      <c r="AW35" s="733"/>
      <c r="AX35" s="733"/>
      <c r="AY35" s="734"/>
      <c r="AZ35" s="648">
        <v>6542933</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228652</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207331</v>
      </c>
      <c r="CS35" s="695"/>
      <c r="CT35" s="695"/>
      <c r="CU35" s="695"/>
      <c r="CV35" s="695"/>
      <c r="CW35" s="695"/>
      <c r="CX35" s="695"/>
      <c r="CY35" s="696"/>
      <c r="CZ35" s="664">
        <v>0.4</v>
      </c>
      <c r="DA35" s="693"/>
      <c r="DB35" s="693"/>
      <c r="DC35" s="697"/>
      <c r="DD35" s="668">
        <v>204332</v>
      </c>
      <c r="DE35" s="695"/>
      <c r="DF35" s="695"/>
      <c r="DG35" s="695"/>
      <c r="DH35" s="695"/>
      <c r="DI35" s="695"/>
      <c r="DJ35" s="695"/>
      <c r="DK35" s="696"/>
      <c r="DL35" s="668">
        <v>204332</v>
      </c>
      <c r="DM35" s="695"/>
      <c r="DN35" s="695"/>
      <c r="DO35" s="695"/>
      <c r="DP35" s="695"/>
      <c r="DQ35" s="695"/>
      <c r="DR35" s="695"/>
      <c r="DS35" s="695"/>
      <c r="DT35" s="695"/>
      <c r="DU35" s="695"/>
      <c r="DV35" s="696"/>
      <c r="DW35" s="664">
        <v>0.7</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v>472800</v>
      </c>
      <c r="S36" s="660"/>
      <c r="T36" s="660"/>
      <c r="U36" s="660"/>
      <c r="V36" s="660"/>
      <c r="W36" s="660"/>
      <c r="X36" s="660"/>
      <c r="Y36" s="661"/>
      <c r="Z36" s="662">
        <v>0.9</v>
      </c>
      <c r="AA36" s="662"/>
      <c r="AB36" s="662"/>
      <c r="AC36" s="662"/>
      <c r="AD36" s="663" t="s">
        <v>228</v>
      </c>
      <c r="AE36" s="663"/>
      <c r="AF36" s="663"/>
      <c r="AG36" s="663"/>
      <c r="AH36" s="663"/>
      <c r="AI36" s="663"/>
      <c r="AJ36" s="663"/>
      <c r="AK36" s="663"/>
      <c r="AL36" s="664" t="s">
        <v>130</v>
      </c>
      <c r="AM36" s="665"/>
      <c r="AN36" s="665"/>
      <c r="AO36" s="666"/>
      <c r="AQ36" s="736" t="s">
        <v>324</v>
      </c>
      <c r="AR36" s="737"/>
      <c r="AS36" s="737"/>
      <c r="AT36" s="737"/>
      <c r="AU36" s="737"/>
      <c r="AV36" s="737"/>
      <c r="AW36" s="737"/>
      <c r="AX36" s="737"/>
      <c r="AY36" s="738"/>
      <c r="AZ36" s="659">
        <v>1926000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152451</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7850260</v>
      </c>
      <c r="CS36" s="660"/>
      <c r="CT36" s="660"/>
      <c r="CU36" s="660"/>
      <c r="CV36" s="660"/>
      <c r="CW36" s="660"/>
      <c r="CX36" s="660"/>
      <c r="CY36" s="661"/>
      <c r="CZ36" s="664">
        <v>15.1</v>
      </c>
      <c r="DA36" s="693"/>
      <c r="DB36" s="693"/>
      <c r="DC36" s="697"/>
      <c r="DD36" s="668">
        <v>7195502</v>
      </c>
      <c r="DE36" s="660"/>
      <c r="DF36" s="660"/>
      <c r="DG36" s="660"/>
      <c r="DH36" s="660"/>
      <c r="DI36" s="660"/>
      <c r="DJ36" s="660"/>
      <c r="DK36" s="661"/>
      <c r="DL36" s="668">
        <v>5366287</v>
      </c>
      <c r="DM36" s="660"/>
      <c r="DN36" s="660"/>
      <c r="DO36" s="660"/>
      <c r="DP36" s="660"/>
      <c r="DQ36" s="660"/>
      <c r="DR36" s="660"/>
      <c r="DS36" s="660"/>
      <c r="DT36" s="660"/>
      <c r="DU36" s="660"/>
      <c r="DV36" s="661"/>
      <c r="DW36" s="664">
        <v>17.5</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1142600</v>
      </c>
      <c r="S37" s="660"/>
      <c r="T37" s="660"/>
      <c r="U37" s="660"/>
      <c r="V37" s="660"/>
      <c r="W37" s="660"/>
      <c r="X37" s="660"/>
      <c r="Y37" s="661"/>
      <c r="Z37" s="662">
        <v>2.1</v>
      </c>
      <c r="AA37" s="662"/>
      <c r="AB37" s="662"/>
      <c r="AC37" s="662"/>
      <c r="AD37" s="663" t="s">
        <v>130</v>
      </c>
      <c r="AE37" s="663"/>
      <c r="AF37" s="663"/>
      <c r="AG37" s="663"/>
      <c r="AH37" s="663"/>
      <c r="AI37" s="663"/>
      <c r="AJ37" s="663"/>
      <c r="AK37" s="663"/>
      <c r="AL37" s="664" t="s">
        <v>228</v>
      </c>
      <c r="AM37" s="665"/>
      <c r="AN37" s="665"/>
      <c r="AO37" s="666"/>
      <c r="AQ37" s="736" t="s">
        <v>328</v>
      </c>
      <c r="AR37" s="737"/>
      <c r="AS37" s="737"/>
      <c r="AT37" s="737"/>
      <c r="AU37" s="737"/>
      <c r="AV37" s="737"/>
      <c r="AW37" s="737"/>
      <c r="AX37" s="737"/>
      <c r="AY37" s="738"/>
      <c r="AZ37" s="659">
        <v>1063431</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13657</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1847141</v>
      </c>
      <c r="CS37" s="695"/>
      <c r="CT37" s="695"/>
      <c r="CU37" s="695"/>
      <c r="CV37" s="695"/>
      <c r="CW37" s="695"/>
      <c r="CX37" s="695"/>
      <c r="CY37" s="696"/>
      <c r="CZ37" s="664">
        <v>3.5</v>
      </c>
      <c r="DA37" s="693"/>
      <c r="DB37" s="693"/>
      <c r="DC37" s="697"/>
      <c r="DD37" s="668">
        <v>1847141</v>
      </c>
      <c r="DE37" s="695"/>
      <c r="DF37" s="695"/>
      <c r="DG37" s="695"/>
      <c r="DH37" s="695"/>
      <c r="DI37" s="695"/>
      <c r="DJ37" s="695"/>
      <c r="DK37" s="696"/>
      <c r="DL37" s="668">
        <v>1481902</v>
      </c>
      <c r="DM37" s="695"/>
      <c r="DN37" s="695"/>
      <c r="DO37" s="695"/>
      <c r="DP37" s="695"/>
      <c r="DQ37" s="695"/>
      <c r="DR37" s="695"/>
      <c r="DS37" s="695"/>
      <c r="DT37" s="695"/>
      <c r="DU37" s="695"/>
      <c r="DV37" s="696"/>
      <c r="DW37" s="664">
        <v>4.8</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53356080</v>
      </c>
      <c r="S38" s="740"/>
      <c r="T38" s="740"/>
      <c r="U38" s="740"/>
      <c r="V38" s="740"/>
      <c r="W38" s="740"/>
      <c r="X38" s="740"/>
      <c r="Y38" s="741"/>
      <c r="Z38" s="742">
        <v>100</v>
      </c>
      <c r="AA38" s="742"/>
      <c r="AB38" s="742"/>
      <c r="AC38" s="742"/>
      <c r="AD38" s="743">
        <v>29118128</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205060</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22098</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3525308</v>
      </c>
      <c r="CS38" s="660"/>
      <c r="CT38" s="660"/>
      <c r="CU38" s="660"/>
      <c r="CV38" s="660"/>
      <c r="CW38" s="660"/>
      <c r="CX38" s="660"/>
      <c r="CY38" s="661"/>
      <c r="CZ38" s="664">
        <v>6.8</v>
      </c>
      <c r="DA38" s="693"/>
      <c r="DB38" s="693"/>
      <c r="DC38" s="697"/>
      <c r="DD38" s="668">
        <v>2882793</v>
      </c>
      <c r="DE38" s="660"/>
      <c r="DF38" s="660"/>
      <c r="DG38" s="660"/>
      <c r="DH38" s="660"/>
      <c r="DI38" s="660"/>
      <c r="DJ38" s="660"/>
      <c r="DK38" s="661"/>
      <c r="DL38" s="668">
        <v>2701592</v>
      </c>
      <c r="DM38" s="660"/>
      <c r="DN38" s="660"/>
      <c r="DO38" s="660"/>
      <c r="DP38" s="660"/>
      <c r="DQ38" s="660"/>
      <c r="DR38" s="660"/>
      <c r="DS38" s="660"/>
      <c r="DT38" s="660"/>
      <c r="DU38" s="660"/>
      <c r="DV38" s="661"/>
      <c r="DW38" s="664">
        <v>8.8000000000000007</v>
      </c>
      <c r="DX38" s="693"/>
      <c r="DY38" s="693"/>
      <c r="DZ38" s="693"/>
      <c r="EA38" s="693"/>
      <c r="EB38" s="693"/>
      <c r="EC38" s="694"/>
    </row>
    <row r="39" spans="2:133" ht="11.25" customHeight="1">
      <c r="AQ39" s="736" t="s">
        <v>335</v>
      </c>
      <c r="AR39" s="737"/>
      <c r="AS39" s="737"/>
      <c r="AT39" s="737"/>
      <c r="AU39" s="737"/>
      <c r="AV39" s="737"/>
      <c r="AW39" s="737"/>
      <c r="AX39" s="737"/>
      <c r="AY39" s="738"/>
      <c r="AZ39" s="659">
        <v>28194</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109</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759970</v>
      </c>
      <c r="CS39" s="695"/>
      <c r="CT39" s="695"/>
      <c r="CU39" s="695"/>
      <c r="CV39" s="695"/>
      <c r="CW39" s="695"/>
      <c r="CX39" s="695"/>
      <c r="CY39" s="696"/>
      <c r="CZ39" s="664">
        <v>1.5</v>
      </c>
      <c r="DA39" s="693"/>
      <c r="DB39" s="693"/>
      <c r="DC39" s="697"/>
      <c r="DD39" s="668">
        <v>671044</v>
      </c>
      <c r="DE39" s="695"/>
      <c r="DF39" s="695"/>
      <c r="DG39" s="695"/>
      <c r="DH39" s="695"/>
      <c r="DI39" s="695"/>
      <c r="DJ39" s="695"/>
      <c r="DK39" s="696"/>
      <c r="DL39" s="668" t="s">
        <v>228</v>
      </c>
      <c r="DM39" s="695"/>
      <c r="DN39" s="695"/>
      <c r="DO39" s="695"/>
      <c r="DP39" s="695"/>
      <c r="DQ39" s="695"/>
      <c r="DR39" s="695"/>
      <c r="DS39" s="695"/>
      <c r="DT39" s="695"/>
      <c r="DU39" s="695"/>
      <c r="DV39" s="696"/>
      <c r="DW39" s="664" t="s">
        <v>228</v>
      </c>
      <c r="DX39" s="693"/>
      <c r="DY39" s="693"/>
      <c r="DZ39" s="693"/>
      <c r="EA39" s="693"/>
      <c r="EB39" s="693"/>
      <c r="EC39" s="694"/>
    </row>
    <row r="40" spans="2:133" ht="11.25" customHeight="1">
      <c r="AQ40" s="736" t="s">
        <v>339</v>
      </c>
      <c r="AR40" s="737"/>
      <c r="AS40" s="737"/>
      <c r="AT40" s="737"/>
      <c r="AU40" s="737"/>
      <c r="AV40" s="737"/>
      <c r="AW40" s="737"/>
      <c r="AX40" s="737"/>
      <c r="AY40" s="738"/>
      <c r="AZ40" s="659">
        <v>767474</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100</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27085</v>
      </c>
      <c r="CS40" s="660"/>
      <c r="CT40" s="660"/>
      <c r="CU40" s="660"/>
      <c r="CV40" s="660"/>
      <c r="CW40" s="660"/>
      <c r="CX40" s="660"/>
      <c r="CY40" s="661"/>
      <c r="CZ40" s="664">
        <v>0.1</v>
      </c>
      <c r="DA40" s="693"/>
      <c r="DB40" s="693"/>
      <c r="DC40" s="697"/>
      <c r="DD40" s="668">
        <v>13000</v>
      </c>
      <c r="DE40" s="660"/>
      <c r="DF40" s="660"/>
      <c r="DG40" s="660"/>
      <c r="DH40" s="660"/>
      <c r="DI40" s="660"/>
      <c r="DJ40" s="660"/>
      <c r="DK40" s="661"/>
      <c r="DL40" s="668" t="s">
        <v>228</v>
      </c>
      <c r="DM40" s="660"/>
      <c r="DN40" s="660"/>
      <c r="DO40" s="660"/>
      <c r="DP40" s="660"/>
      <c r="DQ40" s="660"/>
      <c r="DR40" s="660"/>
      <c r="DS40" s="660"/>
      <c r="DT40" s="660"/>
      <c r="DU40" s="660"/>
      <c r="DV40" s="661"/>
      <c r="DW40" s="664" t="s">
        <v>172</v>
      </c>
      <c r="DX40" s="693"/>
      <c r="DY40" s="693"/>
      <c r="DZ40" s="693"/>
      <c r="EA40" s="693"/>
      <c r="EB40" s="693"/>
      <c r="EC40" s="694"/>
    </row>
    <row r="41" spans="2:133" ht="11.25" customHeight="1">
      <c r="AQ41" s="746" t="s">
        <v>342</v>
      </c>
      <c r="AR41" s="747"/>
      <c r="AS41" s="747"/>
      <c r="AT41" s="747"/>
      <c r="AU41" s="747"/>
      <c r="AV41" s="747"/>
      <c r="AW41" s="747"/>
      <c r="AX41" s="747"/>
      <c r="AY41" s="748"/>
      <c r="AZ41" s="739">
        <v>2552774</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351</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172</v>
      </c>
      <c r="CS41" s="695"/>
      <c r="CT41" s="695"/>
      <c r="CU41" s="695"/>
      <c r="CV41" s="695"/>
      <c r="CW41" s="695"/>
      <c r="CX41" s="695"/>
      <c r="CY41" s="696"/>
      <c r="CZ41" s="664" t="s">
        <v>228</v>
      </c>
      <c r="DA41" s="693"/>
      <c r="DB41" s="693"/>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8880108</v>
      </c>
      <c r="CS42" s="660"/>
      <c r="CT42" s="660"/>
      <c r="CU42" s="660"/>
      <c r="CV42" s="660"/>
      <c r="CW42" s="660"/>
      <c r="CX42" s="660"/>
      <c r="CY42" s="661"/>
      <c r="CZ42" s="664">
        <v>17</v>
      </c>
      <c r="DA42" s="665"/>
      <c r="DB42" s="665"/>
      <c r="DC42" s="760"/>
      <c r="DD42" s="668">
        <v>1467468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207800</v>
      </c>
      <c r="CS43" s="695"/>
      <c r="CT43" s="695"/>
      <c r="CU43" s="695"/>
      <c r="CV43" s="695"/>
      <c r="CW43" s="695"/>
      <c r="CX43" s="695"/>
      <c r="CY43" s="696"/>
      <c r="CZ43" s="664">
        <v>0.4</v>
      </c>
      <c r="DA43" s="693"/>
      <c r="DB43" s="693"/>
      <c r="DC43" s="697"/>
      <c r="DD43" s="668">
        <v>193434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8873172</v>
      </c>
      <c r="CS44" s="660"/>
      <c r="CT44" s="660"/>
      <c r="CU44" s="660"/>
      <c r="CV44" s="660"/>
      <c r="CW44" s="660"/>
      <c r="CX44" s="660"/>
      <c r="CY44" s="661"/>
      <c r="CZ44" s="664">
        <v>17</v>
      </c>
      <c r="DA44" s="665"/>
      <c r="DB44" s="665"/>
      <c r="DC44" s="760"/>
      <c r="DD44" s="668">
        <v>1460640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3128451</v>
      </c>
      <c r="CS45" s="695"/>
      <c r="CT45" s="695"/>
      <c r="CU45" s="695"/>
      <c r="CV45" s="695"/>
      <c r="CW45" s="695"/>
      <c r="CX45" s="695"/>
      <c r="CY45" s="696"/>
      <c r="CZ45" s="664">
        <v>6</v>
      </c>
      <c r="DA45" s="693"/>
      <c r="DB45" s="693"/>
      <c r="DC45" s="697"/>
      <c r="DD45" s="668">
        <v>140833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5390825</v>
      </c>
      <c r="CS46" s="660"/>
      <c r="CT46" s="660"/>
      <c r="CU46" s="660"/>
      <c r="CV46" s="660"/>
      <c r="CW46" s="660"/>
      <c r="CX46" s="660"/>
      <c r="CY46" s="661"/>
      <c r="CZ46" s="664">
        <v>10.3</v>
      </c>
      <c r="DA46" s="665"/>
      <c r="DB46" s="665"/>
      <c r="DC46" s="760"/>
      <c r="DD46" s="668">
        <v>1211976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6936</v>
      </c>
      <c r="CS47" s="695"/>
      <c r="CT47" s="695"/>
      <c r="CU47" s="695"/>
      <c r="CV47" s="695"/>
      <c r="CW47" s="695"/>
      <c r="CX47" s="695"/>
      <c r="CY47" s="696"/>
      <c r="CZ47" s="664">
        <v>0</v>
      </c>
      <c r="DA47" s="693"/>
      <c r="DB47" s="693"/>
      <c r="DC47" s="697"/>
      <c r="DD47" s="668">
        <v>6828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228</v>
      </c>
      <c r="CS48" s="660"/>
      <c r="CT48" s="660"/>
      <c r="CU48" s="660"/>
      <c r="CV48" s="660"/>
      <c r="CW48" s="660"/>
      <c r="CX48" s="660"/>
      <c r="CY48" s="661"/>
      <c r="CZ48" s="664" t="s">
        <v>172</v>
      </c>
      <c r="DA48" s="665"/>
      <c r="DB48" s="665"/>
      <c r="DC48" s="760"/>
      <c r="DD48" s="668" t="s">
        <v>228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52146467</v>
      </c>
      <c r="CS49" s="729"/>
      <c r="CT49" s="729"/>
      <c r="CU49" s="729"/>
      <c r="CV49" s="729"/>
      <c r="CW49" s="729"/>
      <c r="CX49" s="729"/>
      <c r="CY49" s="761"/>
      <c r="CZ49" s="744">
        <v>100</v>
      </c>
      <c r="DA49" s="762"/>
      <c r="DB49" s="762"/>
      <c r="DC49" s="763"/>
      <c r="DD49" s="764">
        <v>34846993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jWszbbOeruZf+ezHh/10UUklDOABKROQ+imZyxGkCXxLbI7MxhMDuqyZg7n62YKoi5zGHV2iASSMxgd+m635vg==" saltValue="S40PLoFrUAWmAPCXRv+t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53333</v>
      </c>
      <c r="R7" s="795"/>
      <c r="S7" s="795"/>
      <c r="T7" s="795"/>
      <c r="U7" s="795"/>
      <c r="V7" s="795">
        <v>52124</v>
      </c>
      <c r="W7" s="795"/>
      <c r="X7" s="795"/>
      <c r="Y7" s="795"/>
      <c r="Z7" s="795"/>
      <c r="AA7" s="795">
        <f>Q7-V7</f>
        <v>1209</v>
      </c>
      <c r="AB7" s="795"/>
      <c r="AC7" s="795"/>
      <c r="AD7" s="795"/>
      <c r="AE7" s="796"/>
      <c r="AF7" s="797">
        <v>1036</v>
      </c>
      <c r="AG7" s="798"/>
      <c r="AH7" s="798"/>
      <c r="AI7" s="798"/>
      <c r="AJ7" s="799"/>
      <c r="AK7" s="834">
        <v>1483</v>
      </c>
      <c r="AL7" s="835"/>
      <c r="AM7" s="835"/>
      <c r="AN7" s="835"/>
      <c r="AO7" s="835"/>
      <c r="AP7" s="835">
        <v>86271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591</v>
      </c>
      <c r="BT7" s="839"/>
      <c r="BU7" s="839"/>
      <c r="BV7" s="839"/>
      <c r="BW7" s="839"/>
      <c r="BX7" s="839"/>
      <c r="BY7" s="839"/>
      <c r="BZ7" s="839"/>
      <c r="CA7" s="839"/>
      <c r="CB7" s="839"/>
      <c r="CC7" s="839"/>
      <c r="CD7" s="839"/>
      <c r="CE7" s="839"/>
      <c r="CF7" s="839"/>
      <c r="CG7" s="840"/>
      <c r="CH7" s="831">
        <v>-9</v>
      </c>
      <c r="CI7" s="832"/>
      <c r="CJ7" s="832"/>
      <c r="CK7" s="832"/>
      <c r="CL7" s="833"/>
      <c r="CM7" s="831">
        <v>1722</v>
      </c>
      <c r="CN7" s="832"/>
      <c r="CO7" s="832"/>
      <c r="CP7" s="832"/>
      <c r="CQ7" s="833"/>
      <c r="CR7" s="831">
        <v>10</v>
      </c>
      <c r="CS7" s="832"/>
      <c r="CT7" s="832"/>
      <c r="CU7" s="832"/>
      <c r="CV7" s="833"/>
      <c r="CW7" s="831">
        <v>8</v>
      </c>
      <c r="CX7" s="832"/>
      <c r="CY7" s="832"/>
      <c r="CZ7" s="832"/>
      <c r="DA7" s="833"/>
      <c r="DB7" s="831" t="s">
        <v>578</v>
      </c>
      <c r="DC7" s="832"/>
      <c r="DD7" s="832"/>
      <c r="DE7" s="832"/>
      <c r="DF7" s="833"/>
      <c r="DG7" s="831">
        <v>1600</v>
      </c>
      <c r="DH7" s="832"/>
      <c r="DI7" s="832"/>
      <c r="DJ7" s="832"/>
      <c r="DK7" s="833"/>
      <c r="DL7" s="831" t="s">
        <v>578</v>
      </c>
      <c r="DM7" s="832"/>
      <c r="DN7" s="832"/>
      <c r="DO7" s="832"/>
      <c r="DP7" s="833"/>
      <c r="DQ7" s="831">
        <v>737</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18</v>
      </c>
      <c r="R8" s="819"/>
      <c r="S8" s="819"/>
      <c r="T8" s="819"/>
      <c r="U8" s="819"/>
      <c r="V8" s="819">
        <v>18</v>
      </c>
      <c r="W8" s="819"/>
      <c r="X8" s="819"/>
      <c r="Y8" s="819"/>
      <c r="Z8" s="819"/>
      <c r="AA8" s="819">
        <v>0</v>
      </c>
      <c r="AB8" s="819"/>
      <c r="AC8" s="819"/>
      <c r="AD8" s="819"/>
      <c r="AE8" s="820"/>
      <c r="AF8" s="821" t="s">
        <v>130</v>
      </c>
      <c r="AG8" s="822"/>
      <c r="AH8" s="822"/>
      <c r="AI8" s="822"/>
      <c r="AJ8" s="823"/>
      <c r="AK8" s="824" t="s">
        <v>576</v>
      </c>
      <c r="AL8" s="825"/>
      <c r="AM8" s="825"/>
      <c r="AN8" s="825"/>
      <c r="AO8" s="825"/>
      <c r="AP8" s="825">
        <v>146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592</v>
      </c>
      <c r="BT8" s="829"/>
      <c r="BU8" s="829"/>
      <c r="BV8" s="829"/>
      <c r="BW8" s="829"/>
      <c r="BX8" s="829"/>
      <c r="BY8" s="829"/>
      <c r="BZ8" s="829"/>
      <c r="CA8" s="829"/>
      <c r="CB8" s="829"/>
      <c r="CC8" s="829"/>
      <c r="CD8" s="829"/>
      <c r="CE8" s="829"/>
      <c r="CF8" s="829"/>
      <c r="CG8" s="830"/>
      <c r="CH8" s="841">
        <v>6</v>
      </c>
      <c r="CI8" s="842"/>
      <c r="CJ8" s="842"/>
      <c r="CK8" s="842"/>
      <c r="CL8" s="843"/>
      <c r="CM8" s="841">
        <v>123</v>
      </c>
      <c r="CN8" s="842"/>
      <c r="CO8" s="842"/>
      <c r="CP8" s="842"/>
      <c r="CQ8" s="843"/>
      <c r="CR8" s="841">
        <v>30</v>
      </c>
      <c r="CS8" s="842"/>
      <c r="CT8" s="842"/>
      <c r="CU8" s="842"/>
      <c r="CV8" s="843"/>
      <c r="CW8" s="841">
        <v>0</v>
      </c>
      <c r="CX8" s="842"/>
      <c r="CY8" s="842"/>
      <c r="CZ8" s="842"/>
      <c r="DA8" s="843"/>
      <c r="DB8" s="841" t="s">
        <v>578</v>
      </c>
      <c r="DC8" s="842"/>
      <c r="DD8" s="842"/>
      <c r="DE8" s="842"/>
      <c r="DF8" s="843"/>
      <c r="DG8" s="841" t="s">
        <v>578</v>
      </c>
      <c r="DH8" s="842"/>
      <c r="DI8" s="842"/>
      <c r="DJ8" s="842"/>
      <c r="DK8" s="843"/>
      <c r="DL8" s="841" t="s">
        <v>578</v>
      </c>
      <c r="DM8" s="842"/>
      <c r="DN8" s="842"/>
      <c r="DO8" s="842"/>
      <c r="DP8" s="843"/>
      <c r="DQ8" s="841" t="s">
        <v>578</v>
      </c>
      <c r="DR8" s="842"/>
      <c r="DS8" s="842"/>
      <c r="DT8" s="842"/>
      <c r="DU8" s="843"/>
      <c r="DV8" s="844"/>
      <c r="DW8" s="845"/>
      <c r="DX8" s="845"/>
      <c r="DY8" s="845"/>
      <c r="DZ8" s="846"/>
      <c r="EA8" s="234"/>
    </row>
    <row r="9" spans="1:131" s="235" customFormat="1" ht="26.25" customHeight="1">
      <c r="A9" s="241">
        <v>3</v>
      </c>
      <c r="B9" s="815" t="s">
        <v>380</v>
      </c>
      <c r="C9" s="816"/>
      <c r="D9" s="816"/>
      <c r="E9" s="816"/>
      <c r="F9" s="816"/>
      <c r="G9" s="816"/>
      <c r="H9" s="816"/>
      <c r="I9" s="816"/>
      <c r="J9" s="816"/>
      <c r="K9" s="816"/>
      <c r="L9" s="816"/>
      <c r="M9" s="816"/>
      <c r="N9" s="816"/>
      <c r="O9" s="816"/>
      <c r="P9" s="817"/>
      <c r="Q9" s="818">
        <v>8</v>
      </c>
      <c r="R9" s="819"/>
      <c r="S9" s="819"/>
      <c r="T9" s="819"/>
      <c r="U9" s="819"/>
      <c r="V9" s="819">
        <v>8</v>
      </c>
      <c r="W9" s="819"/>
      <c r="X9" s="819"/>
      <c r="Y9" s="819"/>
      <c r="Z9" s="819"/>
      <c r="AA9" s="819">
        <v>0</v>
      </c>
      <c r="AB9" s="819"/>
      <c r="AC9" s="819"/>
      <c r="AD9" s="819"/>
      <c r="AE9" s="820"/>
      <c r="AF9" s="821" t="s">
        <v>381</v>
      </c>
      <c r="AG9" s="822"/>
      <c r="AH9" s="822"/>
      <c r="AI9" s="822"/>
      <c r="AJ9" s="823"/>
      <c r="AK9" s="824" t="s">
        <v>577</v>
      </c>
      <c r="AL9" s="825"/>
      <c r="AM9" s="825"/>
      <c r="AN9" s="825"/>
      <c r="AO9" s="825"/>
      <c r="AP9" s="825" t="s">
        <v>577</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593</v>
      </c>
      <c r="BT9" s="829"/>
      <c r="BU9" s="829"/>
      <c r="BV9" s="829"/>
      <c r="BW9" s="829"/>
      <c r="BX9" s="829"/>
      <c r="BY9" s="829"/>
      <c r="BZ9" s="829"/>
      <c r="CA9" s="829"/>
      <c r="CB9" s="829"/>
      <c r="CC9" s="829"/>
      <c r="CD9" s="829"/>
      <c r="CE9" s="829"/>
      <c r="CF9" s="829"/>
      <c r="CG9" s="830"/>
      <c r="CH9" s="841">
        <v>49</v>
      </c>
      <c r="CI9" s="842"/>
      <c r="CJ9" s="842"/>
      <c r="CK9" s="842"/>
      <c r="CL9" s="843"/>
      <c r="CM9" s="841">
        <v>1136</v>
      </c>
      <c r="CN9" s="842"/>
      <c r="CO9" s="842"/>
      <c r="CP9" s="842"/>
      <c r="CQ9" s="843"/>
      <c r="CR9" s="841">
        <v>175</v>
      </c>
      <c r="CS9" s="842"/>
      <c r="CT9" s="842"/>
      <c r="CU9" s="842"/>
      <c r="CV9" s="843"/>
      <c r="CW9" s="841" t="s">
        <v>578</v>
      </c>
      <c r="CX9" s="842"/>
      <c r="CY9" s="842"/>
      <c r="CZ9" s="842"/>
      <c r="DA9" s="843"/>
      <c r="DB9" s="841" t="s">
        <v>578</v>
      </c>
      <c r="DC9" s="842"/>
      <c r="DD9" s="842"/>
      <c r="DE9" s="842"/>
      <c r="DF9" s="843"/>
      <c r="DG9" s="841" t="s">
        <v>578</v>
      </c>
      <c r="DH9" s="842"/>
      <c r="DI9" s="842"/>
      <c r="DJ9" s="842"/>
      <c r="DK9" s="843"/>
      <c r="DL9" s="841" t="s">
        <v>578</v>
      </c>
      <c r="DM9" s="842"/>
      <c r="DN9" s="842"/>
      <c r="DO9" s="842"/>
      <c r="DP9" s="843"/>
      <c r="DQ9" s="841" t="s">
        <v>578</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594</v>
      </c>
      <c r="BT10" s="829"/>
      <c r="BU10" s="829"/>
      <c r="BV10" s="829"/>
      <c r="BW10" s="829"/>
      <c r="BX10" s="829"/>
      <c r="BY10" s="829"/>
      <c r="BZ10" s="829"/>
      <c r="CA10" s="829"/>
      <c r="CB10" s="829"/>
      <c r="CC10" s="829"/>
      <c r="CD10" s="829"/>
      <c r="CE10" s="829"/>
      <c r="CF10" s="829"/>
      <c r="CG10" s="830"/>
      <c r="CH10" s="841">
        <v>4</v>
      </c>
      <c r="CI10" s="842"/>
      <c r="CJ10" s="842"/>
      <c r="CK10" s="842"/>
      <c r="CL10" s="843"/>
      <c r="CM10" s="841">
        <v>679</v>
      </c>
      <c r="CN10" s="842"/>
      <c r="CO10" s="842"/>
      <c r="CP10" s="842"/>
      <c r="CQ10" s="843"/>
      <c r="CR10" s="841">
        <v>15</v>
      </c>
      <c r="CS10" s="842"/>
      <c r="CT10" s="842"/>
      <c r="CU10" s="842"/>
      <c r="CV10" s="843"/>
      <c r="CW10" s="841" t="s">
        <v>578</v>
      </c>
      <c r="CX10" s="842"/>
      <c r="CY10" s="842"/>
      <c r="CZ10" s="842"/>
      <c r="DA10" s="843"/>
      <c r="DB10" s="841" t="s">
        <v>578</v>
      </c>
      <c r="DC10" s="842"/>
      <c r="DD10" s="842"/>
      <c r="DE10" s="842"/>
      <c r="DF10" s="843"/>
      <c r="DG10" s="841" t="s">
        <v>578</v>
      </c>
      <c r="DH10" s="842"/>
      <c r="DI10" s="842"/>
      <c r="DJ10" s="842"/>
      <c r="DK10" s="843"/>
      <c r="DL10" s="841" t="s">
        <v>578</v>
      </c>
      <c r="DM10" s="842"/>
      <c r="DN10" s="842"/>
      <c r="DO10" s="842"/>
      <c r="DP10" s="843"/>
      <c r="DQ10" s="841" t="s">
        <v>578</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595</v>
      </c>
      <c r="BT11" s="829"/>
      <c r="BU11" s="829"/>
      <c r="BV11" s="829"/>
      <c r="BW11" s="829"/>
      <c r="BX11" s="829"/>
      <c r="BY11" s="829"/>
      <c r="BZ11" s="829"/>
      <c r="CA11" s="829"/>
      <c r="CB11" s="829"/>
      <c r="CC11" s="829"/>
      <c r="CD11" s="829"/>
      <c r="CE11" s="829"/>
      <c r="CF11" s="829"/>
      <c r="CG11" s="830"/>
      <c r="CH11" s="841">
        <v>2</v>
      </c>
      <c r="CI11" s="842"/>
      <c r="CJ11" s="842"/>
      <c r="CK11" s="842"/>
      <c r="CL11" s="843"/>
      <c r="CM11" s="841">
        <v>515</v>
      </c>
      <c r="CN11" s="842"/>
      <c r="CO11" s="842"/>
      <c r="CP11" s="842"/>
      <c r="CQ11" s="843"/>
      <c r="CR11" s="841">
        <v>47</v>
      </c>
      <c r="CS11" s="842"/>
      <c r="CT11" s="842"/>
      <c r="CU11" s="842"/>
      <c r="CV11" s="843"/>
      <c r="CW11" s="841">
        <v>3</v>
      </c>
      <c r="CX11" s="842"/>
      <c r="CY11" s="842"/>
      <c r="CZ11" s="842"/>
      <c r="DA11" s="843"/>
      <c r="DB11" s="841" t="s">
        <v>578</v>
      </c>
      <c r="DC11" s="842"/>
      <c r="DD11" s="842"/>
      <c r="DE11" s="842"/>
      <c r="DF11" s="843"/>
      <c r="DG11" s="841" t="s">
        <v>578</v>
      </c>
      <c r="DH11" s="842"/>
      <c r="DI11" s="842"/>
      <c r="DJ11" s="842"/>
      <c r="DK11" s="843"/>
      <c r="DL11" s="841" t="s">
        <v>578</v>
      </c>
      <c r="DM11" s="842"/>
      <c r="DN11" s="842"/>
      <c r="DO11" s="842"/>
      <c r="DP11" s="843"/>
      <c r="DQ11" s="841" t="s">
        <v>578</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596</v>
      </c>
      <c r="BT12" s="829"/>
      <c r="BU12" s="829"/>
      <c r="BV12" s="829"/>
      <c r="BW12" s="829"/>
      <c r="BX12" s="829"/>
      <c r="BY12" s="829"/>
      <c r="BZ12" s="829"/>
      <c r="CA12" s="829"/>
      <c r="CB12" s="829"/>
      <c r="CC12" s="829"/>
      <c r="CD12" s="829"/>
      <c r="CE12" s="829"/>
      <c r="CF12" s="829"/>
      <c r="CG12" s="830"/>
      <c r="CH12" s="841">
        <v>-1</v>
      </c>
      <c r="CI12" s="842"/>
      <c r="CJ12" s="842"/>
      <c r="CK12" s="842"/>
      <c r="CL12" s="843"/>
      <c r="CM12" s="841">
        <v>1162</v>
      </c>
      <c r="CN12" s="842"/>
      <c r="CO12" s="842"/>
      <c r="CP12" s="842"/>
      <c r="CQ12" s="843"/>
      <c r="CR12" s="841">
        <v>10</v>
      </c>
      <c r="CS12" s="842"/>
      <c r="CT12" s="842"/>
      <c r="CU12" s="842"/>
      <c r="CV12" s="843"/>
      <c r="CW12" s="841">
        <v>3</v>
      </c>
      <c r="CX12" s="842"/>
      <c r="CY12" s="842"/>
      <c r="CZ12" s="842"/>
      <c r="DA12" s="843"/>
      <c r="DB12" s="841" t="s">
        <v>578</v>
      </c>
      <c r="DC12" s="842"/>
      <c r="DD12" s="842"/>
      <c r="DE12" s="842"/>
      <c r="DF12" s="843"/>
      <c r="DG12" s="841" t="s">
        <v>578</v>
      </c>
      <c r="DH12" s="842"/>
      <c r="DI12" s="842"/>
      <c r="DJ12" s="842"/>
      <c r="DK12" s="843"/>
      <c r="DL12" s="841">
        <v>7</v>
      </c>
      <c r="DM12" s="842"/>
      <c r="DN12" s="842"/>
      <c r="DO12" s="842"/>
      <c r="DP12" s="843"/>
      <c r="DQ12" s="841">
        <v>7</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597</v>
      </c>
      <c r="BT13" s="829"/>
      <c r="BU13" s="829"/>
      <c r="BV13" s="829"/>
      <c r="BW13" s="829"/>
      <c r="BX13" s="829"/>
      <c r="BY13" s="829"/>
      <c r="BZ13" s="829"/>
      <c r="CA13" s="829"/>
      <c r="CB13" s="829"/>
      <c r="CC13" s="829"/>
      <c r="CD13" s="829"/>
      <c r="CE13" s="829"/>
      <c r="CF13" s="829"/>
      <c r="CG13" s="830"/>
      <c r="CH13" s="841">
        <v>13</v>
      </c>
      <c r="CI13" s="842"/>
      <c r="CJ13" s="842"/>
      <c r="CK13" s="842"/>
      <c r="CL13" s="843"/>
      <c r="CM13" s="841">
        <v>1290</v>
      </c>
      <c r="CN13" s="842"/>
      <c r="CO13" s="842"/>
      <c r="CP13" s="842"/>
      <c r="CQ13" s="843"/>
      <c r="CR13" s="841">
        <v>1</v>
      </c>
      <c r="CS13" s="842"/>
      <c r="CT13" s="842"/>
      <c r="CU13" s="842"/>
      <c r="CV13" s="843"/>
      <c r="CW13" s="841" t="s">
        <v>578</v>
      </c>
      <c r="CX13" s="842"/>
      <c r="CY13" s="842"/>
      <c r="CZ13" s="842"/>
      <c r="DA13" s="843"/>
      <c r="DB13" s="841" t="s">
        <v>578</v>
      </c>
      <c r="DC13" s="842"/>
      <c r="DD13" s="842"/>
      <c r="DE13" s="842"/>
      <c r="DF13" s="843"/>
      <c r="DG13" s="841" t="s">
        <v>578</v>
      </c>
      <c r="DH13" s="842"/>
      <c r="DI13" s="842"/>
      <c r="DJ13" s="842"/>
      <c r="DK13" s="843"/>
      <c r="DL13" s="841" t="s">
        <v>578</v>
      </c>
      <c r="DM13" s="842"/>
      <c r="DN13" s="842"/>
      <c r="DO13" s="842"/>
      <c r="DP13" s="843"/>
      <c r="DQ13" s="841" t="s">
        <v>578</v>
      </c>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f>SUM(Q7:U9)</f>
        <v>53359</v>
      </c>
      <c r="R23" s="854"/>
      <c r="S23" s="854"/>
      <c r="T23" s="854"/>
      <c r="U23" s="854"/>
      <c r="V23" s="854">
        <f>SUM(V7:Z9)</f>
        <v>52150</v>
      </c>
      <c r="W23" s="854"/>
      <c r="X23" s="854"/>
      <c r="Y23" s="854"/>
      <c r="Z23" s="854"/>
      <c r="AA23" s="854">
        <f>SUM(AA7:AE9)</f>
        <v>1209</v>
      </c>
      <c r="AB23" s="854"/>
      <c r="AC23" s="854"/>
      <c r="AD23" s="854"/>
      <c r="AE23" s="855"/>
      <c r="AF23" s="856">
        <v>1036</v>
      </c>
      <c r="AG23" s="854"/>
      <c r="AH23" s="854"/>
      <c r="AI23" s="854"/>
      <c r="AJ23" s="857"/>
      <c r="AK23" s="858"/>
      <c r="AL23" s="859"/>
      <c r="AM23" s="859"/>
      <c r="AN23" s="859"/>
      <c r="AO23" s="859"/>
      <c r="AP23" s="854">
        <f>SUM(AP7:AT9)</f>
        <v>86417</v>
      </c>
      <c r="AQ23" s="854"/>
      <c r="AR23" s="854"/>
      <c r="AS23" s="854"/>
      <c r="AT23" s="854"/>
      <c r="AU23" s="860"/>
      <c r="AV23" s="860"/>
      <c r="AW23" s="860"/>
      <c r="AX23" s="860"/>
      <c r="AY23" s="861"/>
      <c r="AZ23" s="869" t="s">
        <v>130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13004</v>
      </c>
      <c r="R28" s="883"/>
      <c r="S28" s="883"/>
      <c r="T28" s="883"/>
      <c r="U28" s="883"/>
      <c r="V28" s="883">
        <v>12775</v>
      </c>
      <c r="W28" s="883"/>
      <c r="X28" s="883"/>
      <c r="Y28" s="883"/>
      <c r="Z28" s="883"/>
      <c r="AA28" s="883">
        <f>Q28-V28</f>
        <v>229</v>
      </c>
      <c r="AB28" s="883"/>
      <c r="AC28" s="883"/>
      <c r="AD28" s="883"/>
      <c r="AE28" s="884"/>
      <c r="AF28" s="885">
        <v>229</v>
      </c>
      <c r="AG28" s="883"/>
      <c r="AH28" s="883"/>
      <c r="AI28" s="883"/>
      <c r="AJ28" s="886"/>
      <c r="AK28" s="887">
        <v>767</v>
      </c>
      <c r="AL28" s="878"/>
      <c r="AM28" s="878"/>
      <c r="AN28" s="878"/>
      <c r="AO28" s="878"/>
      <c r="AP28" s="878" t="s">
        <v>578</v>
      </c>
      <c r="AQ28" s="878"/>
      <c r="AR28" s="878"/>
      <c r="AS28" s="878"/>
      <c r="AT28" s="878"/>
      <c r="AU28" s="878" t="s">
        <v>578</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9453</v>
      </c>
      <c r="R29" s="819"/>
      <c r="S29" s="819"/>
      <c r="T29" s="819"/>
      <c r="U29" s="819"/>
      <c r="V29" s="819">
        <v>9051</v>
      </c>
      <c r="W29" s="819"/>
      <c r="X29" s="819"/>
      <c r="Y29" s="819"/>
      <c r="Z29" s="819"/>
      <c r="AA29" s="819">
        <f>Q29-V29</f>
        <v>402</v>
      </c>
      <c r="AB29" s="819"/>
      <c r="AC29" s="819"/>
      <c r="AD29" s="819"/>
      <c r="AE29" s="820"/>
      <c r="AF29" s="821">
        <v>402</v>
      </c>
      <c r="AG29" s="822"/>
      <c r="AH29" s="822"/>
      <c r="AI29" s="822"/>
      <c r="AJ29" s="823"/>
      <c r="AK29" s="890">
        <v>1269</v>
      </c>
      <c r="AL29" s="891"/>
      <c r="AM29" s="891"/>
      <c r="AN29" s="891"/>
      <c r="AO29" s="891"/>
      <c r="AP29" s="891" t="s">
        <v>578</v>
      </c>
      <c r="AQ29" s="891"/>
      <c r="AR29" s="891"/>
      <c r="AS29" s="891"/>
      <c r="AT29" s="891"/>
      <c r="AU29" s="891" t="s">
        <v>578</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1192</v>
      </c>
      <c r="R30" s="819"/>
      <c r="S30" s="819"/>
      <c r="T30" s="819"/>
      <c r="U30" s="819"/>
      <c r="V30" s="819">
        <v>1189</v>
      </c>
      <c r="W30" s="819"/>
      <c r="X30" s="819"/>
      <c r="Y30" s="819"/>
      <c r="Z30" s="819"/>
      <c r="AA30" s="819">
        <f>Q30-V30</f>
        <v>3</v>
      </c>
      <c r="AB30" s="819"/>
      <c r="AC30" s="819"/>
      <c r="AD30" s="819"/>
      <c r="AE30" s="820"/>
      <c r="AF30" s="821">
        <v>3</v>
      </c>
      <c r="AG30" s="822"/>
      <c r="AH30" s="822"/>
      <c r="AI30" s="822"/>
      <c r="AJ30" s="823"/>
      <c r="AK30" s="890">
        <v>292</v>
      </c>
      <c r="AL30" s="891"/>
      <c r="AM30" s="891"/>
      <c r="AN30" s="891"/>
      <c r="AO30" s="891"/>
      <c r="AP30" s="891" t="s">
        <v>579</v>
      </c>
      <c r="AQ30" s="891"/>
      <c r="AR30" s="891"/>
      <c r="AS30" s="891"/>
      <c r="AT30" s="891"/>
      <c r="AU30" s="891" t="s">
        <v>578</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1374</v>
      </c>
      <c r="R31" s="819"/>
      <c r="S31" s="819"/>
      <c r="T31" s="819"/>
      <c r="U31" s="819"/>
      <c r="V31" s="819">
        <v>1231</v>
      </c>
      <c r="W31" s="819"/>
      <c r="X31" s="819"/>
      <c r="Y31" s="819"/>
      <c r="Z31" s="819"/>
      <c r="AA31" s="819">
        <f>Q31-V31</f>
        <v>143</v>
      </c>
      <c r="AB31" s="819"/>
      <c r="AC31" s="819"/>
      <c r="AD31" s="819"/>
      <c r="AE31" s="820"/>
      <c r="AF31" s="821">
        <v>1342</v>
      </c>
      <c r="AG31" s="822"/>
      <c r="AH31" s="822"/>
      <c r="AI31" s="822"/>
      <c r="AJ31" s="823"/>
      <c r="AK31" s="890">
        <v>28</v>
      </c>
      <c r="AL31" s="891"/>
      <c r="AM31" s="891"/>
      <c r="AN31" s="891"/>
      <c r="AO31" s="891"/>
      <c r="AP31" s="891">
        <v>4378</v>
      </c>
      <c r="AQ31" s="891"/>
      <c r="AR31" s="891"/>
      <c r="AS31" s="891"/>
      <c r="AT31" s="891"/>
      <c r="AU31" s="891">
        <v>206</v>
      </c>
      <c r="AV31" s="891"/>
      <c r="AW31" s="891"/>
      <c r="AX31" s="891"/>
      <c r="AY31" s="891"/>
      <c r="AZ31" s="892"/>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104</v>
      </c>
      <c r="R32" s="819"/>
      <c r="S32" s="819"/>
      <c r="T32" s="819"/>
      <c r="U32" s="819"/>
      <c r="V32" s="819">
        <v>88</v>
      </c>
      <c r="W32" s="819"/>
      <c r="X32" s="819"/>
      <c r="Y32" s="819"/>
      <c r="Z32" s="819"/>
      <c r="AA32" s="819">
        <f t="shared" ref="AA32:AA34" si="0">Q32-V32</f>
        <v>16</v>
      </c>
      <c r="AB32" s="819"/>
      <c r="AC32" s="819"/>
      <c r="AD32" s="819"/>
      <c r="AE32" s="820"/>
      <c r="AF32" s="821">
        <v>152</v>
      </c>
      <c r="AG32" s="822"/>
      <c r="AH32" s="822"/>
      <c r="AI32" s="822"/>
      <c r="AJ32" s="823"/>
      <c r="AK32" s="890" t="s">
        <v>578</v>
      </c>
      <c r="AL32" s="891"/>
      <c r="AM32" s="891"/>
      <c r="AN32" s="891"/>
      <c r="AO32" s="891"/>
      <c r="AP32" s="891">
        <v>1631</v>
      </c>
      <c r="AQ32" s="891"/>
      <c r="AR32" s="891"/>
      <c r="AS32" s="891"/>
      <c r="AT32" s="891"/>
      <c r="AU32" s="891" t="s">
        <v>578</v>
      </c>
      <c r="AV32" s="891"/>
      <c r="AW32" s="891"/>
      <c r="AX32" s="891"/>
      <c r="AY32" s="891"/>
      <c r="AZ32" s="892"/>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v>3941</v>
      </c>
      <c r="R33" s="819"/>
      <c r="S33" s="819"/>
      <c r="T33" s="819"/>
      <c r="U33" s="819"/>
      <c r="V33" s="819">
        <v>4052</v>
      </c>
      <c r="W33" s="819"/>
      <c r="X33" s="819"/>
      <c r="Y33" s="819"/>
      <c r="Z33" s="819"/>
      <c r="AA33" s="819">
        <f t="shared" si="0"/>
        <v>-111</v>
      </c>
      <c r="AB33" s="819"/>
      <c r="AC33" s="819"/>
      <c r="AD33" s="819"/>
      <c r="AE33" s="820"/>
      <c r="AF33" s="821">
        <v>1763</v>
      </c>
      <c r="AG33" s="822"/>
      <c r="AH33" s="822"/>
      <c r="AI33" s="822"/>
      <c r="AJ33" s="823"/>
      <c r="AK33" s="890">
        <v>1926</v>
      </c>
      <c r="AL33" s="891"/>
      <c r="AM33" s="891"/>
      <c r="AN33" s="891"/>
      <c r="AO33" s="891"/>
      <c r="AP33" s="891">
        <v>42037</v>
      </c>
      <c r="AQ33" s="891"/>
      <c r="AR33" s="891"/>
      <c r="AS33" s="891"/>
      <c r="AT33" s="891"/>
      <c r="AU33" s="891">
        <v>23625</v>
      </c>
      <c r="AV33" s="891"/>
      <c r="AW33" s="891"/>
      <c r="AX33" s="891"/>
      <c r="AY33" s="891"/>
      <c r="AZ33" s="892"/>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403</v>
      </c>
      <c r="C34" s="816"/>
      <c r="D34" s="816"/>
      <c r="E34" s="816"/>
      <c r="F34" s="816"/>
      <c r="G34" s="816"/>
      <c r="H34" s="816"/>
      <c r="I34" s="816"/>
      <c r="J34" s="816"/>
      <c r="K34" s="816"/>
      <c r="L34" s="816"/>
      <c r="M34" s="816"/>
      <c r="N34" s="816"/>
      <c r="O34" s="816"/>
      <c r="P34" s="817"/>
      <c r="Q34" s="818">
        <v>476</v>
      </c>
      <c r="R34" s="819"/>
      <c r="S34" s="819"/>
      <c r="T34" s="819"/>
      <c r="U34" s="819"/>
      <c r="V34" s="819">
        <v>476</v>
      </c>
      <c r="W34" s="819"/>
      <c r="X34" s="819"/>
      <c r="Y34" s="819"/>
      <c r="Z34" s="819"/>
      <c r="AA34" s="819">
        <f t="shared" si="0"/>
        <v>0</v>
      </c>
      <c r="AB34" s="819"/>
      <c r="AC34" s="819"/>
      <c r="AD34" s="819"/>
      <c r="AE34" s="820"/>
      <c r="AF34" s="821">
        <v>0</v>
      </c>
      <c r="AG34" s="822"/>
      <c r="AH34" s="822"/>
      <c r="AI34" s="822"/>
      <c r="AJ34" s="823"/>
      <c r="AK34" s="890">
        <v>205</v>
      </c>
      <c r="AL34" s="891"/>
      <c r="AM34" s="891"/>
      <c r="AN34" s="891"/>
      <c r="AO34" s="891"/>
      <c r="AP34" s="891">
        <v>1257</v>
      </c>
      <c r="AQ34" s="891"/>
      <c r="AR34" s="891"/>
      <c r="AS34" s="891"/>
      <c r="AT34" s="891"/>
      <c r="AU34" s="891">
        <v>1078</v>
      </c>
      <c r="AV34" s="891"/>
      <c r="AW34" s="891"/>
      <c r="AX34" s="891"/>
      <c r="AY34" s="891"/>
      <c r="AZ34" s="892"/>
      <c r="BA34" s="892"/>
      <c r="BB34" s="892"/>
      <c r="BC34" s="892"/>
      <c r="BD34" s="892"/>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405</v>
      </c>
      <c r="C35" s="816"/>
      <c r="D35" s="816"/>
      <c r="E35" s="816"/>
      <c r="F35" s="816"/>
      <c r="G35" s="816"/>
      <c r="H35" s="816"/>
      <c r="I35" s="816"/>
      <c r="J35" s="816"/>
      <c r="K35" s="816"/>
      <c r="L35" s="816"/>
      <c r="M35" s="816"/>
      <c r="N35" s="816"/>
      <c r="O35" s="816"/>
      <c r="P35" s="817"/>
      <c r="Q35" s="818">
        <v>15</v>
      </c>
      <c r="R35" s="819"/>
      <c r="S35" s="819"/>
      <c r="T35" s="819"/>
      <c r="U35" s="819"/>
      <c r="V35" s="819">
        <v>15</v>
      </c>
      <c r="W35" s="819"/>
      <c r="X35" s="819"/>
      <c r="Y35" s="819"/>
      <c r="Z35" s="819"/>
      <c r="AA35" s="819">
        <f t="shared" ref="AA35" si="1">Q35-V35</f>
        <v>0</v>
      </c>
      <c r="AB35" s="819"/>
      <c r="AC35" s="819"/>
      <c r="AD35" s="819"/>
      <c r="AE35" s="820"/>
      <c r="AF35" s="821" t="s">
        <v>406</v>
      </c>
      <c r="AG35" s="822"/>
      <c r="AH35" s="822"/>
      <c r="AI35" s="822"/>
      <c r="AJ35" s="823"/>
      <c r="AK35" s="890">
        <v>4</v>
      </c>
      <c r="AL35" s="891"/>
      <c r="AM35" s="891"/>
      <c r="AN35" s="891"/>
      <c r="AO35" s="891"/>
      <c r="AP35" s="891" t="s">
        <v>578</v>
      </c>
      <c r="AQ35" s="891"/>
      <c r="AR35" s="891"/>
      <c r="AS35" s="891"/>
      <c r="AT35" s="891"/>
      <c r="AU35" s="891" t="s">
        <v>578</v>
      </c>
      <c r="AV35" s="891"/>
      <c r="AW35" s="891"/>
      <c r="AX35" s="891"/>
      <c r="AY35" s="891"/>
      <c r="AZ35" s="892"/>
      <c r="BA35" s="892"/>
      <c r="BB35" s="892"/>
      <c r="BC35" s="892"/>
      <c r="BD35" s="892"/>
      <c r="BE35" s="888" t="s">
        <v>407</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408</v>
      </c>
      <c r="C36" s="816"/>
      <c r="D36" s="816"/>
      <c r="E36" s="816"/>
      <c r="F36" s="816"/>
      <c r="G36" s="816"/>
      <c r="H36" s="816"/>
      <c r="I36" s="816"/>
      <c r="J36" s="816"/>
      <c r="K36" s="816"/>
      <c r="L36" s="816"/>
      <c r="M36" s="816"/>
      <c r="N36" s="816"/>
      <c r="O36" s="816"/>
      <c r="P36" s="817"/>
      <c r="Q36" s="818">
        <v>1015</v>
      </c>
      <c r="R36" s="819"/>
      <c r="S36" s="819"/>
      <c r="T36" s="819"/>
      <c r="U36" s="819"/>
      <c r="V36" s="819">
        <v>1015</v>
      </c>
      <c r="W36" s="819"/>
      <c r="X36" s="819"/>
      <c r="Y36" s="819"/>
      <c r="Z36" s="819"/>
      <c r="AA36" s="819">
        <f t="shared" ref="AA36" si="2">Q36-V36</f>
        <v>0</v>
      </c>
      <c r="AB36" s="819"/>
      <c r="AC36" s="819"/>
      <c r="AD36" s="819"/>
      <c r="AE36" s="820"/>
      <c r="AF36" s="821" t="s">
        <v>406</v>
      </c>
      <c r="AG36" s="822"/>
      <c r="AH36" s="822"/>
      <c r="AI36" s="822"/>
      <c r="AJ36" s="823"/>
      <c r="AK36" s="890" t="s">
        <v>578</v>
      </c>
      <c r="AL36" s="891"/>
      <c r="AM36" s="891"/>
      <c r="AN36" s="891"/>
      <c r="AO36" s="891"/>
      <c r="AP36" s="891">
        <v>879</v>
      </c>
      <c r="AQ36" s="891"/>
      <c r="AR36" s="891"/>
      <c r="AS36" s="891"/>
      <c r="AT36" s="891"/>
      <c r="AU36" s="891" t="s">
        <v>578</v>
      </c>
      <c r="AV36" s="891"/>
      <c r="AW36" s="891"/>
      <c r="AX36" s="891"/>
      <c r="AY36" s="891"/>
      <c r="AZ36" s="892"/>
      <c r="BA36" s="892"/>
      <c r="BB36" s="892"/>
      <c r="BC36" s="892"/>
      <c r="BD36" s="892"/>
      <c r="BE36" s="888" t="s">
        <v>409</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411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3891</v>
      </c>
      <c r="AG63" s="902"/>
      <c r="AH63" s="902"/>
      <c r="AI63" s="902"/>
      <c r="AJ63" s="903"/>
      <c r="AK63" s="904"/>
      <c r="AL63" s="899"/>
      <c r="AM63" s="899"/>
      <c r="AN63" s="899"/>
      <c r="AO63" s="899"/>
      <c r="AP63" s="902">
        <f>SUM(AP28:AT62)</f>
        <v>50182</v>
      </c>
      <c r="AQ63" s="902"/>
      <c r="AR63" s="902"/>
      <c r="AS63" s="902"/>
      <c r="AT63" s="902"/>
      <c r="AU63" s="902">
        <f>SUM(AU28:AY62)</f>
        <v>24909</v>
      </c>
      <c r="AV63" s="902"/>
      <c r="AW63" s="902"/>
      <c r="AX63" s="902"/>
      <c r="AY63" s="902"/>
      <c r="AZ63" s="906"/>
      <c r="BA63" s="906"/>
      <c r="BB63" s="906"/>
      <c r="BC63" s="906"/>
      <c r="BD63" s="906"/>
      <c r="BE63" s="907"/>
      <c r="BF63" s="907"/>
      <c r="BG63" s="907"/>
      <c r="BH63" s="907"/>
      <c r="BI63" s="908"/>
      <c r="BJ63" s="909" t="s">
        <v>412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414</v>
      </c>
      <c r="B66" s="801"/>
      <c r="C66" s="801"/>
      <c r="D66" s="801"/>
      <c r="E66" s="801"/>
      <c r="F66" s="801"/>
      <c r="G66" s="801"/>
      <c r="H66" s="801"/>
      <c r="I66" s="801"/>
      <c r="J66" s="801"/>
      <c r="K66" s="801"/>
      <c r="L66" s="801"/>
      <c r="M66" s="801"/>
      <c r="N66" s="801"/>
      <c r="O66" s="801"/>
      <c r="P66" s="802"/>
      <c r="Q66" s="777" t="s">
        <v>415</v>
      </c>
      <c r="R66" s="778"/>
      <c r="S66" s="778"/>
      <c r="T66" s="778"/>
      <c r="U66" s="779"/>
      <c r="V66" s="777" t="s">
        <v>416</v>
      </c>
      <c r="W66" s="778"/>
      <c r="X66" s="778"/>
      <c r="Y66" s="778"/>
      <c r="Z66" s="779"/>
      <c r="AA66" s="777" t="s">
        <v>417</v>
      </c>
      <c r="AB66" s="778"/>
      <c r="AC66" s="778"/>
      <c r="AD66" s="778"/>
      <c r="AE66" s="779"/>
      <c r="AF66" s="912" t="s">
        <v>390</v>
      </c>
      <c r="AG66" s="873"/>
      <c r="AH66" s="873"/>
      <c r="AI66" s="873"/>
      <c r="AJ66" s="913"/>
      <c r="AK66" s="777" t="s">
        <v>418</v>
      </c>
      <c r="AL66" s="801"/>
      <c r="AM66" s="801"/>
      <c r="AN66" s="801"/>
      <c r="AO66" s="802"/>
      <c r="AP66" s="777" t="s">
        <v>419</v>
      </c>
      <c r="AQ66" s="778"/>
      <c r="AR66" s="778"/>
      <c r="AS66" s="778"/>
      <c r="AT66" s="779"/>
      <c r="AU66" s="777" t="s">
        <v>420</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580</v>
      </c>
      <c r="C68" s="930"/>
      <c r="D68" s="930"/>
      <c r="E68" s="930"/>
      <c r="F68" s="930"/>
      <c r="G68" s="930"/>
      <c r="H68" s="930"/>
      <c r="I68" s="930"/>
      <c r="J68" s="930"/>
      <c r="K68" s="930"/>
      <c r="L68" s="930"/>
      <c r="M68" s="930"/>
      <c r="N68" s="930"/>
      <c r="O68" s="930"/>
      <c r="P68" s="931"/>
      <c r="Q68" s="932">
        <v>156</v>
      </c>
      <c r="R68" s="926"/>
      <c r="S68" s="926"/>
      <c r="T68" s="926"/>
      <c r="U68" s="926"/>
      <c r="V68" s="926">
        <v>146</v>
      </c>
      <c r="W68" s="926"/>
      <c r="X68" s="926"/>
      <c r="Y68" s="926"/>
      <c r="Z68" s="926"/>
      <c r="AA68" s="926">
        <f>Q68-V68</f>
        <v>10</v>
      </c>
      <c r="AB68" s="926"/>
      <c r="AC68" s="926"/>
      <c r="AD68" s="926"/>
      <c r="AE68" s="926"/>
      <c r="AF68" s="926">
        <v>10</v>
      </c>
      <c r="AG68" s="926"/>
      <c r="AH68" s="926"/>
      <c r="AI68" s="926"/>
      <c r="AJ68" s="926"/>
      <c r="AK68" s="926" t="s">
        <v>578</v>
      </c>
      <c r="AL68" s="926"/>
      <c r="AM68" s="926"/>
      <c r="AN68" s="926"/>
      <c r="AO68" s="926"/>
      <c r="AP68" s="926" t="s">
        <v>599</v>
      </c>
      <c r="AQ68" s="926"/>
      <c r="AR68" s="926"/>
      <c r="AS68" s="926"/>
      <c r="AT68" s="926"/>
      <c r="AU68" s="926" t="s">
        <v>578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581</v>
      </c>
      <c r="C69" s="934"/>
      <c r="D69" s="934"/>
      <c r="E69" s="934"/>
      <c r="F69" s="934"/>
      <c r="G69" s="934"/>
      <c r="H69" s="934"/>
      <c r="I69" s="934"/>
      <c r="J69" s="934"/>
      <c r="K69" s="934"/>
      <c r="L69" s="934"/>
      <c r="M69" s="934"/>
      <c r="N69" s="934"/>
      <c r="O69" s="934"/>
      <c r="P69" s="935"/>
      <c r="Q69" s="936">
        <v>4743</v>
      </c>
      <c r="R69" s="891"/>
      <c r="S69" s="891"/>
      <c r="T69" s="891"/>
      <c r="U69" s="891"/>
      <c r="V69" s="891">
        <v>4493</v>
      </c>
      <c r="W69" s="891"/>
      <c r="X69" s="891"/>
      <c r="Y69" s="891"/>
      <c r="Z69" s="891"/>
      <c r="AA69" s="891">
        <f>Q69-V69</f>
        <v>250</v>
      </c>
      <c r="AB69" s="891"/>
      <c r="AC69" s="891"/>
      <c r="AD69" s="891"/>
      <c r="AE69" s="891"/>
      <c r="AF69" s="891">
        <v>214</v>
      </c>
      <c r="AG69" s="891"/>
      <c r="AH69" s="891"/>
      <c r="AI69" s="891"/>
      <c r="AJ69" s="891"/>
      <c r="AK69" s="891" t="s">
        <v>598</v>
      </c>
      <c r="AL69" s="891"/>
      <c r="AM69" s="891"/>
      <c r="AN69" s="891"/>
      <c r="AO69" s="891"/>
      <c r="AP69" s="891">
        <v>5433</v>
      </c>
      <c r="AQ69" s="891"/>
      <c r="AR69" s="891"/>
      <c r="AS69" s="891"/>
      <c r="AT69" s="891"/>
      <c r="AU69" s="891">
        <v>3531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582</v>
      </c>
      <c r="C70" s="934"/>
      <c r="D70" s="934"/>
      <c r="E70" s="934"/>
      <c r="F70" s="934"/>
      <c r="G70" s="934"/>
      <c r="H70" s="934"/>
      <c r="I70" s="934"/>
      <c r="J70" s="934"/>
      <c r="K70" s="934"/>
      <c r="L70" s="934"/>
      <c r="M70" s="934"/>
      <c r="N70" s="934"/>
      <c r="O70" s="934"/>
      <c r="P70" s="935"/>
      <c r="Q70" s="936">
        <v>10156</v>
      </c>
      <c r="R70" s="891"/>
      <c r="S70" s="891"/>
      <c r="T70" s="891"/>
      <c r="U70" s="891"/>
      <c r="V70" s="891">
        <v>9933</v>
      </c>
      <c r="W70" s="891"/>
      <c r="X70" s="891"/>
      <c r="Y70" s="891"/>
      <c r="Z70" s="891"/>
      <c r="AA70" s="891">
        <f t="shared" ref="AA70:AA78" si="3">Q70-V70</f>
        <v>223</v>
      </c>
      <c r="AB70" s="891"/>
      <c r="AC70" s="891"/>
      <c r="AD70" s="891"/>
      <c r="AE70" s="891"/>
      <c r="AF70" s="891">
        <v>2342</v>
      </c>
      <c r="AG70" s="891"/>
      <c r="AH70" s="891"/>
      <c r="AI70" s="891"/>
      <c r="AJ70" s="891"/>
      <c r="AK70" s="891" t="s">
        <v>598</v>
      </c>
      <c r="AL70" s="891"/>
      <c r="AM70" s="891"/>
      <c r="AN70" s="891"/>
      <c r="AO70" s="891"/>
      <c r="AP70" s="891">
        <v>10392</v>
      </c>
      <c r="AQ70" s="891"/>
      <c r="AR70" s="891"/>
      <c r="AS70" s="891"/>
      <c r="AT70" s="891"/>
      <c r="AU70" s="891">
        <v>4169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583</v>
      </c>
      <c r="C71" s="934"/>
      <c r="D71" s="934"/>
      <c r="E71" s="934"/>
      <c r="F71" s="934"/>
      <c r="G71" s="934"/>
      <c r="H71" s="934"/>
      <c r="I71" s="934"/>
      <c r="J71" s="934"/>
      <c r="K71" s="934"/>
      <c r="L71" s="934"/>
      <c r="M71" s="934"/>
      <c r="N71" s="934"/>
      <c r="O71" s="934"/>
      <c r="P71" s="935"/>
      <c r="Q71" s="936">
        <v>2774</v>
      </c>
      <c r="R71" s="891"/>
      <c r="S71" s="891"/>
      <c r="T71" s="891"/>
      <c r="U71" s="891"/>
      <c r="V71" s="891">
        <v>2951</v>
      </c>
      <c r="W71" s="891"/>
      <c r="X71" s="891"/>
      <c r="Y71" s="891"/>
      <c r="Z71" s="891"/>
      <c r="AA71" s="891">
        <f t="shared" si="3"/>
        <v>-177</v>
      </c>
      <c r="AB71" s="891"/>
      <c r="AC71" s="891"/>
      <c r="AD71" s="891"/>
      <c r="AE71" s="891"/>
      <c r="AF71" s="891">
        <v>299</v>
      </c>
      <c r="AG71" s="891"/>
      <c r="AH71" s="891"/>
      <c r="AI71" s="891"/>
      <c r="AJ71" s="891"/>
      <c r="AK71" s="891" t="s">
        <v>598</v>
      </c>
      <c r="AL71" s="891"/>
      <c r="AM71" s="891"/>
      <c r="AN71" s="891"/>
      <c r="AO71" s="891"/>
      <c r="AP71" s="891">
        <v>2829</v>
      </c>
      <c r="AQ71" s="891"/>
      <c r="AR71" s="891"/>
      <c r="AS71" s="891"/>
      <c r="AT71" s="891"/>
      <c r="AU71" s="891">
        <v>1726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584</v>
      </c>
      <c r="C72" s="934"/>
      <c r="D72" s="934"/>
      <c r="E72" s="934"/>
      <c r="F72" s="934"/>
      <c r="G72" s="934"/>
      <c r="H72" s="934"/>
      <c r="I72" s="934"/>
      <c r="J72" s="934"/>
      <c r="K72" s="934"/>
      <c r="L72" s="934"/>
      <c r="M72" s="934"/>
      <c r="N72" s="934"/>
      <c r="O72" s="934"/>
      <c r="P72" s="935"/>
      <c r="Q72" s="936">
        <v>61</v>
      </c>
      <c r="R72" s="891"/>
      <c r="S72" s="891"/>
      <c r="T72" s="891"/>
      <c r="U72" s="891"/>
      <c r="V72" s="891">
        <v>56</v>
      </c>
      <c r="W72" s="891"/>
      <c r="X72" s="891"/>
      <c r="Y72" s="891"/>
      <c r="Z72" s="891"/>
      <c r="AA72" s="891">
        <f t="shared" si="3"/>
        <v>5</v>
      </c>
      <c r="AB72" s="891"/>
      <c r="AC72" s="891"/>
      <c r="AD72" s="891"/>
      <c r="AE72" s="891"/>
      <c r="AF72" s="891">
        <v>5</v>
      </c>
      <c r="AG72" s="891"/>
      <c r="AH72" s="891"/>
      <c r="AI72" s="891"/>
      <c r="AJ72" s="891"/>
      <c r="AK72" s="891" t="s">
        <v>598</v>
      </c>
      <c r="AL72" s="891"/>
      <c r="AM72" s="891"/>
      <c r="AN72" s="891"/>
      <c r="AO72" s="891"/>
      <c r="AP72" s="891" t="s">
        <v>578</v>
      </c>
      <c r="AQ72" s="891"/>
      <c r="AR72" s="891"/>
      <c r="AS72" s="891"/>
      <c r="AT72" s="891"/>
      <c r="AU72" s="891" t="s">
        <v>578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585</v>
      </c>
      <c r="C73" s="934"/>
      <c r="D73" s="934"/>
      <c r="E73" s="934"/>
      <c r="F73" s="934"/>
      <c r="G73" s="934"/>
      <c r="H73" s="934"/>
      <c r="I73" s="934"/>
      <c r="J73" s="934"/>
      <c r="K73" s="934"/>
      <c r="L73" s="934"/>
      <c r="M73" s="934"/>
      <c r="N73" s="934"/>
      <c r="O73" s="934"/>
      <c r="P73" s="935"/>
      <c r="Q73" s="936">
        <v>7</v>
      </c>
      <c r="R73" s="891"/>
      <c r="S73" s="891"/>
      <c r="T73" s="891"/>
      <c r="U73" s="891"/>
      <c r="V73" s="891">
        <v>2</v>
      </c>
      <c r="W73" s="891"/>
      <c r="X73" s="891"/>
      <c r="Y73" s="891"/>
      <c r="Z73" s="891"/>
      <c r="AA73" s="891">
        <f t="shared" si="3"/>
        <v>5</v>
      </c>
      <c r="AB73" s="891"/>
      <c r="AC73" s="891"/>
      <c r="AD73" s="891"/>
      <c r="AE73" s="891"/>
      <c r="AF73" s="891">
        <v>5</v>
      </c>
      <c r="AG73" s="891"/>
      <c r="AH73" s="891"/>
      <c r="AI73" s="891"/>
      <c r="AJ73" s="891"/>
      <c r="AK73" s="891" t="s">
        <v>598</v>
      </c>
      <c r="AL73" s="891"/>
      <c r="AM73" s="891"/>
      <c r="AN73" s="891"/>
      <c r="AO73" s="891"/>
      <c r="AP73" s="891" t="s">
        <v>578</v>
      </c>
      <c r="AQ73" s="891"/>
      <c r="AR73" s="891"/>
      <c r="AS73" s="891"/>
      <c r="AT73" s="891"/>
      <c r="AU73" s="891" t="s">
        <v>578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586</v>
      </c>
      <c r="C74" s="934"/>
      <c r="D74" s="934"/>
      <c r="E74" s="934"/>
      <c r="F74" s="934"/>
      <c r="G74" s="934"/>
      <c r="H74" s="934"/>
      <c r="I74" s="934"/>
      <c r="J74" s="934"/>
      <c r="K74" s="934"/>
      <c r="L74" s="934"/>
      <c r="M74" s="934"/>
      <c r="N74" s="934"/>
      <c r="O74" s="934"/>
      <c r="P74" s="935"/>
      <c r="Q74" s="936">
        <v>477</v>
      </c>
      <c r="R74" s="891"/>
      <c r="S74" s="891"/>
      <c r="T74" s="891"/>
      <c r="U74" s="891"/>
      <c r="V74" s="891">
        <v>466</v>
      </c>
      <c r="W74" s="891"/>
      <c r="X74" s="891"/>
      <c r="Y74" s="891"/>
      <c r="Z74" s="891"/>
      <c r="AA74" s="891">
        <f t="shared" si="3"/>
        <v>11</v>
      </c>
      <c r="AB74" s="891"/>
      <c r="AC74" s="891"/>
      <c r="AD74" s="891"/>
      <c r="AE74" s="891"/>
      <c r="AF74" s="891">
        <v>11</v>
      </c>
      <c r="AG74" s="891"/>
      <c r="AH74" s="891"/>
      <c r="AI74" s="891"/>
      <c r="AJ74" s="891"/>
      <c r="AK74" s="891" t="s">
        <v>598</v>
      </c>
      <c r="AL74" s="891"/>
      <c r="AM74" s="891"/>
      <c r="AN74" s="891"/>
      <c r="AO74" s="891"/>
      <c r="AP74" s="891" t="s">
        <v>578</v>
      </c>
      <c r="AQ74" s="891"/>
      <c r="AR74" s="891"/>
      <c r="AS74" s="891"/>
      <c r="AT74" s="891"/>
      <c r="AU74" s="891" t="s">
        <v>578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587</v>
      </c>
      <c r="C75" s="934"/>
      <c r="D75" s="934"/>
      <c r="E75" s="934"/>
      <c r="F75" s="934"/>
      <c r="G75" s="934"/>
      <c r="H75" s="934"/>
      <c r="I75" s="934"/>
      <c r="J75" s="934"/>
      <c r="K75" s="934"/>
      <c r="L75" s="934"/>
      <c r="M75" s="934"/>
      <c r="N75" s="934"/>
      <c r="O75" s="934"/>
      <c r="P75" s="935"/>
      <c r="Q75" s="939">
        <v>155051</v>
      </c>
      <c r="R75" s="940"/>
      <c r="S75" s="940"/>
      <c r="T75" s="940"/>
      <c r="U75" s="890"/>
      <c r="V75" s="941">
        <v>151918</v>
      </c>
      <c r="W75" s="940"/>
      <c r="X75" s="940"/>
      <c r="Y75" s="940"/>
      <c r="Z75" s="890"/>
      <c r="AA75" s="891">
        <f t="shared" si="3"/>
        <v>3133</v>
      </c>
      <c r="AB75" s="891"/>
      <c r="AC75" s="891"/>
      <c r="AD75" s="891"/>
      <c r="AE75" s="891"/>
      <c r="AF75" s="941">
        <v>3133</v>
      </c>
      <c r="AG75" s="940"/>
      <c r="AH75" s="940"/>
      <c r="AI75" s="940"/>
      <c r="AJ75" s="890"/>
      <c r="AK75" s="941">
        <v>302</v>
      </c>
      <c r="AL75" s="940"/>
      <c r="AM75" s="940"/>
      <c r="AN75" s="940"/>
      <c r="AO75" s="890"/>
      <c r="AP75" s="891" t="s">
        <v>578</v>
      </c>
      <c r="AQ75" s="891"/>
      <c r="AR75" s="891"/>
      <c r="AS75" s="891"/>
      <c r="AT75" s="891"/>
      <c r="AU75" s="891" t="s">
        <v>578</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588</v>
      </c>
      <c r="C76" s="934"/>
      <c r="D76" s="934"/>
      <c r="E76" s="934"/>
      <c r="F76" s="934"/>
      <c r="G76" s="934"/>
      <c r="H76" s="934"/>
      <c r="I76" s="934"/>
      <c r="J76" s="934"/>
      <c r="K76" s="934"/>
      <c r="L76" s="934"/>
      <c r="M76" s="934"/>
      <c r="N76" s="934"/>
      <c r="O76" s="934"/>
      <c r="P76" s="935"/>
      <c r="Q76" s="939">
        <v>4174</v>
      </c>
      <c r="R76" s="940"/>
      <c r="S76" s="940"/>
      <c r="T76" s="940"/>
      <c r="U76" s="890"/>
      <c r="V76" s="941">
        <v>3624</v>
      </c>
      <c r="W76" s="940"/>
      <c r="X76" s="940"/>
      <c r="Y76" s="940"/>
      <c r="Z76" s="890"/>
      <c r="AA76" s="891">
        <f t="shared" si="3"/>
        <v>550</v>
      </c>
      <c r="AB76" s="891"/>
      <c r="AC76" s="891"/>
      <c r="AD76" s="891"/>
      <c r="AE76" s="891"/>
      <c r="AF76" s="941">
        <v>550</v>
      </c>
      <c r="AG76" s="940"/>
      <c r="AH76" s="940"/>
      <c r="AI76" s="940"/>
      <c r="AJ76" s="890"/>
      <c r="AK76" s="941" t="s">
        <v>578</v>
      </c>
      <c r="AL76" s="940"/>
      <c r="AM76" s="940"/>
      <c r="AN76" s="940"/>
      <c r="AO76" s="890"/>
      <c r="AP76" s="891" t="s">
        <v>578</v>
      </c>
      <c r="AQ76" s="891"/>
      <c r="AR76" s="891"/>
      <c r="AS76" s="891"/>
      <c r="AT76" s="891"/>
      <c r="AU76" s="891" t="s">
        <v>578</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589</v>
      </c>
      <c r="C77" s="934"/>
      <c r="D77" s="934"/>
      <c r="E77" s="934"/>
      <c r="F77" s="934"/>
      <c r="G77" s="934"/>
      <c r="H77" s="934"/>
      <c r="I77" s="934"/>
      <c r="J77" s="934"/>
      <c r="K77" s="934"/>
      <c r="L77" s="934"/>
      <c r="M77" s="934"/>
      <c r="N77" s="934"/>
      <c r="O77" s="934"/>
      <c r="P77" s="935"/>
      <c r="Q77" s="939">
        <v>1</v>
      </c>
      <c r="R77" s="940"/>
      <c r="S77" s="940"/>
      <c r="T77" s="940"/>
      <c r="U77" s="890"/>
      <c r="V77" s="941">
        <v>1</v>
      </c>
      <c r="W77" s="940"/>
      <c r="X77" s="940"/>
      <c r="Y77" s="940"/>
      <c r="Z77" s="890"/>
      <c r="AA77" s="891">
        <f t="shared" si="3"/>
        <v>0</v>
      </c>
      <c r="AB77" s="891"/>
      <c r="AC77" s="891"/>
      <c r="AD77" s="891"/>
      <c r="AE77" s="891"/>
      <c r="AF77" s="941">
        <v>0</v>
      </c>
      <c r="AG77" s="940"/>
      <c r="AH77" s="940"/>
      <c r="AI77" s="940"/>
      <c r="AJ77" s="890"/>
      <c r="AK77" s="941" t="s">
        <v>578</v>
      </c>
      <c r="AL77" s="940"/>
      <c r="AM77" s="940"/>
      <c r="AN77" s="940"/>
      <c r="AO77" s="890"/>
      <c r="AP77" s="891" t="s">
        <v>578</v>
      </c>
      <c r="AQ77" s="891"/>
      <c r="AR77" s="891"/>
      <c r="AS77" s="891"/>
      <c r="AT77" s="891"/>
      <c r="AU77" s="891" t="s">
        <v>578</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590</v>
      </c>
      <c r="C78" s="934"/>
      <c r="D78" s="934"/>
      <c r="E78" s="934"/>
      <c r="F78" s="934"/>
      <c r="G78" s="934"/>
      <c r="H78" s="934"/>
      <c r="I78" s="934"/>
      <c r="J78" s="934"/>
      <c r="K78" s="934"/>
      <c r="L78" s="934"/>
      <c r="M78" s="934"/>
      <c r="N78" s="934"/>
      <c r="O78" s="934"/>
      <c r="P78" s="935"/>
      <c r="Q78" s="936">
        <v>175</v>
      </c>
      <c r="R78" s="891"/>
      <c r="S78" s="891"/>
      <c r="T78" s="891"/>
      <c r="U78" s="891"/>
      <c r="V78" s="891">
        <v>172</v>
      </c>
      <c r="W78" s="891"/>
      <c r="X78" s="891"/>
      <c r="Y78" s="891"/>
      <c r="Z78" s="891"/>
      <c r="AA78" s="891">
        <f t="shared" si="3"/>
        <v>3</v>
      </c>
      <c r="AB78" s="891"/>
      <c r="AC78" s="891"/>
      <c r="AD78" s="891"/>
      <c r="AE78" s="891"/>
      <c r="AF78" s="891">
        <v>3</v>
      </c>
      <c r="AG78" s="891"/>
      <c r="AH78" s="891"/>
      <c r="AI78" s="891"/>
      <c r="AJ78" s="891"/>
      <c r="AK78" s="891" t="s">
        <v>578</v>
      </c>
      <c r="AL78" s="891"/>
      <c r="AM78" s="891"/>
      <c r="AN78" s="891"/>
      <c r="AO78" s="891"/>
      <c r="AP78" s="891" t="s">
        <v>578</v>
      </c>
      <c r="AQ78" s="891"/>
      <c r="AR78" s="891"/>
      <c r="AS78" s="891"/>
      <c r="AT78" s="891"/>
      <c r="AU78" s="891" t="s">
        <v>578</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421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SUM(AF68:AJ87)</f>
        <v>6572</v>
      </c>
      <c r="AG88" s="902"/>
      <c r="AH88" s="902"/>
      <c r="AI88" s="902"/>
      <c r="AJ88" s="902"/>
      <c r="AK88" s="899"/>
      <c r="AL88" s="899"/>
      <c r="AM88" s="899"/>
      <c r="AN88" s="899"/>
      <c r="AO88" s="899"/>
      <c r="AP88" s="902">
        <f>SUM(AP68:AT87)</f>
        <v>18654</v>
      </c>
      <c r="AQ88" s="902"/>
      <c r="AR88" s="902"/>
      <c r="AS88" s="902"/>
      <c r="AT88" s="902"/>
      <c r="AU88" s="902">
        <f>SUM(AU68:AY87)</f>
        <v>9426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SUM(CR7:CV88)</f>
        <v>288</v>
      </c>
      <c r="CS102" s="910"/>
      <c r="CT102" s="910"/>
      <c r="CU102" s="910"/>
      <c r="CV102" s="953"/>
      <c r="CW102" s="952">
        <f>SUM(CW7:DA88)</f>
        <v>14</v>
      </c>
      <c r="CX102" s="910"/>
      <c r="CY102" s="910"/>
      <c r="CZ102" s="910"/>
      <c r="DA102" s="953"/>
      <c r="DB102" s="952" t="s">
        <v>578</v>
      </c>
      <c r="DC102" s="910"/>
      <c r="DD102" s="910"/>
      <c r="DE102" s="910"/>
      <c r="DF102" s="953"/>
      <c r="DG102" s="952">
        <f>SUM(DG7:DK88)</f>
        <v>1600</v>
      </c>
      <c r="DH102" s="910"/>
      <c r="DI102" s="910"/>
      <c r="DJ102" s="910"/>
      <c r="DK102" s="953"/>
      <c r="DL102" s="952">
        <f>SUM(DL7:DP88)</f>
        <v>7</v>
      </c>
      <c r="DM102" s="910"/>
      <c r="DN102" s="910"/>
      <c r="DO102" s="910"/>
      <c r="DP102" s="953"/>
      <c r="DQ102" s="952">
        <f>SUM(DQ7:DU88)</f>
        <v>744</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299</v>
      </c>
      <c r="AG109" s="955"/>
      <c r="AH109" s="955"/>
      <c r="AI109" s="955"/>
      <c r="AJ109" s="956"/>
      <c r="AK109" s="954" t="s">
        <v>298</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299</v>
      </c>
      <c r="BW109" s="955"/>
      <c r="BX109" s="955"/>
      <c r="BY109" s="955"/>
      <c r="BZ109" s="956"/>
      <c r="CA109" s="954" t="s">
        <v>298</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299</v>
      </c>
      <c r="DM109" s="955"/>
      <c r="DN109" s="955"/>
      <c r="DO109" s="955"/>
      <c r="DP109" s="956"/>
      <c r="DQ109" s="954" t="s">
        <v>298</v>
      </c>
      <c r="DR109" s="955"/>
      <c r="DS109" s="955"/>
      <c r="DT109" s="955"/>
      <c r="DU109" s="956"/>
      <c r="DV109" s="954" t="s">
        <v>431</v>
      </c>
      <c r="DW109" s="955"/>
      <c r="DX109" s="955"/>
      <c r="DY109" s="955"/>
      <c r="DZ109" s="957"/>
    </row>
    <row r="110" spans="1:131" s="226" customFormat="1" ht="26.25" customHeight="1">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7231660</v>
      </c>
      <c r="AB110" s="962"/>
      <c r="AC110" s="962"/>
      <c r="AD110" s="962"/>
      <c r="AE110" s="963"/>
      <c r="AF110" s="964">
        <v>7549821</v>
      </c>
      <c r="AG110" s="962"/>
      <c r="AH110" s="962"/>
      <c r="AI110" s="962"/>
      <c r="AJ110" s="963"/>
      <c r="AK110" s="964">
        <v>7447625</v>
      </c>
      <c r="AL110" s="962"/>
      <c r="AM110" s="962"/>
      <c r="AN110" s="962"/>
      <c r="AO110" s="963"/>
      <c r="AP110" s="965">
        <v>31.1</v>
      </c>
      <c r="AQ110" s="966"/>
      <c r="AR110" s="966"/>
      <c r="AS110" s="966"/>
      <c r="AT110" s="967"/>
      <c r="AU110" s="968" t="s">
        <v>66</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87657904</v>
      </c>
      <c r="BR110" s="997"/>
      <c r="BS110" s="997"/>
      <c r="BT110" s="997"/>
      <c r="BU110" s="997"/>
      <c r="BV110" s="997">
        <v>86622009</v>
      </c>
      <c r="BW110" s="997"/>
      <c r="BX110" s="997"/>
      <c r="BY110" s="997"/>
      <c r="BZ110" s="997"/>
      <c r="CA110" s="997">
        <v>86416477</v>
      </c>
      <c r="CB110" s="997"/>
      <c r="CC110" s="997"/>
      <c r="CD110" s="997"/>
      <c r="CE110" s="997"/>
      <c r="CF110" s="1011">
        <v>360.6</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412</v>
      </c>
      <c r="DH110" s="997"/>
      <c r="DI110" s="997"/>
      <c r="DJ110" s="997"/>
      <c r="DK110" s="997"/>
      <c r="DL110" s="997" t="s">
        <v>412</v>
      </c>
      <c r="DM110" s="997"/>
      <c r="DN110" s="997"/>
      <c r="DO110" s="997"/>
      <c r="DP110" s="997"/>
      <c r="DQ110" s="997" t="s">
        <v>412</v>
      </c>
      <c r="DR110" s="997"/>
      <c r="DS110" s="997"/>
      <c r="DT110" s="997"/>
      <c r="DU110" s="997"/>
      <c r="DV110" s="998" t="s">
        <v>437</v>
      </c>
      <c r="DW110" s="998"/>
      <c r="DX110" s="998"/>
      <c r="DY110" s="998"/>
      <c r="DZ110" s="999"/>
    </row>
    <row r="111" spans="1:131" s="226" customFormat="1" ht="26.25" customHeight="1">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412</v>
      </c>
      <c r="AB111" s="1004"/>
      <c r="AC111" s="1004"/>
      <c r="AD111" s="1004"/>
      <c r="AE111" s="1005"/>
      <c r="AF111" s="1006" t="s">
        <v>412</v>
      </c>
      <c r="AG111" s="1004"/>
      <c r="AH111" s="1004"/>
      <c r="AI111" s="1004"/>
      <c r="AJ111" s="1005"/>
      <c r="AK111" s="1006" t="s">
        <v>412</v>
      </c>
      <c r="AL111" s="1004"/>
      <c r="AM111" s="1004"/>
      <c r="AN111" s="1004"/>
      <c r="AO111" s="1005"/>
      <c r="AP111" s="1007" t="s">
        <v>130</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713105</v>
      </c>
      <c r="BR111" s="990"/>
      <c r="BS111" s="990"/>
      <c r="BT111" s="990"/>
      <c r="BU111" s="990"/>
      <c r="BV111" s="990">
        <v>607305</v>
      </c>
      <c r="BW111" s="990"/>
      <c r="BX111" s="990"/>
      <c r="BY111" s="990"/>
      <c r="BZ111" s="990"/>
      <c r="CA111" s="990">
        <v>501505</v>
      </c>
      <c r="CB111" s="990"/>
      <c r="CC111" s="990"/>
      <c r="CD111" s="990"/>
      <c r="CE111" s="990"/>
      <c r="CF111" s="984">
        <v>2.1</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441</v>
      </c>
      <c r="DH111" s="990"/>
      <c r="DI111" s="990"/>
      <c r="DJ111" s="990"/>
      <c r="DK111" s="990"/>
      <c r="DL111" s="990" t="s">
        <v>437</v>
      </c>
      <c r="DM111" s="990"/>
      <c r="DN111" s="990"/>
      <c r="DO111" s="990"/>
      <c r="DP111" s="990"/>
      <c r="DQ111" s="990" t="s">
        <v>412</v>
      </c>
      <c r="DR111" s="990"/>
      <c r="DS111" s="990"/>
      <c r="DT111" s="990"/>
      <c r="DU111" s="990"/>
      <c r="DV111" s="991" t="s">
        <v>442</v>
      </c>
      <c r="DW111" s="991"/>
      <c r="DX111" s="991"/>
      <c r="DY111" s="991"/>
      <c r="DZ111" s="992"/>
    </row>
    <row r="112" spans="1:131" s="226" customFormat="1" ht="26.25" customHeight="1">
      <c r="A112" s="1022" t="s">
        <v>443</v>
      </c>
      <c r="B112" s="1023"/>
      <c r="C112" s="1020" t="s">
        <v>444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441</v>
      </c>
      <c r="AB112" s="1029"/>
      <c r="AC112" s="1029"/>
      <c r="AD112" s="1029"/>
      <c r="AE112" s="1030"/>
      <c r="AF112" s="1031" t="s">
        <v>412</v>
      </c>
      <c r="AG112" s="1029"/>
      <c r="AH112" s="1029"/>
      <c r="AI112" s="1029"/>
      <c r="AJ112" s="1030"/>
      <c r="AK112" s="1031" t="s">
        <v>412</v>
      </c>
      <c r="AL112" s="1029"/>
      <c r="AM112" s="1029"/>
      <c r="AN112" s="1029"/>
      <c r="AO112" s="1030"/>
      <c r="AP112" s="1032" t="s">
        <v>130</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28280650</v>
      </c>
      <c r="BR112" s="990"/>
      <c r="BS112" s="990"/>
      <c r="BT112" s="990"/>
      <c r="BU112" s="990"/>
      <c r="BV112" s="990">
        <v>26722551</v>
      </c>
      <c r="BW112" s="990"/>
      <c r="BX112" s="990"/>
      <c r="BY112" s="990"/>
      <c r="BZ112" s="990"/>
      <c r="CA112" s="990">
        <v>24908671</v>
      </c>
      <c r="CB112" s="990"/>
      <c r="CC112" s="990"/>
      <c r="CD112" s="990"/>
      <c r="CE112" s="990"/>
      <c r="CF112" s="984">
        <v>103.9</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442</v>
      </c>
      <c r="DH112" s="990"/>
      <c r="DI112" s="990"/>
      <c r="DJ112" s="990"/>
      <c r="DK112" s="990"/>
      <c r="DL112" s="990" t="s">
        <v>412</v>
      </c>
      <c r="DM112" s="990"/>
      <c r="DN112" s="990"/>
      <c r="DO112" s="990"/>
      <c r="DP112" s="990"/>
      <c r="DQ112" s="990" t="s">
        <v>412</v>
      </c>
      <c r="DR112" s="990"/>
      <c r="DS112" s="990"/>
      <c r="DT112" s="990"/>
      <c r="DU112" s="990"/>
      <c r="DV112" s="991" t="s">
        <v>412</v>
      </c>
      <c r="DW112" s="991"/>
      <c r="DX112" s="991"/>
      <c r="DY112" s="991"/>
      <c r="DZ112" s="992"/>
    </row>
    <row r="113" spans="1:130" s="226" customFormat="1" ht="26.25" customHeight="1">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1712055</v>
      </c>
      <c r="AB113" s="1004"/>
      <c r="AC113" s="1004"/>
      <c r="AD113" s="1004"/>
      <c r="AE113" s="1005"/>
      <c r="AF113" s="1006">
        <v>1668991</v>
      </c>
      <c r="AG113" s="1004"/>
      <c r="AH113" s="1004"/>
      <c r="AI113" s="1004"/>
      <c r="AJ113" s="1005"/>
      <c r="AK113" s="1006">
        <v>1574983</v>
      </c>
      <c r="AL113" s="1004"/>
      <c r="AM113" s="1004"/>
      <c r="AN113" s="1004"/>
      <c r="AO113" s="1005"/>
      <c r="AP113" s="1007">
        <v>6.6</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8371900</v>
      </c>
      <c r="BR113" s="990"/>
      <c r="BS113" s="990"/>
      <c r="BT113" s="990"/>
      <c r="BU113" s="990"/>
      <c r="BV113" s="990">
        <v>9095690</v>
      </c>
      <c r="BW113" s="990"/>
      <c r="BX113" s="990"/>
      <c r="BY113" s="990"/>
      <c r="BZ113" s="990"/>
      <c r="CA113" s="990">
        <v>9425910</v>
      </c>
      <c r="CB113" s="990"/>
      <c r="CC113" s="990"/>
      <c r="CD113" s="990"/>
      <c r="CE113" s="990"/>
      <c r="CF113" s="984">
        <v>39.299999999999997</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442</v>
      </c>
      <c r="DH113" s="1029"/>
      <c r="DI113" s="1029"/>
      <c r="DJ113" s="1029"/>
      <c r="DK113" s="1030"/>
      <c r="DL113" s="1031" t="s">
        <v>412</v>
      </c>
      <c r="DM113" s="1029"/>
      <c r="DN113" s="1029"/>
      <c r="DO113" s="1029"/>
      <c r="DP113" s="1030"/>
      <c r="DQ113" s="1031" t="s">
        <v>412</v>
      </c>
      <c r="DR113" s="1029"/>
      <c r="DS113" s="1029"/>
      <c r="DT113" s="1029"/>
      <c r="DU113" s="1030"/>
      <c r="DV113" s="1032" t="s">
        <v>412</v>
      </c>
      <c r="DW113" s="1033"/>
      <c r="DX113" s="1033"/>
      <c r="DY113" s="1033"/>
      <c r="DZ113" s="1034"/>
    </row>
    <row r="114" spans="1:130" s="226" customFormat="1" ht="26.25" customHeight="1">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789010</v>
      </c>
      <c r="AB114" s="1029"/>
      <c r="AC114" s="1029"/>
      <c r="AD114" s="1029"/>
      <c r="AE114" s="1030"/>
      <c r="AF114" s="1031">
        <v>817321</v>
      </c>
      <c r="AG114" s="1029"/>
      <c r="AH114" s="1029"/>
      <c r="AI114" s="1029"/>
      <c r="AJ114" s="1030"/>
      <c r="AK114" s="1031">
        <v>854207</v>
      </c>
      <c r="AL114" s="1029"/>
      <c r="AM114" s="1029"/>
      <c r="AN114" s="1029"/>
      <c r="AO114" s="1030"/>
      <c r="AP114" s="1032">
        <v>3.6</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7053485</v>
      </c>
      <c r="BR114" s="990"/>
      <c r="BS114" s="990"/>
      <c r="BT114" s="990"/>
      <c r="BU114" s="990"/>
      <c r="BV114" s="990">
        <v>7023308</v>
      </c>
      <c r="BW114" s="990"/>
      <c r="BX114" s="990"/>
      <c r="BY114" s="990"/>
      <c r="BZ114" s="990"/>
      <c r="CA114" s="990">
        <v>7002772</v>
      </c>
      <c r="CB114" s="990"/>
      <c r="CC114" s="990"/>
      <c r="CD114" s="990"/>
      <c r="CE114" s="990"/>
      <c r="CF114" s="984">
        <v>29.2</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453</v>
      </c>
      <c r="DH114" s="1029"/>
      <c r="DI114" s="1029"/>
      <c r="DJ114" s="1029"/>
      <c r="DK114" s="1030"/>
      <c r="DL114" s="1031" t="s">
        <v>441</v>
      </c>
      <c r="DM114" s="1029"/>
      <c r="DN114" s="1029"/>
      <c r="DO114" s="1029"/>
      <c r="DP114" s="1030"/>
      <c r="DQ114" s="1031" t="s">
        <v>412</v>
      </c>
      <c r="DR114" s="1029"/>
      <c r="DS114" s="1029"/>
      <c r="DT114" s="1029"/>
      <c r="DU114" s="1030"/>
      <c r="DV114" s="1032" t="s">
        <v>412</v>
      </c>
      <c r="DW114" s="1033"/>
      <c r="DX114" s="1033"/>
      <c r="DY114" s="1033"/>
      <c r="DZ114" s="1034"/>
    </row>
    <row r="115" spans="1:130" s="226" customFormat="1" ht="26.25" customHeight="1">
      <c r="A115" s="1024"/>
      <c r="B115" s="1025"/>
      <c r="C115" s="1020" t="s">
        <v>454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7708</v>
      </c>
      <c r="AB115" s="1004"/>
      <c r="AC115" s="1004"/>
      <c r="AD115" s="1004"/>
      <c r="AE115" s="1005"/>
      <c r="AF115" s="1006">
        <v>8262</v>
      </c>
      <c r="AG115" s="1004"/>
      <c r="AH115" s="1004"/>
      <c r="AI115" s="1004"/>
      <c r="AJ115" s="1005"/>
      <c r="AK115" s="1006">
        <v>8262</v>
      </c>
      <c r="AL115" s="1004"/>
      <c r="AM115" s="1004"/>
      <c r="AN115" s="1004"/>
      <c r="AO115" s="1005"/>
      <c r="AP115" s="1007">
        <v>0</v>
      </c>
      <c r="AQ115" s="1008"/>
      <c r="AR115" s="1008"/>
      <c r="AS115" s="1008"/>
      <c r="AT115" s="1009"/>
      <c r="AU115" s="970"/>
      <c r="AV115" s="971"/>
      <c r="AW115" s="971"/>
      <c r="AX115" s="971"/>
      <c r="AY115" s="971"/>
      <c r="AZ115" s="1019" t="s">
        <v>455</v>
      </c>
      <c r="BA115" s="1020"/>
      <c r="BB115" s="1020"/>
      <c r="BC115" s="1020"/>
      <c r="BD115" s="1020"/>
      <c r="BE115" s="1020"/>
      <c r="BF115" s="1020"/>
      <c r="BG115" s="1020"/>
      <c r="BH115" s="1020"/>
      <c r="BI115" s="1020"/>
      <c r="BJ115" s="1020"/>
      <c r="BK115" s="1020"/>
      <c r="BL115" s="1020"/>
      <c r="BM115" s="1020"/>
      <c r="BN115" s="1020"/>
      <c r="BO115" s="1020"/>
      <c r="BP115" s="1021"/>
      <c r="BQ115" s="989">
        <v>664494</v>
      </c>
      <c r="BR115" s="990"/>
      <c r="BS115" s="990"/>
      <c r="BT115" s="990"/>
      <c r="BU115" s="990"/>
      <c r="BV115" s="990">
        <v>741125</v>
      </c>
      <c r="BW115" s="990"/>
      <c r="BX115" s="990"/>
      <c r="BY115" s="990"/>
      <c r="BZ115" s="990"/>
      <c r="CA115" s="990">
        <v>736996</v>
      </c>
      <c r="CB115" s="990"/>
      <c r="CC115" s="990"/>
      <c r="CD115" s="990"/>
      <c r="CE115" s="990"/>
      <c r="CF115" s="984">
        <v>3.1</v>
      </c>
      <c r="CG115" s="985"/>
      <c r="CH115" s="985"/>
      <c r="CI115" s="985"/>
      <c r="CJ115" s="985"/>
      <c r="CK115" s="1015"/>
      <c r="CL115" s="1016"/>
      <c r="CM115" s="1019" t="s">
        <v>456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442</v>
      </c>
      <c r="DH115" s="1029"/>
      <c r="DI115" s="1029"/>
      <c r="DJ115" s="1029"/>
      <c r="DK115" s="1030"/>
      <c r="DL115" s="1031" t="s">
        <v>412</v>
      </c>
      <c r="DM115" s="1029"/>
      <c r="DN115" s="1029"/>
      <c r="DO115" s="1029"/>
      <c r="DP115" s="1030"/>
      <c r="DQ115" s="1031" t="s">
        <v>453</v>
      </c>
      <c r="DR115" s="1029"/>
      <c r="DS115" s="1029"/>
      <c r="DT115" s="1029"/>
      <c r="DU115" s="1030"/>
      <c r="DV115" s="1032" t="s">
        <v>412</v>
      </c>
      <c r="DW115" s="1033"/>
      <c r="DX115" s="1033"/>
      <c r="DY115" s="1033"/>
      <c r="DZ115" s="1034"/>
    </row>
    <row r="116" spans="1:130" s="226" customFormat="1" ht="26.25" customHeight="1">
      <c r="A116" s="1026"/>
      <c r="B116" s="1027"/>
      <c r="C116" s="1035" t="s">
        <v>457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412</v>
      </c>
      <c r="AB116" s="1029"/>
      <c r="AC116" s="1029"/>
      <c r="AD116" s="1029"/>
      <c r="AE116" s="1030"/>
      <c r="AF116" s="1031" t="s">
        <v>130</v>
      </c>
      <c r="AG116" s="1029"/>
      <c r="AH116" s="1029"/>
      <c r="AI116" s="1029"/>
      <c r="AJ116" s="1030"/>
      <c r="AK116" s="1031" t="s">
        <v>458</v>
      </c>
      <c r="AL116" s="1029"/>
      <c r="AM116" s="1029"/>
      <c r="AN116" s="1029"/>
      <c r="AO116" s="1030"/>
      <c r="AP116" s="1032" t="s">
        <v>412</v>
      </c>
      <c r="AQ116" s="1033"/>
      <c r="AR116" s="1033"/>
      <c r="AS116" s="1033"/>
      <c r="AT116" s="1034"/>
      <c r="AU116" s="970"/>
      <c r="AV116" s="971"/>
      <c r="AW116" s="971"/>
      <c r="AX116" s="971"/>
      <c r="AY116" s="971"/>
      <c r="AZ116" s="1037" t="s">
        <v>459</v>
      </c>
      <c r="BA116" s="1038"/>
      <c r="BB116" s="1038"/>
      <c r="BC116" s="1038"/>
      <c r="BD116" s="1038"/>
      <c r="BE116" s="1038"/>
      <c r="BF116" s="1038"/>
      <c r="BG116" s="1038"/>
      <c r="BH116" s="1038"/>
      <c r="BI116" s="1038"/>
      <c r="BJ116" s="1038"/>
      <c r="BK116" s="1038"/>
      <c r="BL116" s="1038"/>
      <c r="BM116" s="1038"/>
      <c r="BN116" s="1038"/>
      <c r="BO116" s="1038"/>
      <c r="BP116" s="1039"/>
      <c r="BQ116" s="989" t="s">
        <v>412</v>
      </c>
      <c r="BR116" s="990"/>
      <c r="BS116" s="990"/>
      <c r="BT116" s="990"/>
      <c r="BU116" s="990"/>
      <c r="BV116" s="990" t="s">
        <v>412</v>
      </c>
      <c r="BW116" s="990"/>
      <c r="BX116" s="990"/>
      <c r="BY116" s="990"/>
      <c r="BZ116" s="990"/>
      <c r="CA116" s="990" t="s">
        <v>412</v>
      </c>
      <c r="CB116" s="990"/>
      <c r="CC116" s="990"/>
      <c r="CD116" s="990"/>
      <c r="CE116" s="990"/>
      <c r="CF116" s="984" t="s">
        <v>412</v>
      </c>
      <c r="CG116" s="985"/>
      <c r="CH116" s="985"/>
      <c r="CI116" s="985"/>
      <c r="CJ116" s="985"/>
      <c r="CK116" s="1015"/>
      <c r="CL116" s="1016"/>
      <c r="CM116" s="986" t="s">
        <v>460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412</v>
      </c>
      <c r="DH116" s="1029"/>
      <c r="DI116" s="1029"/>
      <c r="DJ116" s="1029"/>
      <c r="DK116" s="1030"/>
      <c r="DL116" s="1031" t="s">
        <v>412</v>
      </c>
      <c r="DM116" s="1029"/>
      <c r="DN116" s="1029"/>
      <c r="DO116" s="1029"/>
      <c r="DP116" s="1030"/>
      <c r="DQ116" s="1031" t="s">
        <v>412</v>
      </c>
      <c r="DR116" s="1029"/>
      <c r="DS116" s="1029"/>
      <c r="DT116" s="1029"/>
      <c r="DU116" s="1030"/>
      <c r="DV116" s="1032" t="s">
        <v>412</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461</v>
      </c>
      <c r="Z117" s="956"/>
      <c r="AA117" s="1046">
        <v>9740433</v>
      </c>
      <c r="AB117" s="1047"/>
      <c r="AC117" s="1047"/>
      <c r="AD117" s="1047"/>
      <c r="AE117" s="1048"/>
      <c r="AF117" s="1049">
        <v>10044395</v>
      </c>
      <c r="AG117" s="1047"/>
      <c r="AH117" s="1047"/>
      <c r="AI117" s="1047"/>
      <c r="AJ117" s="1048"/>
      <c r="AK117" s="1049">
        <v>9885077</v>
      </c>
      <c r="AL117" s="1047"/>
      <c r="AM117" s="1047"/>
      <c r="AN117" s="1047"/>
      <c r="AO117" s="1048"/>
      <c r="AP117" s="1050"/>
      <c r="AQ117" s="1051"/>
      <c r="AR117" s="1051"/>
      <c r="AS117" s="1051"/>
      <c r="AT117" s="1052"/>
      <c r="AU117" s="970"/>
      <c r="AV117" s="971"/>
      <c r="AW117" s="971"/>
      <c r="AX117" s="971"/>
      <c r="AY117" s="971"/>
      <c r="AZ117" s="1037" t="s">
        <v>462</v>
      </c>
      <c r="BA117" s="1038"/>
      <c r="BB117" s="1038"/>
      <c r="BC117" s="1038"/>
      <c r="BD117" s="1038"/>
      <c r="BE117" s="1038"/>
      <c r="BF117" s="1038"/>
      <c r="BG117" s="1038"/>
      <c r="BH117" s="1038"/>
      <c r="BI117" s="1038"/>
      <c r="BJ117" s="1038"/>
      <c r="BK117" s="1038"/>
      <c r="BL117" s="1038"/>
      <c r="BM117" s="1038"/>
      <c r="BN117" s="1038"/>
      <c r="BO117" s="1038"/>
      <c r="BP117" s="1039"/>
      <c r="BQ117" s="989" t="s">
        <v>412</v>
      </c>
      <c r="BR117" s="990"/>
      <c r="BS117" s="990"/>
      <c r="BT117" s="990"/>
      <c r="BU117" s="990"/>
      <c r="BV117" s="990" t="s">
        <v>412</v>
      </c>
      <c r="BW117" s="990"/>
      <c r="BX117" s="990"/>
      <c r="BY117" s="990"/>
      <c r="BZ117" s="990"/>
      <c r="CA117" s="990" t="s">
        <v>412</v>
      </c>
      <c r="CB117" s="990"/>
      <c r="CC117" s="990"/>
      <c r="CD117" s="990"/>
      <c r="CE117" s="990"/>
      <c r="CF117" s="984" t="s">
        <v>412</v>
      </c>
      <c r="CG117" s="985"/>
      <c r="CH117" s="985"/>
      <c r="CI117" s="985"/>
      <c r="CJ117" s="985"/>
      <c r="CK117" s="1015"/>
      <c r="CL117" s="1016"/>
      <c r="CM117" s="986" t="s">
        <v>463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441</v>
      </c>
      <c r="DH117" s="1029"/>
      <c r="DI117" s="1029"/>
      <c r="DJ117" s="1029"/>
      <c r="DK117" s="1030"/>
      <c r="DL117" s="1031" t="s">
        <v>412</v>
      </c>
      <c r="DM117" s="1029"/>
      <c r="DN117" s="1029"/>
      <c r="DO117" s="1029"/>
      <c r="DP117" s="1030"/>
      <c r="DQ117" s="1031" t="s">
        <v>412</v>
      </c>
      <c r="DR117" s="1029"/>
      <c r="DS117" s="1029"/>
      <c r="DT117" s="1029"/>
      <c r="DU117" s="1030"/>
      <c r="DV117" s="1032" t="s">
        <v>412</v>
      </c>
      <c r="DW117" s="1033"/>
      <c r="DX117" s="1033"/>
      <c r="DY117" s="1033"/>
      <c r="DZ117" s="1034"/>
    </row>
    <row r="118" spans="1:130" s="226" customFormat="1" ht="26.25" customHeight="1">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299</v>
      </c>
      <c r="AG118" s="955"/>
      <c r="AH118" s="955"/>
      <c r="AI118" s="955"/>
      <c r="AJ118" s="956"/>
      <c r="AK118" s="954" t="s">
        <v>298</v>
      </c>
      <c r="AL118" s="955"/>
      <c r="AM118" s="955"/>
      <c r="AN118" s="955"/>
      <c r="AO118" s="956"/>
      <c r="AP118" s="1041" t="s">
        <v>431</v>
      </c>
      <c r="AQ118" s="1042"/>
      <c r="AR118" s="1042"/>
      <c r="AS118" s="1042"/>
      <c r="AT118" s="1043"/>
      <c r="AU118" s="970"/>
      <c r="AV118" s="971"/>
      <c r="AW118" s="971"/>
      <c r="AX118" s="971"/>
      <c r="AY118" s="971"/>
      <c r="AZ118" s="1044" t="s">
        <v>464</v>
      </c>
      <c r="BA118" s="1035"/>
      <c r="BB118" s="1035"/>
      <c r="BC118" s="1035"/>
      <c r="BD118" s="1035"/>
      <c r="BE118" s="1035"/>
      <c r="BF118" s="1035"/>
      <c r="BG118" s="1035"/>
      <c r="BH118" s="1035"/>
      <c r="BI118" s="1035"/>
      <c r="BJ118" s="1035"/>
      <c r="BK118" s="1035"/>
      <c r="BL118" s="1035"/>
      <c r="BM118" s="1035"/>
      <c r="BN118" s="1035"/>
      <c r="BO118" s="1035"/>
      <c r="BP118" s="1036"/>
      <c r="BQ118" s="1067" t="s">
        <v>412</v>
      </c>
      <c r="BR118" s="1068"/>
      <c r="BS118" s="1068"/>
      <c r="BT118" s="1068"/>
      <c r="BU118" s="1068"/>
      <c r="BV118" s="1068" t="s">
        <v>412</v>
      </c>
      <c r="BW118" s="1068"/>
      <c r="BX118" s="1068"/>
      <c r="BY118" s="1068"/>
      <c r="BZ118" s="1068"/>
      <c r="CA118" s="1068" t="s">
        <v>412</v>
      </c>
      <c r="CB118" s="1068"/>
      <c r="CC118" s="1068"/>
      <c r="CD118" s="1068"/>
      <c r="CE118" s="1068"/>
      <c r="CF118" s="984" t="s">
        <v>412</v>
      </c>
      <c r="CG118" s="985"/>
      <c r="CH118" s="985"/>
      <c r="CI118" s="985"/>
      <c r="CJ118" s="985"/>
      <c r="CK118" s="1015"/>
      <c r="CL118" s="1016"/>
      <c r="CM118" s="986" t="s">
        <v>465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453</v>
      </c>
      <c r="DH118" s="1029"/>
      <c r="DI118" s="1029"/>
      <c r="DJ118" s="1029"/>
      <c r="DK118" s="1030"/>
      <c r="DL118" s="1031" t="s">
        <v>412</v>
      </c>
      <c r="DM118" s="1029"/>
      <c r="DN118" s="1029"/>
      <c r="DO118" s="1029"/>
      <c r="DP118" s="1030"/>
      <c r="DQ118" s="1031" t="s">
        <v>412</v>
      </c>
      <c r="DR118" s="1029"/>
      <c r="DS118" s="1029"/>
      <c r="DT118" s="1029"/>
      <c r="DU118" s="1030"/>
      <c r="DV118" s="1032" t="s">
        <v>130</v>
      </c>
      <c r="DW118" s="1033"/>
      <c r="DX118" s="1033"/>
      <c r="DY118" s="1033"/>
      <c r="DZ118" s="1034"/>
    </row>
    <row r="119" spans="1:130" s="226" customFormat="1" ht="26.25" customHeight="1">
      <c r="A119" s="1128"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412</v>
      </c>
      <c r="AB119" s="962"/>
      <c r="AC119" s="962"/>
      <c r="AD119" s="962"/>
      <c r="AE119" s="963"/>
      <c r="AF119" s="964" t="s">
        <v>412</v>
      </c>
      <c r="AG119" s="962"/>
      <c r="AH119" s="962"/>
      <c r="AI119" s="962"/>
      <c r="AJ119" s="963"/>
      <c r="AK119" s="964" t="s">
        <v>412</v>
      </c>
      <c r="AL119" s="962"/>
      <c r="AM119" s="962"/>
      <c r="AN119" s="962"/>
      <c r="AO119" s="963"/>
      <c r="AP119" s="965" t="s">
        <v>412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466</v>
      </c>
      <c r="BP119" s="1076"/>
      <c r="BQ119" s="1067">
        <v>132741538</v>
      </c>
      <c r="BR119" s="1068"/>
      <c r="BS119" s="1068"/>
      <c r="BT119" s="1068"/>
      <c r="BU119" s="1068"/>
      <c r="BV119" s="1068">
        <v>130811988</v>
      </c>
      <c r="BW119" s="1068"/>
      <c r="BX119" s="1068"/>
      <c r="BY119" s="1068"/>
      <c r="BZ119" s="1068"/>
      <c r="CA119" s="1068">
        <v>128992331</v>
      </c>
      <c r="CB119" s="1068"/>
      <c r="CC119" s="1068"/>
      <c r="CD119" s="1068"/>
      <c r="CE119" s="1068"/>
      <c r="CF119" s="1069"/>
      <c r="CG119" s="1070"/>
      <c r="CH119" s="1070"/>
      <c r="CI119" s="1070"/>
      <c r="CJ119" s="1071"/>
      <c r="CK119" s="1017"/>
      <c r="CL119" s="1018"/>
      <c r="CM119" s="1072" t="s">
        <v>467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713105</v>
      </c>
      <c r="DH119" s="1054"/>
      <c r="DI119" s="1054"/>
      <c r="DJ119" s="1054"/>
      <c r="DK119" s="1055"/>
      <c r="DL119" s="1053">
        <v>607305</v>
      </c>
      <c r="DM119" s="1054"/>
      <c r="DN119" s="1054"/>
      <c r="DO119" s="1054"/>
      <c r="DP119" s="1055"/>
      <c r="DQ119" s="1053">
        <v>501505</v>
      </c>
      <c r="DR119" s="1054"/>
      <c r="DS119" s="1054"/>
      <c r="DT119" s="1054"/>
      <c r="DU119" s="1055"/>
      <c r="DV119" s="1056">
        <v>2.1</v>
      </c>
      <c r="DW119" s="1057"/>
      <c r="DX119" s="1057"/>
      <c r="DY119" s="1057"/>
      <c r="DZ119" s="1058"/>
    </row>
    <row r="120" spans="1:130" s="226" customFormat="1" ht="26.25" customHeight="1">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412</v>
      </c>
      <c r="AB120" s="1029"/>
      <c r="AC120" s="1029"/>
      <c r="AD120" s="1029"/>
      <c r="AE120" s="1030"/>
      <c r="AF120" s="1031" t="s">
        <v>468</v>
      </c>
      <c r="AG120" s="1029"/>
      <c r="AH120" s="1029"/>
      <c r="AI120" s="1029"/>
      <c r="AJ120" s="1030"/>
      <c r="AK120" s="1031" t="s">
        <v>412</v>
      </c>
      <c r="AL120" s="1029"/>
      <c r="AM120" s="1029"/>
      <c r="AN120" s="1029"/>
      <c r="AO120" s="1030"/>
      <c r="AP120" s="1032" t="s">
        <v>441</v>
      </c>
      <c r="AQ120" s="1033"/>
      <c r="AR120" s="1033"/>
      <c r="AS120" s="1033"/>
      <c r="AT120" s="1034"/>
      <c r="AU120" s="1059" t="s">
        <v>469</v>
      </c>
      <c r="AV120" s="1060"/>
      <c r="AW120" s="1060"/>
      <c r="AX120" s="1060"/>
      <c r="AY120" s="1061"/>
      <c r="AZ120" s="1010" t="s">
        <v>470</v>
      </c>
      <c r="BA120" s="959"/>
      <c r="BB120" s="959"/>
      <c r="BC120" s="959"/>
      <c r="BD120" s="959"/>
      <c r="BE120" s="959"/>
      <c r="BF120" s="959"/>
      <c r="BG120" s="959"/>
      <c r="BH120" s="959"/>
      <c r="BI120" s="959"/>
      <c r="BJ120" s="959"/>
      <c r="BK120" s="959"/>
      <c r="BL120" s="959"/>
      <c r="BM120" s="959"/>
      <c r="BN120" s="959"/>
      <c r="BO120" s="959"/>
      <c r="BP120" s="960"/>
      <c r="BQ120" s="996">
        <v>5221644</v>
      </c>
      <c r="BR120" s="997"/>
      <c r="BS120" s="997"/>
      <c r="BT120" s="997"/>
      <c r="BU120" s="997"/>
      <c r="BV120" s="997">
        <v>4881155</v>
      </c>
      <c r="BW120" s="997"/>
      <c r="BX120" s="997"/>
      <c r="BY120" s="997"/>
      <c r="BZ120" s="997"/>
      <c r="CA120" s="997">
        <v>4796228</v>
      </c>
      <c r="CB120" s="997"/>
      <c r="CC120" s="997"/>
      <c r="CD120" s="997"/>
      <c r="CE120" s="997"/>
      <c r="CF120" s="1011">
        <v>20</v>
      </c>
      <c r="CG120" s="1012"/>
      <c r="CH120" s="1012"/>
      <c r="CI120" s="1012"/>
      <c r="CJ120" s="1012"/>
      <c r="CK120" s="1077" t="s">
        <v>471</v>
      </c>
      <c r="CL120" s="1078"/>
      <c r="CM120" s="1078"/>
      <c r="CN120" s="1078"/>
      <c r="CO120" s="1079"/>
      <c r="CP120" s="1085" t="s">
        <v>472</v>
      </c>
      <c r="CQ120" s="1086"/>
      <c r="CR120" s="1086"/>
      <c r="CS120" s="1086"/>
      <c r="CT120" s="1086"/>
      <c r="CU120" s="1086"/>
      <c r="CV120" s="1086"/>
      <c r="CW120" s="1086"/>
      <c r="CX120" s="1086"/>
      <c r="CY120" s="1086"/>
      <c r="CZ120" s="1086"/>
      <c r="DA120" s="1086"/>
      <c r="DB120" s="1086"/>
      <c r="DC120" s="1086"/>
      <c r="DD120" s="1086"/>
      <c r="DE120" s="1086"/>
      <c r="DF120" s="1087"/>
      <c r="DG120" s="996">
        <v>26957493</v>
      </c>
      <c r="DH120" s="997"/>
      <c r="DI120" s="997"/>
      <c r="DJ120" s="997"/>
      <c r="DK120" s="997"/>
      <c r="DL120" s="997">
        <v>25510262</v>
      </c>
      <c r="DM120" s="997"/>
      <c r="DN120" s="997"/>
      <c r="DO120" s="997"/>
      <c r="DP120" s="997"/>
      <c r="DQ120" s="997">
        <v>23624649</v>
      </c>
      <c r="DR120" s="997"/>
      <c r="DS120" s="997"/>
      <c r="DT120" s="997"/>
      <c r="DU120" s="997"/>
      <c r="DV120" s="998">
        <v>98.6</v>
      </c>
      <c r="DW120" s="998"/>
      <c r="DX120" s="998"/>
      <c r="DY120" s="998"/>
      <c r="DZ120" s="999"/>
    </row>
    <row r="121" spans="1:130" s="226" customFormat="1" ht="26.25" customHeight="1">
      <c r="A121" s="1129"/>
      <c r="B121" s="1016"/>
      <c r="C121" s="1037" t="s">
        <v>473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412</v>
      </c>
      <c r="AB121" s="1029"/>
      <c r="AC121" s="1029"/>
      <c r="AD121" s="1029"/>
      <c r="AE121" s="1030"/>
      <c r="AF121" s="1031" t="s">
        <v>412</v>
      </c>
      <c r="AG121" s="1029"/>
      <c r="AH121" s="1029"/>
      <c r="AI121" s="1029"/>
      <c r="AJ121" s="1030"/>
      <c r="AK121" s="1031" t="s">
        <v>412</v>
      </c>
      <c r="AL121" s="1029"/>
      <c r="AM121" s="1029"/>
      <c r="AN121" s="1029"/>
      <c r="AO121" s="1030"/>
      <c r="AP121" s="1032" t="s">
        <v>412</v>
      </c>
      <c r="AQ121" s="1033"/>
      <c r="AR121" s="1033"/>
      <c r="AS121" s="1033"/>
      <c r="AT121" s="1034"/>
      <c r="AU121" s="1062"/>
      <c r="AV121" s="1063"/>
      <c r="AW121" s="1063"/>
      <c r="AX121" s="1063"/>
      <c r="AY121" s="1064"/>
      <c r="AZ121" s="1019" t="s">
        <v>474</v>
      </c>
      <c r="BA121" s="1020"/>
      <c r="BB121" s="1020"/>
      <c r="BC121" s="1020"/>
      <c r="BD121" s="1020"/>
      <c r="BE121" s="1020"/>
      <c r="BF121" s="1020"/>
      <c r="BG121" s="1020"/>
      <c r="BH121" s="1020"/>
      <c r="BI121" s="1020"/>
      <c r="BJ121" s="1020"/>
      <c r="BK121" s="1020"/>
      <c r="BL121" s="1020"/>
      <c r="BM121" s="1020"/>
      <c r="BN121" s="1020"/>
      <c r="BO121" s="1020"/>
      <c r="BP121" s="1021"/>
      <c r="BQ121" s="989">
        <v>9379183</v>
      </c>
      <c r="BR121" s="990"/>
      <c r="BS121" s="990"/>
      <c r="BT121" s="990"/>
      <c r="BU121" s="990"/>
      <c r="BV121" s="990">
        <v>9358345</v>
      </c>
      <c r="BW121" s="990"/>
      <c r="BX121" s="990"/>
      <c r="BY121" s="990"/>
      <c r="BZ121" s="990"/>
      <c r="CA121" s="990">
        <v>9267131</v>
      </c>
      <c r="CB121" s="990"/>
      <c r="CC121" s="990"/>
      <c r="CD121" s="990"/>
      <c r="CE121" s="990"/>
      <c r="CF121" s="984">
        <v>38.700000000000003</v>
      </c>
      <c r="CG121" s="985"/>
      <c r="CH121" s="985"/>
      <c r="CI121" s="985"/>
      <c r="CJ121" s="985"/>
      <c r="CK121" s="1080"/>
      <c r="CL121" s="1081"/>
      <c r="CM121" s="1081"/>
      <c r="CN121" s="1081"/>
      <c r="CO121" s="1082"/>
      <c r="CP121" s="1090" t="s">
        <v>403</v>
      </c>
      <c r="CQ121" s="1091"/>
      <c r="CR121" s="1091"/>
      <c r="CS121" s="1091"/>
      <c r="CT121" s="1091"/>
      <c r="CU121" s="1091"/>
      <c r="CV121" s="1091"/>
      <c r="CW121" s="1091"/>
      <c r="CX121" s="1091"/>
      <c r="CY121" s="1091"/>
      <c r="CZ121" s="1091"/>
      <c r="DA121" s="1091"/>
      <c r="DB121" s="1091"/>
      <c r="DC121" s="1091"/>
      <c r="DD121" s="1091"/>
      <c r="DE121" s="1091"/>
      <c r="DF121" s="1092"/>
      <c r="DG121" s="989">
        <v>1118832</v>
      </c>
      <c r="DH121" s="990"/>
      <c r="DI121" s="990"/>
      <c r="DJ121" s="990"/>
      <c r="DK121" s="990"/>
      <c r="DL121" s="990">
        <v>1018882</v>
      </c>
      <c r="DM121" s="990"/>
      <c r="DN121" s="990"/>
      <c r="DO121" s="990"/>
      <c r="DP121" s="990"/>
      <c r="DQ121" s="990">
        <v>1078275</v>
      </c>
      <c r="DR121" s="990"/>
      <c r="DS121" s="990"/>
      <c r="DT121" s="990"/>
      <c r="DU121" s="990"/>
      <c r="DV121" s="991">
        <v>4.5</v>
      </c>
      <c r="DW121" s="991"/>
      <c r="DX121" s="991"/>
      <c r="DY121" s="991"/>
      <c r="DZ121" s="992"/>
    </row>
    <row r="122" spans="1:130" s="226" customFormat="1" ht="26.25" customHeight="1">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412</v>
      </c>
      <c r="AB122" s="1029"/>
      <c r="AC122" s="1029"/>
      <c r="AD122" s="1029"/>
      <c r="AE122" s="1030"/>
      <c r="AF122" s="1031" t="s">
        <v>412</v>
      </c>
      <c r="AG122" s="1029"/>
      <c r="AH122" s="1029"/>
      <c r="AI122" s="1029"/>
      <c r="AJ122" s="1030"/>
      <c r="AK122" s="1031" t="s">
        <v>412</v>
      </c>
      <c r="AL122" s="1029"/>
      <c r="AM122" s="1029"/>
      <c r="AN122" s="1029"/>
      <c r="AO122" s="1030"/>
      <c r="AP122" s="1032" t="s">
        <v>130</v>
      </c>
      <c r="AQ122" s="1033"/>
      <c r="AR122" s="1033"/>
      <c r="AS122" s="1033"/>
      <c r="AT122" s="1034"/>
      <c r="AU122" s="1062"/>
      <c r="AV122" s="1063"/>
      <c r="AW122" s="1063"/>
      <c r="AX122" s="1063"/>
      <c r="AY122" s="1064"/>
      <c r="AZ122" s="1044" t="s">
        <v>475</v>
      </c>
      <c r="BA122" s="1035"/>
      <c r="BB122" s="1035"/>
      <c r="BC122" s="1035"/>
      <c r="BD122" s="1035"/>
      <c r="BE122" s="1035"/>
      <c r="BF122" s="1035"/>
      <c r="BG122" s="1035"/>
      <c r="BH122" s="1035"/>
      <c r="BI122" s="1035"/>
      <c r="BJ122" s="1035"/>
      <c r="BK122" s="1035"/>
      <c r="BL122" s="1035"/>
      <c r="BM122" s="1035"/>
      <c r="BN122" s="1035"/>
      <c r="BO122" s="1035"/>
      <c r="BP122" s="1036"/>
      <c r="BQ122" s="1067">
        <v>87798679</v>
      </c>
      <c r="BR122" s="1068"/>
      <c r="BS122" s="1068"/>
      <c r="BT122" s="1068"/>
      <c r="BU122" s="1068"/>
      <c r="BV122" s="1068">
        <v>86487857</v>
      </c>
      <c r="BW122" s="1068"/>
      <c r="BX122" s="1068"/>
      <c r="BY122" s="1068"/>
      <c r="BZ122" s="1068"/>
      <c r="CA122" s="1068">
        <v>84903428</v>
      </c>
      <c r="CB122" s="1068"/>
      <c r="CC122" s="1068"/>
      <c r="CD122" s="1068"/>
      <c r="CE122" s="1068"/>
      <c r="CF122" s="1088">
        <v>354.3</v>
      </c>
      <c r="CG122" s="1089"/>
      <c r="CH122" s="1089"/>
      <c r="CI122" s="1089"/>
      <c r="CJ122" s="1089"/>
      <c r="CK122" s="1080"/>
      <c r="CL122" s="1081"/>
      <c r="CM122" s="1081"/>
      <c r="CN122" s="1081"/>
      <c r="CO122" s="1082"/>
      <c r="CP122" s="1090" t="s">
        <v>476</v>
      </c>
      <c r="CQ122" s="1091"/>
      <c r="CR122" s="1091"/>
      <c r="CS122" s="1091"/>
      <c r="CT122" s="1091"/>
      <c r="CU122" s="1091"/>
      <c r="CV122" s="1091"/>
      <c r="CW122" s="1091"/>
      <c r="CX122" s="1091"/>
      <c r="CY122" s="1091"/>
      <c r="CZ122" s="1091"/>
      <c r="DA122" s="1091"/>
      <c r="DB122" s="1091"/>
      <c r="DC122" s="1091"/>
      <c r="DD122" s="1091"/>
      <c r="DE122" s="1091"/>
      <c r="DF122" s="1092"/>
      <c r="DG122" s="989">
        <v>198794</v>
      </c>
      <c r="DH122" s="990"/>
      <c r="DI122" s="990"/>
      <c r="DJ122" s="990"/>
      <c r="DK122" s="990"/>
      <c r="DL122" s="990">
        <v>192019</v>
      </c>
      <c r="DM122" s="990"/>
      <c r="DN122" s="990"/>
      <c r="DO122" s="990"/>
      <c r="DP122" s="990"/>
      <c r="DQ122" s="990">
        <v>205747</v>
      </c>
      <c r="DR122" s="990"/>
      <c r="DS122" s="990"/>
      <c r="DT122" s="990"/>
      <c r="DU122" s="990"/>
      <c r="DV122" s="991">
        <v>0.9</v>
      </c>
      <c r="DW122" s="991"/>
      <c r="DX122" s="991"/>
      <c r="DY122" s="991"/>
      <c r="DZ122" s="992"/>
    </row>
    <row r="123" spans="1:130" s="226" customFormat="1" ht="26.25" customHeight="1">
      <c r="A123" s="1129"/>
      <c r="B123" s="1016"/>
      <c r="C123" s="986" t="s">
        <v>460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441</v>
      </c>
      <c r="AB123" s="1029"/>
      <c r="AC123" s="1029"/>
      <c r="AD123" s="1029"/>
      <c r="AE123" s="1030"/>
      <c r="AF123" s="1031" t="s">
        <v>412</v>
      </c>
      <c r="AG123" s="1029"/>
      <c r="AH123" s="1029"/>
      <c r="AI123" s="1029"/>
      <c r="AJ123" s="1030"/>
      <c r="AK123" s="1031" t="s">
        <v>412</v>
      </c>
      <c r="AL123" s="1029"/>
      <c r="AM123" s="1029"/>
      <c r="AN123" s="1029"/>
      <c r="AO123" s="1030"/>
      <c r="AP123" s="1032" t="s">
        <v>412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477</v>
      </c>
      <c r="BP123" s="1076"/>
      <c r="BQ123" s="1135">
        <v>102399506</v>
      </c>
      <c r="BR123" s="1136"/>
      <c r="BS123" s="1136"/>
      <c r="BT123" s="1136"/>
      <c r="BU123" s="1136"/>
      <c r="BV123" s="1136">
        <v>100727357</v>
      </c>
      <c r="BW123" s="1136"/>
      <c r="BX123" s="1136"/>
      <c r="BY123" s="1136"/>
      <c r="BZ123" s="1136"/>
      <c r="CA123" s="1136">
        <v>98966787</v>
      </c>
      <c r="CB123" s="1136"/>
      <c r="CC123" s="1136"/>
      <c r="CD123" s="1136"/>
      <c r="CE123" s="1136"/>
      <c r="CF123" s="1069"/>
      <c r="CG123" s="1070"/>
      <c r="CH123" s="1070"/>
      <c r="CI123" s="1070"/>
      <c r="CJ123" s="1071"/>
      <c r="CK123" s="1080"/>
      <c r="CL123" s="1081"/>
      <c r="CM123" s="1081"/>
      <c r="CN123" s="1081"/>
      <c r="CO123" s="1082"/>
      <c r="CP123" s="1090" t="s">
        <v>478</v>
      </c>
      <c r="CQ123" s="1091"/>
      <c r="CR123" s="1091"/>
      <c r="CS123" s="1091"/>
      <c r="CT123" s="1091"/>
      <c r="CU123" s="1091"/>
      <c r="CV123" s="1091"/>
      <c r="CW123" s="1091"/>
      <c r="CX123" s="1091"/>
      <c r="CY123" s="1091"/>
      <c r="CZ123" s="1091"/>
      <c r="DA123" s="1091"/>
      <c r="DB123" s="1091"/>
      <c r="DC123" s="1091"/>
      <c r="DD123" s="1091"/>
      <c r="DE123" s="1091"/>
      <c r="DF123" s="1092"/>
      <c r="DG123" s="1028">
        <v>5531</v>
      </c>
      <c r="DH123" s="1029"/>
      <c r="DI123" s="1029"/>
      <c r="DJ123" s="1029"/>
      <c r="DK123" s="1030"/>
      <c r="DL123" s="1031">
        <v>1388</v>
      </c>
      <c r="DM123" s="1029"/>
      <c r="DN123" s="1029"/>
      <c r="DO123" s="1029"/>
      <c r="DP123" s="1030"/>
      <c r="DQ123" s="1031" t="s">
        <v>412</v>
      </c>
      <c r="DR123" s="1029"/>
      <c r="DS123" s="1029"/>
      <c r="DT123" s="1029"/>
      <c r="DU123" s="1030"/>
      <c r="DV123" s="1032" t="s">
        <v>412</v>
      </c>
      <c r="DW123" s="1033"/>
      <c r="DX123" s="1033"/>
      <c r="DY123" s="1033"/>
      <c r="DZ123" s="1034"/>
    </row>
    <row r="124" spans="1:130" s="226" customFormat="1" ht="26.25" customHeight="1" thickBot="1">
      <c r="A124" s="1129"/>
      <c r="B124" s="1016"/>
      <c r="C124" s="986" t="s">
        <v>463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412</v>
      </c>
      <c r="AB124" s="1029"/>
      <c r="AC124" s="1029"/>
      <c r="AD124" s="1029"/>
      <c r="AE124" s="1030"/>
      <c r="AF124" s="1031" t="s">
        <v>412</v>
      </c>
      <c r="AG124" s="1029"/>
      <c r="AH124" s="1029"/>
      <c r="AI124" s="1029"/>
      <c r="AJ124" s="1030"/>
      <c r="AK124" s="1031" t="s">
        <v>412</v>
      </c>
      <c r="AL124" s="1029"/>
      <c r="AM124" s="1029"/>
      <c r="AN124" s="1029"/>
      <c r="AO124" s="1030"/>
      <c r="AP124" s="1032" t="s">
        <v>412</v>
      </c>
      <c r="AQ124" s="1033"/>
      <c r="AR124" s="1033"/>
      <c r="AS124" s="1033"/>
      <c r="AT124" s="1034"/>
      <c r="AU124" s="1131" t="s">
        <v>479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126.6</v>
      </c>
      <c r="BR124" s="1098"/>
      <c r="BS124" s="1098"/>
      <c r="BT124" s="1098"/>
      <c r="BU124" s="1098"/>
      <c r="BV124" s="1098">
        <v>128</v>
      </c>
      <c r="BW124" s="1098"/>
      <c r="BX124" s="1098"/>
      <c r="BY124" s="1098"/>
      <c r="BZ124" s="1098"/>
      <c r="CA124" s="1098">
        <v>125.3</v>
      </c>
      <c r="CB124" s="1098"/>
      <c r="CC124" s="1098"/>
      <c r="CD124" s="1098"/>
      <c r="CE124" s="1098"/>
      <c r="CF124" s="1099"/>
      <c r="CG124" s="1100"/>
      <c r="CH124" s="1100"/>
      <c r="CI124" s="1100"/>
      <c r="CJ124" s="1101"/>
      <c r="CK124" s="1083"/>
      <c r="CL124" s="1083"/>
      <c r="CM124" s="1083"/>
      <c r="CN124" s="1083"/>
      <c r="CO124" s="1084"/>
      <c r="CP124" s="1090" t="s">
        <v>480</v>
      </c>
      <c r="CQ124" s="1091"/>
      <c r="CR124" s="1091"/>
      <c r="CS124" s="1091"/>
      <c r="CT124" s="1091"/>
      <c r="CU124" s="1091"/>
      <c r="CV124" s="1091"/>
      <c r="CW124" s="1091"/>
      <c r="CX124" s="1091"/>
      <c r="CY124" s="1091"/>
      <c r="CZ124" s="1091"/>
      <c r="DA124" s="1091"/>
      <c r="DB124" s="1091"/>
      <c r="DC124" s="1091"/>
      <c r="DD124" s="1091"/>
      <c r="DE124" s="1091"/>
      <c r="DF124" s="1092"/>
      <c r="DG124" s="1075" t="s">
        <v>453</v>
      </c>
      <c r="DH124" s="1054"/>
      <c r="DI124" s="1054"/>
      <c r="DJ124" s="1054"/>
      <c r="DK124" s="1055"/>
      <c r="DL124" s="1053" t="s">
        <v>441</v>
      </c>
      <c r="DM124" s="1054"/>
      <c r="DN124" s="1054"/>
      <c r="DO124" s="1054"/>
      <c r="DP124" s="1055"/>
      <c r="DQ124" s="1053" t="s">
        <v>412</v>
      </c>
      <c r="DR124" s="1054"/>
      <c r="DS124" s="1054"/>
      <c r="DT124" s="1054"/>
      <c r="DU124" s="1055"/>
      <c r="DV124" s="1056" t="s">
        <v>412</v>
      </c>
      <c r="DW124" s="1057"/>
      <c r="DX124" s="1057"/>
      <c r="DY124" s="1057"/>
      <c r="DZ124" s="1058"/>
    </row>
    <row r="125" spans="1:130" s="226" customFormat="1" ht="26.25" customHeight="1">
      <c r="A125" s="1129"/>
      <c r="B125" s="1016"/>
      <c r="C125" s="986" t="s">
        <v>465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437</v>
      </c>
      <c r="AB125" s="1029"/>
      <c r="AC125" s="1029"/>
      <c r="AD125" s="1029"/>
      <c r="AE125" s="1030"/>
      <c r="AF125" s="1031" t="s">
        <v>468</v>
      </c>
      <c r="AG125" s="1029"/>
      <c r="AH125" s="1029"/>
      <c r="AI125" s="1029"/>
      <c r="AJ125" s="1030"/>
      <c r="AK125" s="1031" t="s">
        <v>412</v>
      </c>
      <c r="AL125" s="1029"/>
      <c r="AM125" s="1029"/>
      <c r="AN125" s="1029"/>
      <c r="AO125" s="1030"/>
      <c r="AP125" s="1032" t="s">
        <v>412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481</v>
      </c>
      <c r="CL125" s="1078"/>
      <c r="CM125" s="1078"/>
      <c r="CN125" s="1078"/>
      <c r="CO125" s="1079"/>
      <c r="CP125" s="1010" t="s">
        <v>482</v>
      </c>
      <c r="CQ125" s="959"/>
      <c r="CR125" s="959"/>
      <c r="CS125" s="959"/>
      <c r="CT125" s="959"/>
      <c r="CU125" s="959"/>
      <c r="CV125" s="959"/>
      <c r="CW125" s="959"/>
      <c r="CX125" s="959"/>
      <c r="CY125" s="959"/>
      <c r="CZ125" s="959"/>
      <c r="DA125" s="959"/>
      <c r="DB125" s="959"/>
      <c r="DC125" s="959"/>
      <c r="DD125" s="959"/>
      <c r="DE125" s="959"/>
      <c r="DF125" s="960"/>
      <c r="DG125" s="996" t="s">
        <v>412</v>
      </c>
      <c r="DH125" s="997"/>
      <c r="DI125" s="997"/>
      <c r="DJ125" s="997"/>
      <c r="DK125" s="997"/>
      <c r="DL125" s="997" t="s">
        <v>468</v>
      </c>
      <c r="DM125" s="997"/>
      <c r="DN125" s="997"/>
      <c r="DO125" s="997"/>
      <c r="DP125" s="997"/>
      <c r="DQ125" s="997" t="s">
        <v>412</v>
      </c>
      <c r="DR125" s="997"/>
      <c r="DS125" s="997"/>
      <c r="DT125" s="997"/>
      <c r="DU125" s="997"/>
      <c r="DV125" s="998" t="s">
        <v>412</v>
      </c>
      <c r="DW125" s="998"/>
      <c r="DX125" s="998"/>
      <c r="DY125" s="998"/>
      <c r="DZ125" s="999"/>
    </row>
    <row r="126" spans="1:130" s="226" customFormat="1" ht="26.25" customHeight="1" thickBot="1">
      <c r="A126" s="1129"/>
      <c r="B126" s="1016"/>
      <c r="C126" s="986" t="s">
        <v>467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7708</v>
      </c>
      <c r="AB126" s="1029"/>
      <c r="AC126" s="1029"/>
      <c r="AD126" s="1029"/>
      <c r="AE126" s="1030"/>
      <c r="AF126" s="1031">
        <v>8262</v>
      </c>
      <c r="AG126" s="1029"/>
      <c r="AH126" s="1029"/>
      <c r="AI126" s="1029"/>
      <c r="AJ126" s="1030"/>
      <c r="AK126" s="1031">
        <v>8262</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v>664494</v>
      </c>
      <c r="DH126" s="990"/>
      <c r="DI126" s="990"/>
      <c r="DJ126" s="990"/>
      <c r="DK126" s="990"/>
      <c r="DL126" s="990">
        <v>741125</v>
      </c>
      <c r="DM126" s="990"/>
      <c r="DN126" s="990"/>
      <c r="DO126" s="990"/>
      <c r="DP126" s="990"/>
      <c r="DQ126" s="990">
        <v>736996</v>
      </c>
      <c r="DR126" s="990"/>
      <c r="DS126" s="990"/>
      <c r="DT126" s="990"/>
      <c r="DU126" s="990"/>
      <c r="DV126" s="991">
        <v>3.1</v>
      </c>
      <c r="DW126" s="991"/>
      <c r="DX126" s="991"/>
      <c r="DY126" s="991"/>
      <c r="DZ126" s="992"/>
    </row>
    <row r="127" spans="1:130" s="226" customFormat="1" ht="26.25" customHeight="1">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437</v>
      </c>
      <c r="AB127" s="1029"/>
      <c r="AC127" s="1029"/>
      <c r="AD127" s="1029"/>
      <c r="AE127" s="1030"/>
      <c r="AF127" s="1031" t="s">
        <v>412</v>
      </c>
      <c r="AG127" s="1029"/>
      <c r="AH127" s="1029"/>
      <c r="AI127" s="1029"/>
      <c r="AJ127" s="1030"/>
      <c r="AK127" s="1031" t="s">
        <v>412</v>
      </c>
      <c r="AL127" s="1029"/>
      <c r="AM127" s="1029"/>
      <c r="AN127" s="1029"/>
      <c r="AO127" s="1030"/>
      <c r="AP127" s="1032" t="s">
        <v>412</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412</v>
      </c>
      <c r="DH127" s="990"/>
      <c r="DI127" s="990"/>
      <c r="DJ127" s="990"/>
      <c r="DK127" s="990"/>
      <c r="DL127" s="990" t="s">
        <v>412</v>
      </c>
      <c r="DM127" s="990"/>
      <c r="DN127" s="990"/>
      <c r="DO127" s="990"/>
      <c r="DP127" s="990"/>
      <c r="DQ127" s="990" t="s">
        <v>412</v>
      </c>
      <c r="DR127" s="990"/>
      <c r="DS127" s="990"/>
      <c r="DT127" s="990"/>
      <c r="DU127" s="990"/>
      <c r="DV127" s="991" t="s">
        <v>412</v>
      </c>
      <c r="DW127" s="991"/>
      <c r="DX127" s="991"/>
      <c r="DY127" s="991"/>
      <c r="DZ127" s="992"/>
    </row>
    <row r="128" spans="1:130" s="226" customFormat="1" ht="26.25" customHeight="1" thickBot="1">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v>677358</v>
      </c>
      <c r="AB128" s="1118"/>
      <c r="AC128" s="1118"/>
      <c r="AD128" s="1118"/>
      <c r="AE128" s="1119"/>
      <c r="AF128" s="1120">
        <v>844731</v>
      </c>
      <c r="AG128" s="1118"/>
      <c r="AH128" s="1118"/>
      <c r="AI128" s="1118"/>
      <c r="AJ128" s="1119"/>
      <c r="AK128" s="1120">
        <v>687130</v>
      </c>
      <c r="AL128" s="1118"/>
      <c r="AM128" s="1118"/>
      <c r="AN128" s="1118"/>
      <c r="AO128" s="1119"/>
      <c r="AP128" s="1121"/>
      <c r="AQ128" s="1122"/>
      <c r="AR128" s="1122"/>
      <c r="AS128" s="1122"/>
      <c r="AT128" s="1123"/>
      <c r="AU128" s="262"/>
      <c r="AV128" s="262"/>
      <c r="AW128" s="262"/>
      <c r="AX128" s="958" t="s">
        <v>492</v>
      </c>
      <c r="AY128" s="959"/>
      <c r="AZ128" s="959"/>
      <c r="BA128" s="959"/>
      <c r="BB128" s="959"/>
      <c r="BC128" s="959"/>
      <c r="BD128" s="959"/>
      <c r="BE128" s="960"/>
      <c r="BF128" s="1124" t="s">
        <v>412</v>
      </c>
      <c r="BG128" s="1125"/>
      <c r="BH128" s="1125"/>
      <c r="BI128" s="1125"/>
      <c r="BJ128" s="1125"/>
      <c r="BK128" s="1125"/>
      <c r="BL128" s="1126"/>
      <c r="BM128" s="1124">
        <v>11.78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493</v>
      </c>
      <c r="CQ128" s="1107"/>
      <c r="CR128" s="1107"/>
      <c r="CS128" s="1107"/>
      <c r="CT128" s="1107"/>
      <c r="CU128" s="1107"/>
      <c r="CV128" s="1107"/>
      <c r="CW128" s="1107"/>
      <c r="CX128" s="1107"/>
      <c r="CY128" s="1107"/>
      <c r="CZ128" s="1107"/>
      <c r="DA128" s="1107"/>
      <c r="DB128" s="1107"/>
      <c r="DC128" s="1107"/>
      <c r="DD128" s="1107"/>
      <c r="DE128" s="1107"/>
      <c r="DF128" s="1108"/>
      <c r="DG128" s="1109" t="s">
        <v>437</v>
      </c>
      <c r="DH128" s="1110"/>
      <c r="DI128" s="1110"/>
      <c r="DJ128" s="1110"/>
      <c r="DK128" s="1110"/>
      <c r="DL128" s="1110" t="s">
        <v>412</v>
      </c>
      <c r="DM128" s="1110"/>
      <c r="DN128" s="1110"/>
      <c r="DO128" s="1110"/>
      <c r="DP128" s="1110"/>
      <c r="DQ128" s="1110" t="s">
        <v>468</v>
      </c>
      <c r="DR128" s="1110"/>
      <c r="DS128" s="1110"/>
      <c r="DT128" s="1110"/>
      <c r="DU128" s="1110"/>
      <c r="DV128" s="1111" t="s">
        <v>412</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30504513</v>
      </c>
      <c r="AB129" s="1029"/>
      <c r="AC129" s="1029"/>
      <c r="AD129" s="1029"/>
      <c r="AE129" s="1030"/>
      <c r="AF129" s="1031">
        <v>30084612</v>
      </c>
      <c r="AG129" s="1029"/>
      <c r="AH129" s="1029"/>
      <c r="AI129" s="1029"/>
      <c r="AJ129" s="1030"/>
      <c r="AK129" s="1031">
        <v>30525564</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412</v>
      </c>
      <c r="BG129" s="1139"/>
      <c r="BH129" s="1139"/>
      <c r="BI129" s="1139"/>
      <c r="BJ129" s="1139"/>
      <c r="BK129" s="1139"/>
      <c r="BL129" s="1140"/>
      <c r="BM129" s="1138">
        <v>16.78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497</v>
      </c>
      <c r="X130" s="1144"/>
      <c r="Y130" s="1144"/>
      <c r="Z130" s="1145"/>
      <c r="AA130" s="1028">
        <v>6539956</v>
      </c>
      <c r="AB130" s="1029"/>
      <c r="AC130" s="1029"/>
      <c r="AD130" s="1029"/>
      <c r="AE130" s="1030"/>
      <c r="AF130" s="1031">
        <v>6598783</v>
      </c>
      <c r="AG130" s="1029"/>
      <c r="AH130" s="1029"/>
      <c r="AI130" s="1029"/>
      <c r="AJ130" s="1030"/>
      <c r="AK130" s="1031">
        <v>6563239</v>
      </c>
      <c r="AL130" s="1029"/>
      <c r="AM130" s="1029"/>
      <c r="AN130" s="1029"/>
      <c r="AO130" s="1030"/>
      <c r="AP130" s="1146"/>
      <c r="AQ130" s="1147"/>
      <c r="AR130" s="1147"/>
      <c r="AS130" s="1147"/>
      <c r="AT130" s="1148"/>
      <c r="AU130" s="264"/>
      <c r="AV130" s="264"/>
      <c r="AW130" s="264"/>
      <c r="AX130" s="1137" t="s">
        <v>498</v>
      </c>
      <c r="AY130" s="1020"/>
      <c r="AZ130" s="1020"/>
      <c r="BA130" s="1020"/>
      <c r="BB130" s="1020"/>
      <c r="BC130" s="1020"/>
      <c r="BD130" s="1020"/>
      <c r="BE130" s="1021"/>
      <c r="BF130" s="1174">
        <v>10.8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499</v>
      </c>
      <c r="X131" s="1182"/>
      <c r="Y131" s="1182"/>
      <c r="Z131" s="1183"/>
      <c r="AA131" s="1075">
        <v>23964557</v>
      </c>
      <c r="AB131" s="1054"/>
      <c r="AC131" s="1054"/>
      <c r="AD131" s="1054"/>
      <c r="AE131" s="1055"/>
      <c r="AF131" s="1053">
        <v>23485829</v>
      </c>
      <c r="AG131" s="1054"/>
      <c r="AH131" s="1054"/>
      <c r="AI131" s="1054"/>
      <c r="AJ131" s="1055"/>
      <c r="AK131" s="1053">
        <v>23962325</v>
      </c>
      <c r="AL131" s="1054"/>
      <c r="AM131" s="1054"/>
      <c r="AN131" s="1054"/>
      <c r="AO131" s="1055"/>
      <c r="AP131" s="1184"/>
      <c r="AQ131" s="1185"/>
      <c r="AR131" s="1185"/>
      <c r="AS131" s="1185"/>
      <c r="AT131" s="1186"/>
      <c r="AU131" s="264"/>
      <c r="AV131" s="264"/>
      <c r="AW131" s="264"/>
      <c r="AX131" s="1156" t="s">
        <v>500</v>
      </c>
      <c r="AY131" s="1107"/>
      <c r="AZ131" s="1107"/>
      <c r="BA131" s="1107"/>
      <c r="BB131" s="1107"/>
      <c r="BC131" s="1107"/>
      <c r="BD131" s="1107"/>
      <c r="BE131" s="1108"/>
      <c r="BF131" s="1157">
        <v>125.3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10.5285443</v>
      </c>
      <c r="AB132" s="1170"/>
      <c r="AC132" s="1170"/>
      <c r="AD132" s="1170"/>
      <c r="AE132" s="1171"/>
      <c r="AF132" s="1172">
        <v>11.074256739999999</v>
      </c>
      <c r="AG132" s="1170"/>
      <c r="AH132" s="1170"/>
      <c r="AI132" s="1170"/>
      <c r="AJ132" s="1171"/>
      <c r="AK132" s="1172">
        <v>10.99521019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11.2</v>
      </c>
      <c r="AB133" s="1153"/>
      <c r="AC133" s="1153"/>
      <c r="AD133" s="1153"/>
      <c r="AE133" s="1154"/>
      <c r="AF133" s="1152">
        <v>11</v>
      </c>
      <c r="AG133" s="1153"/>
      <c r="AH133" s="1153"/>
      <c r="AI133" s="1153"/>
      <c r="AJ133" s="1154"/>
      <c r="AK133" s="1152">
        <v>10.8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moWm9WH4kfKtH0jVFcLT4oFBfVeTvYfpr9UG/LwcjdcD1I2dq8oHJXiwzM97H/FphullfLhScrP2DMOT5lLA==" saltValue="5kQdsYHPFfohviu9+CPN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bjrSasQdH8FVclRKtn7y4MkO3NbWGF9W2jFyEwFf/IBFJmwM2FYXpC+xCkO95CgW8/4xOGuObWYsbPvFHcyXA==" saltValue="jtvYGk1Wl4O9aKSkyzUlj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I/jfpwk5RV9YQ2ufLXBXfKH1MwF/QQOqosbgipYp8di6wGdk0+fUNfLywhMk2KIloQSS5NRNMfGn0nocUlP6g==" saltValue="gIp9NCbP/REft5J7okbv6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5993562</v>
      </c>
      <c r="AP9" s="292">
        <v>52849</v>
      </c>
      <c r="AQ9" s="293">
        <v>56134</v>
      </c>
      <c r="AR9" s="294">
        <v>-5.9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583671</v>
      </c>
      <c r="AP10" s="295">
        <v>5147</v>
      </c>
      <c r="AQ10" s="296">
        <v>5510</v>
      </c>
      <c r="AR10" s="297">
        <v>-6.6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1154981</v>
      </c>
      <c r="AP11" s="295">
        <v>10184</v>
      </c>
      <c r="AQ11" s="296">
        <v>3865</v>
      </c>
      <c r="AR11" s="297">
        <v>163.5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v>234052</v>
      </c>
      <c r="AP12" s="295">
        <v>2064</v>
      </c>
      <c r="AQ12" s="296">
        <v>1439</v>
      </c>
      <c r="AR12" s="297">
        <v>43.4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517</v>
      </c>
      <c r="AP13" s="295" t="s">
        <v>517</v>
      </c>
      <c r="AQ13" s="296">
        <v>19</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238307</v>
      </c>
      <c r="AP14" s="295">
        <v>2101</v>
      </c>
      <c r="AQ14" s="296">
        <v>2011</v>
      </c>
      <c r="AR14" s="297">
        <v>4.5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207800</v>
      </c>
      <c r="AP15" s="295">
        <v>1832</v>
      </c>
      <c r="AQ15" s="296">
        <v>1607</v>
      </c>
      <c r="AR15" s="297">
        <v>14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-605834</v>
      </c>
      <c r="AP16" s="295">
        <v>-5342</v>
      </c>
      <c r="AQ16" s="296">
        <v>-5023</v>
      </c>
      <c r="AR16" s="297">
        <v>6.4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7806539</v>
      </c>
      <c r="AP17" s="295">
        <v>68835</v>
      </c>
      <c r="AQ17" s="296">
        <v>65561</v>
      </c>
      <c r="AR17" s="297">
        <v>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6.59</v>
      </c>
      <c r="AP21" s="308">
        <v>6.51</v>
      </c>
      <c r="AQ21" s="309">
        <v>0.08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97</v>
      </c>
      <c r="AP22" s="313">
        <v>99.9</v>
      </c>
      <c r="AQ22" s="314">
        <v>-2.9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528</v>
      </c>
      <c r="AO27" s="273"/>
      <c r="AP27" s="273"/>
      <c r="AQ27" s="273"/>
      <c r="AR27" s="273"/>
      <c r="AS27" s="273"/>
      <c r="AT27" s="273"/>
    </row>
    <row r="28" spans="1:46" ht="17.2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7447625</v>
      </c>
      <c r="AP32" s="322">
        <v>65670</v>
      </c>
      <c r="AQ32" s="323">
        <v>34736</v>
      </c>
      <c r="AR32" s="324">
        <v>89.1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517</v>
      </c>
      <c r="AP34" s="322" t="s">
        <v>517</v>
      </c>
      <c r="AQ34" s="323">
        <v>3</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1574983</v>
      </c>
      <c r="AP35" s="322">
        <v>13888</v>
      </c>
      <c r="AQ35" s="323">
        <v>12174</v>
      </c>
      <c r="AR35" s="324">
        <v>14.1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854207</v>
      </c>
      <c r="AP36" s="322">
        <v>7532</v>
      </c>
      <c r="AQ36" s="323">
        <v>1732</v>
      </c>
      <c r="AR36" s="324">
        <v>334.9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v>8262</v>
      </c>
      <c r="AP37" s="322">
        <v>73</v>
      </c>
      <c r="AQ37" s="323">
        <v>505</v>
      </c>
      <c r="AR37" s="324">
        <v>-85.5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t="s">
        <v>517</v>
      </c>
      <c r="AP38" s="325" t="s">
        <v>517</v>
      </c>
      <c r="AQ38" s="326">
        <v>0</v>
      </c>
      <c r="AR38" s="314" t="s">
        <v>517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v>-687130</v>
      </c>
      <c r="AP39" s="322">
        <v>-6059</v>
      </c>
      <c r="AQ39" s="323">
        <v>-7643</v>
      </c>
      <c r="AR39" s="324">
        <v>-20.7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-6563239</v>
      </c>
      <c r="AP40" s="322">
        <v>-57872</v>
      </c>
      <c r="AQ40" s="323">
        <v>-31811</v>
      </c>
      <c r="AR40" s="324">
        <v>81.900000000000006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2634708</v>
      </c>
      <c r="AP41" s="322">
        <v>23232</v>
      </c>
      <c r="AQ41" s="323">
        <v>9697</v>
      </c>
      <c r="AR41" s="324">
        <v>139.6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14561467</v>
      </c>
      <c r="AN51" s="344">
        <v>128851</v>
      </c>
      <c r="AO51" s="345">
        <v>-3</v>
      </c>
      <c r="AP51" s="346">
        <v>50840</v>
      </c>
      <c r="AQ51" s="347">
        <v>16.899999999999999</v>
      </c>
      <c r="AR51" s="348">
        <v>-19.899999999999999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5177495</v>
      </c>
      <c r="AN52" s="352">
        <v>45814</v>
      </c>
      <c r="AO52" s="353">
        <v>-28.8</v>
      </c>
      <c r="AP52" s="354">
        <v>25367</v>
      </c>
      <c r="AQ52" s="355">
        <v>9.1</v>
      </c>
      <c r="AR52" s="356">
        <v>-37.9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12419152</v>
      </c>
      <c r="AN53" s="344">
        <v>110204</v>
      </c>
      <c r="AO53" s="345">
        <v>-14.5</v>
      </c>
      <c r="AP53" s="346">
        <v>53605</v>
      </c>
      <c r="AQ53" s="347">
        <v>5.4</v>
      </c>
      <c r="AR53" s="348">
        <v>-19.899999999999999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4905365</v>
      </c>
      <c r="AN54" s="352">
        <v>43529</v>
      </c>
      <c r="AO54" s="353">
        <v>-5</v>
      </c>
      <c r="AP54" s="354">
        <v>28343</v>
      </c>
      <c r="AQ54" s="355">
        <v>11.7</v>
      </c>
      <c r="AR54" s="356">
        <v>-16.7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9835783</v>
      </c>
      <c r="AN55" s="344">
        <v>87174</v>
      </c>
      <c r="AO55" s="345">
        <v>-20.9</v>
      </c>
      <c r="AP55" s="346">
        <v>46440</v>
      </c>
      <c r="AQ55" s="347">
        <v>-13.4</v>
      </c>
      <c r="AR55" s="348">
        <v>-7.5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5364752</v>
      </c>
      <c r="AN56" s="352">
        <v>47548</v>
      </c>
      <c r="AO56" s="353">
        <v>9.1999999999999993</v>
      </c>
      <c r="AP56" s="354">
        <v>27658</v>
      </c>
      <c r="AQ56" s="355">
        <v>-2.4</v>
      </c>
      <c r="AR56" s="356">
        <v>11.6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7339842</v>
      </c>
      <c r="AN57" s="344">
        <v>64944</v>
      </c>
      <c r="AO57" s="345">
        <v>-25.5</v>
      </c>
      <c r="AP57" s="346">
        <v>63257</v>
      </c>
      <c r="AQ57" s="347">
        <v>36.200000000000003</v>
      </c>
      <c r="AR57" s="348">
        <v>-61.7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4601227</v>
      </c>
      <c r="AN58" s="352">
        <v>40712</v>
      </c>
      <c r="AO58" s="353">
        <v>-14.4</v>
      </c>
      <c r="AP58" s="354">
        <v>27259</v>
      </c>
      <c r="AQ58" s="355">
        <v>-1.4</v>
      </c>
      <c r="AR58" s="356">
        <v>-13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8873172</v>
      </c>
      <c r="AN59" s="344">
        <v>78240</v>
      </c>
      <c r="AO59" s="345">
        <v>20.5</v>
      </c>
      <c r="AP59" s="346">
        <v>52308</v>
      </c>
      <c r="AQ59" s="347">
        <v>-17.3</v>
      </c>
      <c r="AR59" s="348">
        <v>37.799999999999997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5390825</v>
      </c>
      <c r="AN60" s="352">
        <v>47534</v>
      </c>
      <c r="AO60" s="353">
        <v>16.8</v>
      </c>
      <c r="AP60" s="354">
        <v>28695</v>
      </c>
      <c r="AQ60" s="355">
        <v>5.3</v>
      </c>
      <c r="AR60" s="356">
        <v>11.5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10605883</v>
      </c>
      <c r="AN61" s="359">
        <v>93883</v>
      </c>
      <c r="AO61" s="360">
        <v>-8.6999999999999993</v>
      </c>
      <c r="AP61" s="361">
        <v>53290</v>
      </c>
      <c r="AQ61" s="362">
        <v>5.6</v>
      </c>
      <c r="AR61" s="348">
        <v>-14.3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5087933</v>
      </c>
      <c r="AN62" s="352">
        <v>45027</v>
      </c>
      <c r="AO62" s="353">
        <v>-4.4000000000000004</v>
      </c>
      <c r="AP62" s="354">
        <v>27464</v>
      </c>
      <c r="AQ62" s="355">
        <v>4.5</v>
      </c>
      <c r="AR62" s="356">
        <v>-8.9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p2n5iTszX92br65y2zWdBRWDF/FqlleZIjqzf8Wwl8PGpu4ELHTP/9IqCMR7bzvTBfNZztz4lPXbjmgYN2lSA==" saltValue="HCi+RhExV84C9QdIYRim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07witKw57V6oPsh+q+UZuEe0RMchhIeNWjhSGYHEdbhvny3RsV/OOe4YTkCriHt1aDpNl63WL0S1RG+gOReyw==" saltValue="cdJ3fI9eCFQ+7pS+H1g6R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9JzEGl9GFZwf0jBIxsEKsjTF3SMa2aoI6am8whFZuXBS1q3mcYwTzwgBqEdoDHVRHTUISd31MTSmHX+yzDEzw==" saltValue="/vRLFzeR2pO2C0CflLz1e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12" t="s">
        <v>3</v>
      </c>
      <c r="D47" s="1212"/>
      <c r="E47" s="1213"/>
      <c r="F47" s="11">
        <v>8.33</v>
      </c>
      <c r="G47" s="12">
        <v>10</v>
      </c>
      <c r="H47" s="12">
        <v>12.44</v>
      </c>
      <c r="I47" s="12">
        <v>9.52</v>
      </c>
      <c r="J47" s="13">
        <v>7.61</v>
      </c>
    </row>
    <row r="48" spans="2:10" ht="57.75" customHeight="1">
      <c r="B48" s="14"/>
      <c r="C48" s="1214" t="s">
        <v>4</v>
      </c>
      <c r="D48" s="1214"/>
      <c r="E48" s="1215"/>
      <c r="F48" s="15">
        <v>3.04</v>
      </c>
      <c r="G48" s="16">
        <v>4.93</v>
      </c>
      <c r="H48" s="16">
        <v>3.71</v>
      </c>
      <c r="I48" s="16">
        <v>3.72</v>
      </c>
      <c r="J48" s="17">
        <v>3.39</v>
      </c>
    </row>
    <row r="49" spans="2:10" ht="57.75" customHeight="1" thickBot="1">
      <c r="B49" s="18"/>
      <c r="C49" s="1216" t="s">
        <v>5</v>
      </c>
      <c r="D49" s="1216"/>
      <c r="E49" s="1217"/>
      <c r="F49" s="19">
        <v>1.27</v>
      </c>
      <c r="G49" s="20">
        <v>3.4</v>
      </c>
      <c r="H49" s="20">
        <v>1.26</v>
      </c>
      <c r="I49" s="20" t="s">
        <v>564</v>
      </c>
      <c r="J49" s="21" t="s">
        <v>565</v>
      </c>
    </row>
    <row r="50" spans="2:10" ht="13.5" customHeight="1"/>
    <row r="51" spans="2:10" ht="13.5" hidden="1" customHeight="1"/>
    <row r="52" spans="2:10" ht="13.5" hidden="1" customHeight="1"/>
    <row r="53" spans="2:10" ht="13.5" hidden="1" customHeight="1"/>
  </sheetData>
  <sheetProtection algorithmName="SHA-512" hashValue="x4NvbmJpBQV53ENinfwDYQiHTsCnSIUVCMG9P1fS5bFQYed1XOJ+bRhQ/Phekmiebtw6FLXQBQlcTF8X4PCmWA==" saltValue="oH15dotyO6+lG1bV+BLOY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干場　聖司</cp:lastModifiedBy>
  <cp:lastPrinted>2019-03-26T04:58:33Z</cp:lastPrinted>
  <dcterms:created xsi:type="dcterms:W3CDTF">2019-02-14T02:41:46Z</dcterms:created>
  <dcterms:modified xsi:type="dcterms:W3CDTF">2019-12-03T04:21:22Z</dcterms:modified>
  <cp:category/>
</cp:coreProperties>
</file>