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2590BD62-DFB6-4F34-A92A-11F52FE1061C}"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BW36" i="10"/>
  <c r="BE36" i="10"/>
  <c r="AM36" i="10"/>
  <c r="BW35" i="10"/>
  <c r="BE35" i="10"/>
  <c r="CO34" i="10"/>
  <c r="CO35" i="10" s="1"/>
  <c r="CO36" i="10" s="1"/>
  <c r="BW34" i="10"/>
  <c r="BE34" i="10"/>
  <c r="C34" i="10"/>
  <c r="C35" i="10" s="1"/>
  <c r="U34" i="10" l="1"/>
  <c r="U35" i="10" s="1"/>
  <c r="U36" i="10" s="1"/>
  <c r="C36" i="10"/>
  <c r="C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<sst xmlns="http://schemas.openxmlformats.org/spreadsheetml/2006/main" count="1087" uniqueCount="568">
  <si>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</si>
  <si>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</si>
  <si>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</si>
  <si>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</si>
  <si>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</si>
  <si>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</si>
  <si>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</si>
  <si>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</si>
  <si>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</si>
  <si>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</si>
  <si>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</si>
  <si>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</si>
  <si>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</si>
  <si>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</si>
  <si>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</si>
  <si>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</si>
  <si>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</si>
  <si>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</si>
  <si>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</si>
  <si>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</si>
  <si>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</si>
  <si>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</si>
  <si>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</si>
  <si>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</si>
  <si>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</si>
  <si>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</si>
  <si>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</si>
  <si>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</si>
  <si>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</si>
  <si>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</si>
  <si>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</si>
  <si>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</si>
  <si>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</si>
  <si>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</si>
  <si>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</si>
  <si>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</si>
  <si>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</si>
  <si>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</si>
  <si>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</si>
  <si>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</si>
  <si>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</si>
  <si>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</si>
  <si>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</si>
  <si>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</si>
  <si>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</si>
  <si>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</si>
  <si>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</si>
  <si>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</si>
  <si>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</si>
  <si>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</si>
  <si>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</si>
  <si>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</si>
  <si>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</si>
  <si>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</si>
  <si>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</si>
  <si>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</si>
  <si>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</si>
  <si>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</si>
  <si>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</si>
  <si>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</si>
  <si>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</si>
  <si>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</si>
  <si>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</si>
  <si>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</si>
  <si>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</si>
  <si>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</si>
  <si>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</si>
  <si>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</si>
  <si>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</si>
  <si>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</si>
  <si>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</si>
  <si>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</si>
  <si>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</si>
  <si>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</si>
  <si>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</si>
  <si>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</si>
  <si>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</si>
  <si>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</si>
  <si>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</si>
  <si>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</si>
  <si>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</si>
  <si>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</si>
  <si>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</si>
  <si>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</si>
  <si>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</si>
  <si>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</si>
  <si>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</si>
  <si>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</si>
  <si>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</si>
  <si>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</si>
  <si>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</si>
  <si>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</si>
  <si>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</si>
  <si>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</si>
  <si>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かほく市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</si>
  <si>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</si>
  <si>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</si>
  <si>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</si>
  <si>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</si>
  <si>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</si>
  <si>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</si>
  <si>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</si>
  <si>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</si>
  <si>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</si>
  <si>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</si>
  <si>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</si>
  <si>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</si>
  <si>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</si>
  <si>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</si>
  <si>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</si>
  <si>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</si>
  <si>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</si>
  <si>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</si>
  <si>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</si>
  <si>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</si>
  <si>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</si>
  <si>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</si>
  <si>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</si>
  <si>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</si>
  <si>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</si>
  <si>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</si>
  <si>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</si>
  <si>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</si>
  <si>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</si>
  <si>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</si>
  <si>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</si>
  <si>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</si>
  <si>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</si>
  <si>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</si>
  <si>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</si>
  <si>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</si>
  <si>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</si>
  <si>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</si>
  <si>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</si>
  <si>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</si>
  <si>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</si>
  <si>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</si>
  <si>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</si>
  <si>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</si>
  <si>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</si>
  <si>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</si>
  <si>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</si>
  <si>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</si>
  <si>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</si>
  <si>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</si>
  <si>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</si>
  <si>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</si>
  <si>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</si>
  <si>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</si>
  <si>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</si>
  <si>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</si>
  <si>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</si>
  <si>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</si>
  <si>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</si>
  <si>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</si>
  <si>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</si>
  <si>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</si>
  <si>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</si>
  <si>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</si>
  <si>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</si>
  <si>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</si>
  <si>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</si>
  <si>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</si>
  <si>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</si>
  <si>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</si>
  <si>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</si>
  <si>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</si>
  <si>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</si>
  <si>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</si>
  <si>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</si>
  <si>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</si>
  <si>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</si>
  <si>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</si>
  <si>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</si>
  <si>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</si>
  <si>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</si>
  <si>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</si>
  <si>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</si>
  <si>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</si>
  <si>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</si>
  <si>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</si>
  <si>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</si>
  <si>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</si>
  <si>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</si>
  <si>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</si>
  <si>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</si>
  <si>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</si>
  <si>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</si>
  <si>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</si>
  <si>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</si>
  <si>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</si>
  <si>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</si>
  <si>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</si>
  <si>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</si>
  <si>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</si>
  <si>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</si>
  <si>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</si>
  <si>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</si>
  <si>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</si>
  <si>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</si>
  <si>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</si>
  <si>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</si>
  <si>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</si>
  <si>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</si>
  <si>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石川県かほく市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</si>
  <si>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</si>
  <si>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</si>
  <si>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</si>
  <si>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</si>
  <si>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</si>
  <si>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</si>
  <si>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</si>
  <si>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</si>
  <si>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</si>
  <si>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</si>
  <si>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</si>
  <si>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</si>
  <si>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</si>
  <si>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</si>
  <si>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</si>
  <si>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</si>
  <si>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</si>
  <si>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</si>
  <si>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</si>
  <si>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</si>
  <si>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</si>
  <si>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</si>
  <si>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</si>
  <si>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</si>
  <si>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</si>
  <si>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</si>
  <si>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</si>
  <si>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</si>
  <si>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</si>
  <si>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</si>
  <si>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</si>
  <si>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</si>
  <si>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</si>
  <si>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</si>
  <si>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</si>
  <si>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</si>
  <si>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</si>
  <si>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</si>
  <si>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</si>
  <si>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</si>
  <si>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</si>
  <si>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</si>
  <si>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</si>
  <si>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</si>
  <si>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</si>
  <si>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</si>
  <si>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</si>
  <si>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</si>
  <si>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</si>
  <si>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</si>
  <si>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</si>
  <si>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</si>
  <si>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</si>
  <si>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</si>
  <si>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</si>
  <si>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</si>
  <si>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</si>
  <si>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</si>
  <si>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</si>
  <si>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</si>
  <si>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</si>
  <si>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</si>
  <si>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</si>
  <si>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</si>
  <si>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</si>
  <si>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</si>
  <si>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</si>
  <si>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</si>
  <si>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</si>
  <si>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</si>
  <si>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</si>
  <si>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</si>
  <si>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</si>
  <si>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</si>
  <si>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</si>
  <si>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</si>
  <si>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</si>
  <si>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</si>
  <si>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</si>
  <si>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</si>
  <si>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</si>
  <si>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</si>
  <si>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</si>
  <si>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</si>
  <si>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</si>
  <si>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</si>
  <si>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</si>
  <si>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</si>
  <si>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</si>
  <si>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</si>
  <si>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</si>
  <si>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</si>
  <si>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</si>
  <si>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</si>
  <si>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</si>
  <si>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</si>
  <si>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</si>
  <si>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</si>
  <si>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</si>
  <si>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</si>
  <si>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</si>
  <si>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</si>
  <si>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</si>
  <si>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</si>
  <si>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</si>
  <si>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</si>
  <si>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</si>
  <si>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</si>
  <si>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</si>
  <si>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</si>
  <si>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</si>
  <si>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</si>
  <si>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</si>
  <si>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</si>
  <si>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</si>
  <si>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</si>
  <si>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</si>
  <si>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</si>
  <si>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</si>
  <si>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</si>
  <si>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</si>
  <si>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</si>
  <si>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</si>
  <si>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</si>
  <si>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</si>
  <si>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</si>
  <si>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</si>
  <si>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</si>
  <si>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</si>
  <si>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</si>
  <si>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</si>
  <si>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</si>
  <si>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</si>
  <si>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</si>
  <si>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</si>
  <si>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</si>
  <si>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</si>
  <si>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</si>
  <si>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</si>
  <si>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</si>
  <si>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</si>
  <si>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</si>
  <si>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</si>
  <si>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</si>
  <si>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</si>
  <si>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</si>
  <si>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</si>
  <si>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</si>
  <si>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</si>
  <si>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</si>
  <si>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石川県かほく市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</si>
  <si>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</si>
  <si>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</si>
  <si>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</si>
  <si>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</si>
  <si>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</si>
  <si>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</si>
  <si>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</si>
  <si>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</si>
  <si>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</si>
  <si>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</si>
  <si>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</si>
  <si>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</si>
  <si>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</si>
  <si>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</si>
  <si>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</si>
  <si>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</si>
  <si>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</si>
  <si>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</si>
  <si>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</si>
  <si>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</si>
  <si>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かほく市営バス事業特別会計</t>
    <phoneticPr fontId="5"/>
  </si>
  <si>
    <t>かほく市墓地特別会計</t>
    <phoneticPr fontId="5"/>
  </si>
  <si>
    <t>かほく市ケーブルテレビ事業特別会計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</si>
  <si>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</si>
  <si>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</si>
  <si>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</si>
  <si>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</si>
  <si>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</si>
  <si>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</si>
  <si>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</si>
  <si>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</si>
  <si>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</si>
  <si>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</si>
  <si>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</si>
  <si>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</si>
  <si>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</si>
  <si>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かほく市国民健康保険特別会計</t>
    <phoneticPr fontId="5"/>
  </si>
  <si>
    <t>かほく市後期高齢者医療特別会計</t>
    <phoneticPr fontId="5"/>
  </si>
  <si>
    <t>かほく市介護保険特別会計</t>
    <phoneticPr fontId="5"/>
  </si>
  <si>
    <t>かほく市水道事業会計</t>
    <phoneticPr fontId="5"/>
  </si>
  <si>
    <t>法適用企業</t>
    <phoneticPr fontId="5"/>
  </si>
  <si>
    <t>かほく市下水道事業会計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</si>
  <si>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</si>
  <si>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</si>
  <si>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</si>
  <si>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</si>
  <si>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</si>
  <si>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</si>
  <si>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</si>
  <si>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</si>
  <si>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</si>
  <si>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</si>
  <si>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</si>
  <si>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</si>
  <si>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</si>
  <si>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</si>
  <si>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</si>
  <si>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</si>
  <si>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</si>
  <si>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</si>
  <si>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</si>
  <si>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</si>
  <si>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</si>
  <si>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</si>
  <si>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</si>
  <si>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</si>
  <si>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</si>
  <si>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</si>
  <si>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</si>
  <si>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</si>
  <si>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</si>
  <si>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</si>
  <si>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</si>
  <si>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</si>
  <si>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</si>
  <si>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</si>
  <si>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</si>
  <si>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</si>
  <si>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</si>
  <si>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</si>
  <si>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</si>
  <si>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</si>
  <si>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</si>
  <si>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</si>
  <si>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</si>
  <si>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</si>
  <si>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</si>
  <si>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</si>
  <si>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</si>
  <si>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</si>
  <si>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</si>
  <si>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</si>
  <si>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</si>
  <si>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</si>
  <si>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</si>
  <si>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</si>
  <si>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</si>
  <si>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</si>
  <si>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</si>
  <si>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</si>
  <si>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</si>
  <si>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</si>
  <si>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</si>
  <si>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</si>
  <si>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</si>
  <si>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</si>
  <si>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</si>
  <si>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</si>
  <si>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</si>
  <si>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</si>
  <si>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</si>
  <si>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</si>
  <si>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</si>
  <si>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</si>
  <si>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</si>
  <si>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</si>
  <si>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</si>
  <si>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</si>
  <si>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</si>
  <si>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</si>
  <si>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</si>
  <si>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</si>
  <si>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</si>
  <si>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</si>
  <si>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</si>
  <si>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</si>
  <si>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</si>
  <si>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</si>
  <si>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</si>
  <si>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</si>
  <si>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</si>
  <si>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</si>
  <si>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</si>
  <si>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</si>
  <si>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</si>
  <si>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</si>
  <si>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</si>
  <si>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</si>
  <si>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</si>
  <si>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</si>
  <si>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</si>
  <si>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</si>
  <si>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</si>
  <si>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</si>
  <si>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</si>
  <si>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</si>
  <si>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</si>
  <si>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</si>
  <si>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</si>
  <si>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</si>
  <si>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</si>
  <si>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</si>
  <si>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</si>
  <si>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</si>
  <si>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</si>
  <si>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</si>
  <si>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</si>
  <si>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</si>
  <si>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</si>
  <si>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</si>
  <si>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</si>
  <si>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</si>
  <si>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</si>
  <si>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</si>
  <si>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</si>
  <si>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</si>
  <si>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</si>
  <si>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</si>
  <si>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</si>
  <si>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</si>
  <si>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</si>
  <si>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</si>
  <si>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</si>
  <si>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</si>
  <si>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</si>
  <si>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</si>
  <si>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</si>
  <si>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</si>
  <si>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 0.00</t>
  </si>
  <si>
    <t>▲ 3.74</t>
  </si>
  <si>
    <t>▲ 1.75</t>
  </si>
  <si>
    <t>▲ 9.70</t>
  </si>
  <si>
    <t>かほく市水道事業会計</t>
  </si>
  <si>
    <t>一般会計</t>
  </si>
  <si>
    <t>かほく市下水道事業会計</t>
  </si>
  <si>
    <t>かほく市国民健康保険特別会計</t>
  </si>
  <si>
    <t>かほく市介護保険特別会計</t>
  </si>
  <si>
    <t>かほく市ケーブルテレビ事業特別会計</t>
  </si>
  <si>
    <t>かほく市墓地特別会計</t>
  </si>
  <si>
    <t>かほく市営バス事業特別会計</t>
  </si>
  <si>
    <t>その他会計（赤字）</t>
  </si>
  <si>
    <t>その他会計（黒字）</t>
  </si>
  <si>
    <t>R02</t>
    <phoneticPr fontId="5"/>
  </si>
  <si>
    <t>R03</t>
    <phoneticPr fontId="5"/>
  </si>
  <si>
    <t>R04</t>
    <phoneticPr fontId="5"/>
  </si>
  <si>
    <t>R05</t>
    <phoneticPr fontId="5"/>
  </si>
  <si>
    <t>R06</t>
    <phoneticPr fontId="5"/>
  </si>
  <si>
    <t>-</t>
    <phoneticPr fontId="2"/>
  </si>
  <si>
    <t>河北郡市広域事務組合</t>
    <rPh sb="0" eb="4">
      <t>カホクグンシ</t>
    </rPh>
    <rPh sb="4" eb="10">
      <t>コウイキジムクミアイ</t>
    </rPh>
    <phoneticPr fontId="2"/>
  </si>
  <si>
    <t>石川県市町村職員退職手当組合</t>
    <rPh sb="0" eb="3">
      <t>イシカワケン</t>
    </rPh>
    <rPh sb="3" eb="6">
      <t>シチョウソン</t>
    </rPh>
    <rPh sb="6" eb="8">
      <t>ショクイン</t>
    </rPh>
    <rPh sb="8" eb="12">
      <t>タイショクテアテ</t>
    </rPh>
    <rPh sb="12" eb="14">
      <t>クミアイ</t>
    </rPh>
    <phoneticPr fontId="2"/>
  </si>
  <si>
    <t>石川県市町村消防団員等校務災害補償等組合</t>
    <rPh sb="0" eb="3">
      <t>イシカワケン</t>
    </rPh>
    <rPh sb="3" eb="6">
      <t>シチョウソン</t>
    </rPh>
    <rPh sb="6" eb="10">
      <t>ショウボウダンイン</t>
    </rPh>
    <rPh sb="10" eb="11">
      <t>トウ</t>
    </rPh>
    <rPh sb="11" eb="13">
      <t>コウム</t>
    </rPh>
    <rPh sb="13" eb="15">
      <t>サイガイ</t>
    </rPh>
    <rPh sb="15" eb="17">
      <t>ホショウ</t>
    </rPh>
    <rPh sb="17" eb="18">
      <t>トウ</t>
    </rPh>
    <rPh sb="18" eb="20">
      <t>クミアイ</t>
    </rPh>
    <phoneticPr fontId="2"/>
  </si>
  <si>
    <t>石川県後期高齢者医療連合会（一般会計）</t>
    <rPh sb="0" eb="3">
      <t>イシカワケン</t>
    </rPh>
    <rPh sb="3" eb="5">
      <t>コウキ</t>
    </rPh>
    <rPh sb="5" eb="8">
      <t>コウレイシャ</t>
    </rPh>
    <rPh sb="8" eb="13">
      <t>イリョウレンゴウカイ</t>
    </rPh>
    <rPh sb="14" eb="18">
      <t>イッパンカイケイ</t>
    </rPh>
    <phoneticPr fontId="2"/>
  </si>
  <si>
    <t>石川県後期高齢者医療連合会（後期高齢者医療特別会計）</t>
    <rPh sb="0" eb="3">
      <t>イシカワケン</t>
    </rPh>
    <rPh sb="3" eb="8">
      <t>コウキコウレイシャ</t>
    </rPh>
    <rPh sb="8" eb="13">
      <t>イリョウレンゴウカイ</t>
    </rPh>
    <rPh sb="14" eb="19">
      <t>コウキコウレイシャ</t>
    </rPh>
    <rPh sb="19" eb="25">
      <t>イリョウトクベツカイケイ</t>
    </rPh>
    <phoneticPr fontId="2"/>
  </si>
  <si>
    <t>石川県市町村消防賞じゅつ金組合</t>
    <rPh sb="0" eb="3">
      <t>イシカワケン</t>
    </rPh>
    <rPh sb="3" eb="6">
      <t>シチョウソン</t>
    </rPh>
    <rPh sb="6" eb="8">
      <t>ショウボウ</t>
    </rPh>
    <rPh sb="8" eb="9">
      <t>ショウ</t>
    </rPh>
    <rPh sb="12" eb="13">
      <t>キン</t>
    </rPh>
    <rPh sb="13" eb="15">
      <t>クミアイ</t>
    </rPh>
    <phoneticPr fontId="2"/>
  </si>
  <si>
    <t>かほく市公共施設管理公社</t>
    <rPh sb="3" eb="4">
      <t>シ</t>
    </rPh>
    <rPh sb="4" eb="8">
      <t>コウキョウシセツ</t>
    </rPh>
    <rPh sb="8" eb="12">
      <t>カンリコウシャ</t>
    </rPh>
    <phoneticPr fontId="2"/>
  </si>
  <si>
    <t>株式会社高松レストハウス</t>
    <rPh sb="0" eb="4">
      <t>カブシキガイシャ</t>
    </rPh>
    <rPh sb="4" eb="6">
      <t>タカマツ</t>
    </rPh>
    <phoneticPr fontId="2"/>
  </si>
  <si>
    <t>社会法人相生会</t>
    <rPh sb="0" eb="2">
      <t>シャカイ</t>
    </rPh>
    <rPh sb="2" eb="4">
      <t>ホウジン</t>
    </rPh>
    <rPh sb="4" eb="6">
      <t>アイオイ</t>
    </rPh>
    <rPh sb="6" eb="7">
      <t>カイ</t>
    </rPh>
    <phoneticPr fontId="2"/>
  </si>
  <si>
    <t>まちづくり基金</t>
    <rPh sb="5" eb="7">
      <t>キキン</t>
    </rPh>
    <phoneticPr fontId="5"/>
  </si>
  <si>
    <t>子ども・子育て基金</t>
    <rPh sb="0" eb="1">
      <t>コ</t>
    </rPh>
    <rPh sb="4" eb="6">
      <t>コソダ</t>
    </rPh>
    <rPh sb="7" eb="9">
      <t>キキン</t>
    </rPh>
    <phoneticPr fontId="5"/>
  </si>
  <si>
    <t>令和6年能登半島地震復興基金</t>
    <rPh sb="0" eb="2">
      <t>レイワ</t>
    </rPh>
    <rPh sb="3" eb="4">
      <t>ネン</t>
    </rPh>
    <rPh sb="4" eb="10">
      <t>ノトハントウジシン</t>
    </rPh>
    <rPh sb="10" eb="14">
      <t>フッコウキキン</t>
    </rPh>
    <phoneticPr fontId="5"/>
  </si>
  <si>
    <t>公共施設管理基金</t>
    <rPh sb="0" eb="8">
      <t>コウキョウシセツカンリキキン</t>
    </rPh>
    <phoneticPr fontId="5"/>
  </si>
  <si>
    <t>福祉基金</t>
    <rPh sb="0" eb="4">
      <t>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</si>
</sst>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BCD-486C-9D11-0FCA016992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100873</c:v>
                </c:pt>
                <c:pt idx="1">
                  <c:v>53922</c:v>
                </c:pt>
                <c:pt idx="2">
                  <c:v>44767</c:v>
                </c:pt>
                <c:pt idx="3">
                  <c:v>73127</c:v>
                </c:pt>
                <c:pt idx="4">
                  <c:v>70609</c:v>
                </c:pt>
              </c:numCache>
            </c:numRef>
          </c:val>
          <c:smooth val="0"/>
          <c:extLst>
            <c:ext xmlns:c16="http://schemas.microsoft.com/office/drawing/2014/chart" uri="{C3380CC4-5D6E-409C-BE32-E72D297353CC}">
              <c16:uniqueId val="{00000001-CBCD-486C-9D11-0FCA016992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5.57</c:v>
                </c:pt>
                <c:pt idx="1">
                  <c:v>6.06</c:v>
                </c:pt>
                <c:pt idx="2">
                  <c:v>5.57</c:v>
                </c:pt>
                <c:pt idx="3">
                  <c:v>6.48</c:v>
                </c:pt>
                <c:pt idx="4">
                  <c:v>5.94</c:v>
                </c:pt>
              </c:numCache>
            </c:numRef>
          </c:val>
          <c:extLst>
            <c:ext xmlns:c16="http://schemas.microsoft.com/office/drawing/2014/chart" uri="{C3380CC4-5D6E-409C-BE32-E72D297353CC}">
              <c16:uniqueId val="{00000000-8E95-4380-AD6A-3D93A116BD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57.15</c:v>
                </c:pt>
                <c:pt idx="1">
                  <c:v>56.59</c:v>
                </c:pt>
                <c:pt idx="2">
                  <c:v>58.2</c:v>
                </c:pt>
                <c:pt idx="3">
                  <c:v>57.58</c:v>
                </c:pt>
                <c:pt idx="4">
                  <c:v>52.36</c:v>
                </c:pt>
              </c:numCache>
            </c:numRef>
          </c:val>
          <c:extLst>
            <c:ext xmlns:c16="http://schemas.microsoft.com/office/drawing/2014/chart" uri="{C3380CC4-5D6E-409C-BE32-E72D297353CC}">
              <c16:uniqueId val="{00000001-8E95-4380-AD6A-3D93A116BD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0</c:v>
                </c:pt>
                <c:pt idx="2">
                  <c:v>-3.74</c:v>
                </c:pt>
                <c:pt idx="3">
                  <c:v>-1.75</c:v>
                </c:pt>
                <c:pt idx="4">
                  <c:v>-9.6999999999999993</c:v>
                </c:pt>
              </c:numCache>
            </c:numRef>
          </c:val>
          <c:smooth val="0"/>
          <c:extLst>
            <c:ext xmlns:c16="http://schemas.microsoft.com/office/drawing/2014/chart" uri="{C3380CC4-5D6E-409C-BE32-E72D297353CC}">
              <c16:uniqueId val="{00000002-8E95-4380-AD6A-3D93A116BD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5DC-4D5D-893A-94AD0B4A7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DC-4D5D-893A-94AD0B4A71C4}"/>
            </c:ext>
          </c:extLst>
        </c:ser>
        <c:ser>
          <c:idx val="2"/>
          <c:order val="2"/>
          <c:tx>
            <c:strRef>
              <c:f>データシート!$A$29</c:f>
              <c:strCache>
                <c:ptCount val="1"/>
                <c:pt idx="0">
                  <c:v>かほく市営バス事業特別会計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2-35DC-4D5D-893A-94AD0B4A71C4}"/>
            </c:ext>
          </c:extLst>
        </c:ser>
        <c:ser>
          <c:idx val="3"/>
          <c:order val="3"/>
          <c:tx>
            <c:strRef>
              <c:f>データシート!$A$30</c:f>
              <c:strCache>
                <c:ptCount val="1"/>
                <c:pt idx="0">
                  <c:v>かほく市墓地特別会計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3-35DC-4D5D-893A-94AD0B4A71C4}"/>
            </c:ext>
          </c:extLst>
        </c:ser>
        <c:ser>
          <c:idx val="4"/>
          <c:order val="4"/>
          <c:tx>
            <c:strRef>
              <c:f>データシート!$A$31</c:f>
              <c:strCache>
                <c:ptCount val="1"/>
                <c:pt idx="0">
                  <c:v>かほく市ケーブルテレビ事業特別会計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7.0000000000000007E-2</c:v>
                </c:pt>
                <c:pt idx="4">
                  <c:v>#N/A</c:v>
                </c:pt>
                <c:pt idx="5">
                  <c:v>0.1</c:v>
                </c:pt>
                <c:pt idx="6">
                  <c:v>#N/A</c:v>
                </c:pt>
                <c:pt idx="7">
                  <c:v>0.17</c:v>
                </c:pt>
                <c:pt idx="8">
                  <c:v>#N/A</c:v>
                </c:pt>
                <c:pt idx="9">
                  <c:v>0.18</c:v>
                </c:pt>
              </c:numCache>
            </c:numRef>
          </c:val>
          <c:extLst>
            <c:ext xmlns:c16="http://schemas.microsoft.com/office/drawing/2014/chart" uri="{C3380CC4-5D6E-409C-BE32-E72D297353CC}">
              <c16:uniqueId val="{00000004-35DC-4D5D-893A-94AD0B4A71C4}"/>
            </c:ext>
          </c:extLst>
        </c:ser>
        <c:ser>
          <c:idx val="5"/>
          <c:order val="5"/>
          <c:tx>
            <c:strRef>
              <c:f>データシート!$A$32</c:f>
              <c:strCache>
                <c:ptCount val="1"/>
                <c:pt idx="0">
                  <c:v>かほく市介護保険特別会計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1.22</c:v>
                </c:pt>
                <c:pt idx="2">
                  <c:v>#N/A</c:v>
                </c:pt>
                <c:pt idx="3">
                  <c:v>0.76</c:v>
                </c:pt>
                <c:pt idx="4">
                  <c:v>#N/A</c:v>
                </c:pt>
                <c:pt idx="5">
                  <c:v>0.81</c:v>
                </c:pt>
                <c:pt idx="6">
                  <c:v>#N/A</c:v>
                </c:pt>
                <c:pt idx="7">
                  <c:v>0.66</c:v>
                </c:pt>
                <c:pt idx="8">
                  <c:v>#N/A</c:v>
                </c:pt>
                <c:pt idx="9">
                  <c:v>0.32</c:v>
                </c:pt>
              </c:numCache>
            </c:numRef>
          </c:val>
          <c:extLst>
            <c:ext xmlns:c16="http://schemas.microsoft.com/office/drawing/2014/chart" uri="{C3380CC4-5D6E-409C-BE32-E72D297353CC}">
              <c16:uniqueId val="{00000005-35DC-4D5D-893A-94AD0B4A71C4}"/>
            </c:ext>
          </c:extLst>
        </c:ser>
        <c:ser>
          <c:idx val="6"/>
          <c:order val="6"/>
          <c:tx>
            <c:strRef>
              <c:f>データシート!$A$33</c:f>
              <c:strCache>
                <c:ptCount val="1"/>
                <c:pt idx="0">
                  <c:v>かほく市国民健康保険特別会計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0.41</c:v>
                </c:pt>
                <c:pt idx="4">
                  <c:v>#N/A</c:v>
                </c:pt>
                <c:pt idx="5">
                  <c:v>0.24</c:v>
                </c:pt>
                <c:pt idx="6">
                  <c:v>#N/A</c:v>
                </c:pt>
                <c:pt idx="7">
                  <c:v>0.05</c:v>
                </c:pt>
                <c:pt idx="8">
                  <c:v>#N/A</c:v>
                </c:pt>
                <c:pt idx="9">
                  <c:v>0.72</c:v>
                </c:pt>
              </c:numCache>
            </c:numRef>
          </c:val>
          <c:extLst>
            <c:ext xmlns:c16="http://schemas.microsoft.com/office/drawing/2014/chart" uri="{C3380CC4-5D6E-409C-BE32-E72D297353CC}">
              <c16:uniqueId val="{00000006-35DC-4D5D-893A-94AD0B4A71C4}"/>
            </c:ext>
          </c:extLst>
        </c:ser>
        <c:ser>
          <c:idx val="7"/>
          <c:order val="7"/>
          <c:tx>
            <c:strRef>
              <c:f>データシート!$A$34</c:f>
              <c:strCache>
                <c:ptCount val="1"/>
                <c:pt idx="0">
                  <c:v>かほく市下水道事業会計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4.33</c:v>
                </c:pt>
                <c:pt idx="2">
                  <c:v>#N/A</c:v>
                </c:pt>
                <c:pt idx="3">
                  <c:v>4.1399999999999997</c:v>
                </c:pt>
                <c:pt idx="4">
                  <c:v>#N/A</c:v>
                </c:pt>
                <c:pt idx="5">
                  <c:v>4.0599999999999996</c:v>
                </c:pt>
                <c:pt idx="6">
                  <c:v>#N/A</c:v>
                </c:pt>
                <c:pt idx="7">
                  <c:v>1.9</c:v>
                </c:pt>
                <c:pt idx="8">
                  <c:v>#N/A</c:v>
                </c:pt>
                <c:pt idx="9">
                  <c:v>3.23</c:v>
                </c:pt>
              </c:numCache>
            </c:numRef>
          </c:val>
          <c:extLst>
            <c:ext xmlns:c16="http://schemas.microsoft.com/office/drawing/2014/chart" uri="{C3380CC4-5D6E-409C-BE32-E72D297353CC}">
              <c16:uniqueId val="{00000007-35DC-4D5D-893A-94AD0B4A71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5.51</c:v>
                </c:pt>
                <c:pt idx="2">
                  <c:v>#N/A</c:v>
                </c:pt>
                <c:pt idx="3">
                  <c:v>5.96</c:v>
                </c:pt>
                <c:pt idx="4">
                  <c:v>#N/A</c:v>
                </c:pt>
                <c:pt idx="5">
                  <c:v>5.43</c:v>
                </c:pt>
                <c:pt idx="6">
                  <c:v>#N/A</c:v>
                </c:pt>
                <c:pt idx="7">
                  <c:v>6.26</c:v>
                </c:pt>
                <c:pt idx="8">
                  <c:v>#N/A</c:v>
                </c:pt>
                <c:pt idx="9">
                  <c:v>5.68</c:v>
                </c:pt>
              </c:numCache>
            </c:numRef>
          </c:val>
          <c:extLst>
            <c:ext xmlns:c16="http://schemas.microsoft.com/office/drawing/2014/chart" uri="{C3380CC4-5D6E-409C-BE32-E72D297353CC}">
              <c16:uniqueId val="{00000008-35DC-4D5D-893A-94AD0B4A71C4}"/>
            </c:ext>
          </c:extLst>
        </c:ser>
        <c:ser>
          <c:idx val="9"/>
          <c:order val="9"/>
          <c:tx>
            <c:strRef>
              <c:f>データシート!$A$36</c:f>
              <c:strCache>
                <c:ptCount val="1"/>
                <c:pt idx="0">
                  <c:v>かほく市水道事業会計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9.7100000000000009</c:v>
                </c:pt>
                <c:pt idx="2">
                  <c:v>#N/A</c:v>
                </c:pt>
                <c:pt idx="3">
                  <c:v>10.029999999999999</c:v>
                </c:pt>
                <c:pt idx="4">
                  <c:v>#N/A</c:v>
                </c:pt>
                <c:pt idx="5">
                  <c:v>10.79</c:v>
                </c:pt>
                <c:pt idx="6">
                  <c:v>#N/A</c:v>
                </c:pt>
                <c:pt idx="7">
                  <c:v>10.46</c:v>
                </c:pt>
                <c:pt idx="8">
                  <c:v>#N/A</c:v>
                </c:pt>
                <c:pt idx="9">
                  <c:v>11.7</c:v>
                </c:pt>
              </c:numCache>
            </c:numRef>
          </c:val>
          <c:extLst>
            <c:ext xmlns:c16="http://schemas.microsoft.com/office/drawing/2014/chart" uri="{C3380CC4-5D6E-409C-BE32-E72D297353CC}">
              <c16:uniqueId val="{00000009-35DC-4D5D-893A-94AD0B4A71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2799</c:v>
                </c:pt>
                <c:pt idx="5">
                  <c:v>2802</c:v>
                </c:pt>
                <c:pt idx="8">
                  <c:v>2624</c:v>
                </c:pt>
                <c:pt idx="11">
                  <c:v>2499</c:v>
                </c:pt>
                <c:pt idx="14">
                  <c:v>2265</c:v>
                </c:pt>
              </c:numCache>
            </c:numRef>
          </c:val>
          <c:extLst>
            <c:ext xmlns:c16="http://schemas.microsoft.com/office/drawing/2014/chart" uri="{C3380CC4-5D6E-409C-BE32-E72D297353CC}">
              <c16:uniqueId val="{00000000-3592-4758-ABA3-1A7C97B33A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92-4758-ABA3-1A7C97B33A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340</c:v>
                </c:pt>
              </c:numCache>
            </c:numRef>
          </c:val>
          <c:extLst>
            <c:ext xmlns:c16="http://schemas.microsoft.com/office/drawing/2014/chart" uri="{C3380CC4-5D6E-409C-BE32-E72D297353CC}">
              <c16:uniqueId val="{00000002-3592-4758-ABA3-1A7C97B33A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35</c:v>
                </c:pt>
                <c:pt idx="6">
                  <c:v>36</c:v>
                </c:pt>
                <c:pt idx="9">
                  <c:v>23</c:v>
                </c:pt>
                <c:pt idx="12">
                  <c:v>29</c:v>
                </c:pt>
              </c:numCache>
            </c:numRef>
          </c:val>
          <c:extLst>
            <c:ext xmlns:c16="http://schemas.microsoft.com/office/drawing/2014/chart" uri="{C3380CC4-5D6E-409C-BE32-E72D297353CC}">
              <c16:uniqueId val="{00000003-3592-4758-ABA3-1A7C97B33A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899</c:v>
                </c:pt>
                <c:pt idx="3">
                  <c:v>839</c:v>
                </c:pt>
                <c:pt idx="6">
                  <c:v>816</c:v>
                </c:pt>
                <c:pt idx="9">
                  <c:v>747</c:v>
                </c:pt>
                <c:pt idx="12">
                  <c:v>688</c:v>
                </c:pt>
              </c:numCache>
            </c:numRef>
          </c:val>
          <c:extLst>
            <c:ext xmlns:c16="http://schemas.microsoft.com/office/drawing/2014/chart" uri="{C3380CC4-5D6E-409C-BE32-E72D297353CC}">
              <c16:uniqueId val="{00000004-3592-4758-ABA3-1A7C97B33A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92-4758-ABA3-1A7C97B33A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92-4758-ABA3-1A7C97B33A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2719</c:v>
                </c:pt>
                <c:pt idx="3">
                  <c:v>2802</c:v>
                </c:pt>
                <c:pt idx="6">
                  <c:v>2717</c:v>
                </c:pt>
                <c:pt idx="9">
                  <c:v>2669</c:v>
                </c:pt>
                <c:pt idx="12">
                  <c:v>2670</c:v>
                </c:pt>
              </c:numCache>
            </c:numRef>
          </c:val>
          <c:extLst>
            <c:ext xmlns:c16="http://schemas.microsoft.com/office/drawing/2014/chart" uri="{C3380CC4-5D6E-409C-BE32-E72D297353CC}">
              <c16:uniqueId val="{00000007-3592-4758-ABA3-1A7C97B33A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881</c:v>
                </c:pt>
                <c:pt idx="2">
                  <c:v>#N/A</c:v>
                </c:pt>
                <c:pt idx="3">
                  <c:v>#N/A</c:v>
                </c:pt>
                <c:pt idx="4">
                  <c:v>874</c:v>
                </c:pt>
                <c:pt idx="5">
                  <c:v>#N/A</c:v>
                </c:pt>
                <c:pt idx="6">
                  <c:v>#N/A</c:v>
                </c:pt>
                <c:pt idx="7">
                  <c:v>945</c:v>
                </c:pt>
                <c:pt idx="8">
                  <c:v>#N/A</c:v>
                </c:pt>
                <c:pt idx="9">
                  <c:v>#N/A</c:v>
                </c:pt>
                <c:pt idx="10">
                  <c:v>940</c:v>
                </c:pt>
                <c:pt idx="11">
                  <c:v>#N/A</c:v>
                </c:pt>
                <c:pt idx="12">
                  <c:v>#N/A</c:v>
                </c:pt>
                <c:pt idx="13">
                  <c:v>1462</c:v>
                </c:pt>
                <c:pt idx="14">
                  <c:v>#N/A</c:v>
                </c:pt>
              </c:numCache>
            </c:numRef>
          </c:val>
          <c:smooth val="0"/>
          <c:extLst>
            <c:ext xmlns:c16="http://schemas.microsoft.com/office/drawing/2014/chart" uri="{C3380CC4-5D6E-409C-BE32-E72D297353CC}">
              <c16:uniqueId val="{00000008-3592-4758-ABA3-1A7C97B33A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20200</c:v>
                </c:pt>
                <c:pt idx="5">
                  <c:v>19219</c:v>
                </c:pt>
                <c:pt idx="8">
                  <c:v>17980</c:v>
                </c:pt>
                <c:pt idx="11">
                  <c:v>17259</c:v>
                </c:pt>
                <c:pt idx="14">
                  <c:v>19187</c:v>
                </c:pt>
              </c:numCache>
            </c:numRef>
          </c:val>
          <c:extLst>
            <c:ext xmlns:c16="http://schemas.microsoft.com/office/drawing/2014/chart" uri="{C3380CC4-5D6E-409C-BE32-E72D297353CC}">
              <c16:uniqueId val="{00000000-8472-4236-98A5-31DBBFCFB4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2720</c:v>
                </c:pt>
                <c:pt idx="5">
                  <c:v>2648</c:v>
                </c:pt>
                <c:pt idx="8">
                  <c:v>2653</c:v>
                </c:pt>
                <c:pt idx="11">
                  <c:v>2607</c:v>
                </c:pt>
                <c:pt idx="14">
                  <c:v>3236</c:v>
                </c:pt>
              </c:numCache>
            </c:numRef>
          </c:val>
          <c:extLst>
            <c:ext xmlns:c16="http://schemas.microsoft.com/office/drawing/2014/chart" uri="{C3380CC4-5D6E-409C-BE32-E72D297353CC}">
              <c16:uniqueId val="{00000001-8472-4236-98A5-31DBBFCFB4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7071</c:v>
                </c:pt>
                <c:pt idx="5">
                  <c:v>7658</c:v>
                </c:pt>
                <c:pt idx="8">
                  <c:v>7785</c:v>
                </c:pt>
                <c:pt idx="11">
                  <c:v>7736</c:v>
                </c:pt>
                <c:pt idx="14">
                  <c:v>7113</c:v>
                </c:pt>
              </c:numCache>
            </c:numRef>
          </c:val>
          <c:extLst>
            <c:ext xmlns:c16="http://schemas.microsoft.com/office/drawing/2014/chart" uri="{C3380CC4-5D6E-409C-BE32-E72D297353CC}">
              <c16:uniqueId val="{00000002-8472-4236-98A5-31DBBFCFB4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72-4236-98A5-31DBBFCFB4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72-4236-98A5-31DBBFCFB4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5-8472-4236-98A5-31DBBFCFB4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2191</c:v>
                </c:pt>
                <c:pt idx="3">
                  <c:v>2166</c:v>
                </c:pt>
                <c:pt idx="6">
                  <c:v>2105</c:v>
                </c:pt>
                <c:pt idx="9">
                  <c:v>2054</c:v>
                </c:pt>
                <c:pt idx="12">
                  <c:v>2079</c:v>
                </c:pt>
              </c:numCache>
            </c:numRef>
          </c:val>
          <c:extLst>
            <c:ext xmlns:c16="http://schemas.microsoft.com/office/drawing/2014/chart" uri="{C3380CC4-5D6E-409C-BE32-E72D297353CC}">
              <c16:uniqueId val="{00000006-8472-4236-98A5-31DBBFCFB4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225</c:v>
                </c:pt>
                <c:pt idx="3">
                  <c:v>737</c:v>
                </c:pt>
                <c:pt idx="6">
                  <c:v>1716</c:v>
                </c:pt>
                <c:pt idx="9">
                  <c:v>1715</c:v>
                </c:pt>
                <c:pt idx="12">
                  <c:v>1695</c:v>
                </c:pt>
              </c:numCache>
            </c:numRef>
          </c:val>
          <c:extLst>
            <c:ext xmlns:c16="http://schemas.microsoft.com/office/drawing/2014/chart" uri="{C3380CC4-5D6E-409C-BE32-E72D297353CC}">
              <c16:uniqueId val="{00000007-8472-4236-98A5-31DBBFCFB4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7963</c:v>
                </c:pt>
                <c:pt idx="3">
                  <c:v>7498</c:v>
                </c:pt>
                <c:pt idx="6">
                  <c:v>7058</c:v>
                </c:pt>
                <c:pt idx="9">
                  <c:v>6150</c:v>
                </c:pt>
                <c:pt idx="12">
                  <c:v>5499</c:v>
                </c:pt>
              </c:numCache>
            </c:numRef>
          </c:val>
          <c:extLst>
            <c:ext xmlns:c16="http://schemas.microsoft.com/office/drawing/2014/chart" uri="{C3380CC4-5D6E-409C-BE32-E72D297353CC}">
              <c16:uniqueId val="{00000008-8472-4236-98A5-31DBBFCFB4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4763</c:v>
                </c:pt>
                <c:pt idx="12">
                  <c:v>4423</c:v>
                </c:pt>
              </c:numCache>
            </c:numRef>
          </c:val>
          <c:extLst>
            <c:ext xmlns:c16="http://schemas.microsoft.com/office/drawing/2014/chart" uri="{C3380CC4-5D6E-409C-BE32-E72D297353CC}">
              <c16:uniqueId val="{00000009-8472-4236-98A5-31DBBFCFB4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23818</c:v>
                </c:pt>
                <c:pt idx="3">
                  <c:v>22739</c:v>
                </c:pt>
                <c:pt idx="6">
                  <c:v>21088</c:v>
                </c:pt>
                <c:pt idx="9">
                  <c:v>20575</c:v>
                </c:pt>
                <c:pt idx="12">
                  <c:v>20408</c:v>
                </c:pt>
              </c:numCache>
            </c:numRef>
          </c:val>
          <c:extLst>
            <c:ext xmlns:c16="http://schemas.microsoft.com/office/drawing/2014/chart" uri="{C3380CC4-5D6E-409C-BE32-E72D297353CC}">
              <c16:uniqueId val="{0000000A-8472-4236-98A5-31DBBFCFB4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4209</c:v>
                </c:pt>
                <c:pt idx="2">
                  <c:v>#N/A</c:v>
                </c:pt>
                <c:pt idx="3">
                  <c:v>#N/A</c:v>
                </c:pt>
                <c:pt idx="4">
                  <c:v>3617</c:v>
                </c:pt>
                <c:pt idx="5">
                  <c:v>#N/A</c:v>
                </c:pt>
                <c:pt idx="6">
                  <c:v>#N/A</c:v>
                </c:pt>
                <c:pt idx="7">
                  <c:v>3549</c:v>
                </c:pt>
                <c:pt idx="8">
                  <c:v>#N/A</c:v>
                </c:pt>
                <c:pt idx="9">
                  <c:v>#N/A</c:v>
                </c:pt>
                <c:pt idx="10">
                  <c:v>7653</c:v>
                </c:pt>
                <c:pt idx="11">
                  <c:v>#N/A</c:v>
                </c:pt>
                <c:pt idx="12">
                  <c:v>#N/A</c:v>
                </c:pt>
                <c:pt idx="13">
                  <c:v>4568</c:v>
                </c:pt>
                <c:pt idx="14">
                  <c:v>#N/A</c:v>
                </c:pt>
              </c:numCache>
            </c:numRef>
          </c:val>
          <c:smooth val="0"/>
          <c:extLst>
            <c:ext xmlns:c16="http://schemas.microsoft.com/office/drawing/2014/chart" uri="{C3380CC4-5D6E-409C-BE32-E72D297353CC}">
              <c16:uniqueId val="{0000000B-8472-4236-98A5-31DBBFCFB4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6272</c:v>
                </c:pt>
                <c:pt idx="1">
                  <c:v>6276</c:v>
                </c:pt>
                <c:pt idx="2">
                  <c:v>5645</c:v>
                </c:pt>
              </c:numCache>
            </c:numRef>
          </c:val>
          <c:extLst>
            <c:ext xmlns:c16="http://schemas.microsoft.com/office/drawing/2014/chart" uri="{C3380CC4-5D6E-409C-BE32-E72D297353CC}">
              <c16:uniqueId val="{00000000-C30C-4121-8C47-18543A70F9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246</c:v>
                </c:pt>
                <c:pt idx="1">
                  <c:v>293</c:v>
                </c:pt>
                <c:pt idx="2">
                  <c:v>330</c:v>
                </c:pt>
              </c:numCache>
            </c:numRef>
          </c:val>
          <c:extLst>
            <c:ext xmlns:c16="http://schemas.microsoft.com/office/drawing/2014/chart" uri="{C3380CC4-5D6E-409C-BE32-E72D297353CC}">
              <c16:uniqueId val="{00000001-C30C-4121-8C47-18543A70F9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1751</c:v>
                </c:pt>
                <c:pt idx="1">
                  <c:v>1215</c:v>
                </c:pt>
                <c:pt idx="2">
                  <c:v>802</c:v>
                </c:pt>
              </c:numCache>
            </c:numRef>
          </c:val>
          <c:extLst>
            <c:ext xmlns:c16="http://schemas.microsoft.com/office/drawing/2014/chart" uri="{C3380CC4-5D6E-409C-BE32-E72D297353CC}">
              <c16:uniqueId val="{00000002-C30C-4121-8C47-18543A70F9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合併特例債や臨時財政対策債等の償還額の増加に伴い、元利償還金は増加傾向であったが、合併後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年が経過し、合併特例債の償還終了が多くなってきていることから平成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年度ピークに減少傾向に転じている。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今後は地方債発行の抑制、交付税措置のある有利な起債の活用、また、繰上償還の実施により、実質公債費比率の抑制に努める。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合併建設計画に基づく事業が完了したことで、地方債残高は平成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年度をピークに減少している。充当可能財源等については、令和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影響等に伴い、前年度と比較して充当可能基金を多額を取り崩したため、今後は将来負担比率の分子が増加しないよう事業の「選択と集中」で優先順位を明確にしたうえで地方債発行の抑制やより一層、国・県の動向に注視し新たな財源の確保に努め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石川県かほく市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る歳出抑制、市税の増加などによる財政調整基金への積立を行っているが、昨今の自然災害や物価高騰等の影響、また、市民サービスの向上や商工業振興のため各基金を取り崩したことから、全体として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今後も一時的な基金の取崩額が発生する見込みである。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まちづくり基金：かほく市総合計画に基づいた、地域住民の一体感の醸成及び地域振興。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子ども・子育て基金：市民が結婚し安心して子供を産み育て、子どもが健やかに育つ環境の充実。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年能登半島地震からの復旧及び復興。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公共施設管理基金：公共施設の適正な管理に資する。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福祉基金：社会福祉事業の振興に資する。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まちづくり基金：かほく市総合計画に基づいた事業へ充当（▲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千円）する一方、ふるさと納税寄附金等を積み立てた（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194,771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子ども・子育て基金：子ども・子育て支援事業やこども園等の食材高騰分、給食費無償化分として充当（▲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千円）する一方、民間こども園からの賃借料及びかほっくるの成果配分金等を積み立てた（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年能登半島地震復興基金（枠配分）を積み立てた（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後年度の事業に備え、計画的に積立を行う。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年度においては、大きな要因の一つとして自然災害にともなう復旧・復興のため取り崩した。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また、扶助費や人件費についても多額の取崩の要因として挙げられる。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今後も社会保障関係経費の増大や、公共施設の老朽化対策等に備えるために積立を行うこととしている。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臨時財政対策債の償還で積立を行ったため、増額となった。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突発的な繰上償還に備えた基金として運用しており、現在は基金運用利息の積立以外は予定していない。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36,200
35,768
64.44
23,439,228
22,731,283
640,926
10,781,304
20,408,771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直近５年間は横ばいで推移しており、類似団体平均を</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積極的な定住促進事業の展開、市税の徴収率向上対策等により歳入確保に努める一方で、今後は第５次行政改革大綱（令和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年度）に基づき、業務の合理化・効率化を積極的に推進し、財政の健全化を図る。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歳出における人件費や物件費の増加により前年度より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今後も物価高騰、社会的背景による扶助費等の義務的経費の増加や公共施設の長寿命化に向けた維持管理費の増加が見込まれる。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引き続き事業の見直しを進め、優先度の低い事業について計画的に廃止・縮小することで、経常経費の削減を図る。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65</xdr:row>
      <xdr:rowOff>36830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59346"/>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106256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5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145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64</xdr:row>
      <xdr:rowOff>15240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1456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人件費については、正規職員給料・会計年度任用職員報酬の増額、また、物件費については、物価高騰や労務単価上昇の影響により、増額となった。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年度）等による効率的な人員配置や公共施設の維持管理における指定管理者制度の有効活用など、経費削減を図る。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4028</xdr:rowOff>
    </xdr:from>
    <xdr:to>
      <xdr:col>23</xdr:col>
      <xdr:colOff>133350</xdr:colOff>
      <xdr:row>84</xdr:row>
      <xdr:rowOff>47609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4378"/>
          <a:ext cx="838200" cy="2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152713</xdr:rowOff>
    </xdr:from>
    <xdr:to>
      <xdr:col>19</xdr:col>
      <xdr:colOff>133350</xdr:colOff>
      <xdr:row>83</xdr:row>
      <xdr:rowOff>4028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1613"/>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134708</xdr:rowOff>
    </xdr:from>
    <xdr:to>
      <xdr:col>15</xdr:col>
      <xdr:colOff>82550</xdr:colOff>
      <xdr:row>82</xdr:row>
      <xdr:rowOff>152713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3608"/>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127135</xdr:rowOff>
    </xdr:from>
    <xdr:to>
      <xdr:col>11</xdr:col>
      <xdr:colOff>31750</xdr:colOff>
      <xdr:row>82</xdr:row>
      <xdr:rowOff>134708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6035"/>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168259</xdr:rowOff>
    </xdr:from>
    <xdr:to>
      <xdr:col>23</xdr:col>
      <xdr:colOff>184150</xdr:colOff>
      <xdr:row>84</xdr:row>
      <xdr:rowOff>98409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140336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124678</xdr:rowOff>
    </xdr:from>
    <xdr:to>
      <xdr:col>19</xdr:col>
      <xdr:colOff>184150</xdr:colOff>
      <xdr:row>83</xdr:row>
      <xdr:rowOff>54828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101913</xdr:rowOff>
    </xdr:from>
    <xdr:to>
      <xdr:col>15</xdr:col>
      <xdr:colOff>133350</xdr:colOff>
      <xdr:row>83</xdr:row>
      <xdr:rowOff>32063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42240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83908</xdr:rowOff>
    </xdr:from>
    <xdr:to>
      <xdr:col>11</xdr:col>
      <xdr:colOff>82550</xdr:colOff>
      <xdr:row>83</xdr:row>
      <xdr:rowOff>14058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24235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76335</xdr:rowOff>
    </xdr:from>
    <xdr:to>
      <xdr:col>7</xdr:col>
      <xdr:colOff>31750</xdr:colOff>
      <xdr:row>83</xdr:row>
      <xdr:rowOff>6485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162712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国家公務員と昇給・昇格制度に違いがあり、類似団体の中で比較的低い水準にある。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人事評価制度を積極的に活用するなどにより、一層の給与の適正化に努めている。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258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500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10886</xdr:rowOff>
    </xdr:from>
    <xdr:to>
      <xdr:col>72</xdr:col>
      <xdr:colOff>203200</xdr:colOff>
      <xdr:row>81</xdr:row>
      <xdr:rowOff>62593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983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10886</xdr:rowOff>
    </xdr:from>
    <xdr:to>
      <xdr:col>68</xdr:col>
      <xdr:colOff>152400</xdr:colOff>
      <xdr:row>81</xdr:row>
      <xdr:rowOff>45357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983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131536</xdr:rowOff>
    </xdr:from>
    <xdr:to>
      <xdr:col>68</xdr:col>
      <xdr:colOff>203200</xdr:colOff>
      <xdr:row>81</xdr:row>
      <xdr:rowOff>61686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71863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定員管理の状況について、前年度と比較し</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ポイント増加した。類似団体平均と比較しても</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これは市立こども園の施設数が多いことが大きな要因の一つであり、民営化による適正な配置を検討することも視野に入れる必要がある。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今後も、定年延長を見据え、役職定年制度による後任となった職員を適正に配置するとともに、年齢構成においてもバランスがとれた簡素で効率的な行政体制の整備に取り組む。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18022</xdr:rowOff>
    </xdr:from>
    <xdr:to>
      <xdr:col>81</xdr:col>
      <xdr:colOff>44450</xdr:colOff>
      <xdr:row>62</xdr:row>
      <xdr:rowOff>53642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792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18022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677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31810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467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31810</xdr:rowOff>
    </xdr:from>
    <xdr:to>
      <xdr:col>68</xdr:col>
      <xdr:colOff>152400</xdr:colOff>
      <xdr:row>62</xdr:row>
      <xdr:rowOff>37556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171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2842</xdr:rowOff>
    </xdr:from>
    <xdr:to>
      <xdr:col>81</xdr:col>
      <xdr:colOff>95250</xdr:colOff>
      <xdr:row>62</xdr:row>
      <xdr:rowOff>104442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146369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138672</xdr:rowOff>
    </xdr:from>
    <xdr:to>
      <xdr:col>77</xdr:col>
      <xdr:colOff>95250</xdr:colOff>
      <xdr:row>62</xdr:row>
      <xdr:rowOff>68822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152460</xdr:rowOff>
    </xdr:from>
    <xdr:to>
      <xdr:col>68</xdr:col>
      <xdr:colOff>203200</xdr:colOff>
      <xdr:row>62</xdr:row>
      <xdr:rowOff>82610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67387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年度において総合体育館の割賦払いの開始によるものである。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今後は災害関連の地方債もあるが、令和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年度をピークに減少する見込みである。繰上償還の実施や地方債発行の抑制により指標の改善に努める。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43</xdr:row>
      <xdr:rowOff>108655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99489"/>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11995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105833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263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57855</xdr:rowOff>
    </xdr:from>
    <xdr:to>
      <xdr:col>81</xdr:col>
      <xdr:colOff>95250</xdr:colOff>
      <xdr:row>43</xdr:row>
      <xdr:rowOff>159455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将来負担額の減少とともに、総合体育館の供用開始に伴う交付税の算入により、前年度と比較して</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ポイント下回ることとなった。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今後も事業の「選択と集中」により優先順位を明確にし、公債費等義務的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127406</xdr:rowOff>
    </xdr:from>
    <xdr:to>
      <xdr:col>81</xdr:col>
      <xdr:colOff>44450</xdr:colOff>
      <xdr:row>16</xdr:row>
      <xdr:rowOff>131140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99156"/>
          <a:ext cx="838200" cy="1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81077</xdr:rowOff>
    </xdr:from>
    <xdr:to>
      <xdr:col>77</xdr:col>
      <xdr:colOff>44450</xdr:colOff>
      <xdr:row>16</xdr:row>
      <xdr:rowOff>131140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52827"/>
          <a:ext cx="889000" cy="2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80112</xdr:rowOff>
    </xdr:from>
    <xdr:to>
      <xdr:col>72</xdr:col>
      <xdr:colOff>203200</xdr:colOff>
      <xdr:row>15</xdr:row>
      <xdr:rowOff>81077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5186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80112</xdr:rowOff>
    </xdr:from>
    <xdr:to>
      <xdr:col>68</xdr:col>
      <xdr:colOff>152400</xdr:colOff>
      <xdr:row>15</xdr:row>
      <xdr:rowOff>130302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51862"/>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76606</xdr:rowOff>
    </xdr:from>
    <xdr:to>
      <xdr:col>81</xdr:col>
      <xdr:colOff>95250</xdr:colOff>
      <xdr:row>16</xdr:row>
      <xdr:rowOff>6756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48683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80340</xdr:rowOff>
    </xdr:from>
    <xdr:to>
      <xdr:col>77</xdr:col>
      <xdr:colOff>95250</xdr:colOff>
      <xdr:row>17</xdr:row>
      <xdr:rowOff>10490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166717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9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30277</xdr:rowOff>
    </xdr:from>
    <xdr:to>
      <xdr:col>73</xdr:col>
      <xdr:colOff>44450</xdr:colOff>
      <xdr:row>15</xdr:row>
      <xdr:rowOff>131877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116654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29312</xdr:rowOff>
    </xdr:from>
    <xdr:to>
      <xdr:col>68</xdr:col>
      <xdr:colOff>203200</xdr:colOff>
      <xdr:row>15</xdr:row>
      <xdr:rowOff>130912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115689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8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79502</xdr:rowOff>
    </xdr:from>
    <xdr:to>
      <xdr:col>64</xdr:col>
      <xdr:colOff>152400</xdr:colOff>
      <xdr:row>16</xdr:row>
      <xdr:rowOff>9652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36,200
35,768
64.44
23,439,228
22,731,283
640,926
10,781,304
20,408,771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正職員の給料・会計年度任用職員の報酬の増額に伴い、前年度と比較して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今後は、民間でも実施可能な部分は、民営化や指定管理者制度を導入するなど効率的な運営を図り、定員適正化計画を着実に実施し、人件費関係経費を抑制していく。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ポイント上回ったのは、委託費や物価高騰に伴う電気料・ガス代等増額が主な要因である。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今後も事務事業の見直しにより、歳出の削減に努める。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4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今後も、社会保障関連経費の増大に備え、必要最低限の経費となるよう歳出削減の取り組みを進める。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282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年度に下水道事業会計への繰出金の一部を出資金化したことにより大きく上昇することとなった。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今後も行政改革の着実な実施により経費全体を抑制し、限られた財源の中で行政サービスの水準を維持・向上していくため、事業評価制度の有効活用等により、合理的で効果的な行政運営に取り組む。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93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56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55</xdr:row>
      <xdr:rowOff>77470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1567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ポイント増加となったのは、私立認定こども園等の運営費負担金が増額したことが主な要因である。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今後も補助金等の交付について必要性が低いものは見直しや廃止を行い、歳出の削減に努める。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077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077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新市基盤整備事業により、類似団体内でも高い水準にあった公債費は、今後は合併特例債の償還終了により減少していく見込みである。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これまでも交付税措置のある有利な起債の活用により、実質的な負担は抑制しており、今後とも「選択と集中」により優先順位を明確にして事業を実施する。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54611</xdr:rowOff>
    </xdr:from>
    <xdr:to>
      <xdr:col>24</xdr:col>
      <xdr:colOff>25400</xdr:colOff>
      <xdr:row>81</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942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54611</xdr:rowOff>
    </xdr:from>
    <xdr:to>
      <xdr:col>19</xdr:col>
      <xdr:colOff>187325</xdr:colOff>
      <xdr:row>81</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942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911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24130</xdr:rowOff>
    </xdr:from>
    <xdr:to>
      <xdr:col>11</xdr:col>
      <xdr:colOff>9525</xdr:colOff>
      <xdr:row>81</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911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3811</xdr:rowOff>
    </xdr:from>
    <xdr:to>
      <xdr:col>24</xdr:col>
      <xdr:colOff>76200</xdr:colOff>
      <xdr:row>81</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147338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3811</xdr:rowOff>
    </xdr:from>
    <xdr:to>
      <xdr:col>20</xdr:col>
      <xdr:colOff>38100</xdr:colOff>
      <xdr:row>81</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90188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7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41911</xdr:rowOff>
    </xdr:from>
    <xdr:to>
      <xdr:col>15</xdr:col>
      <xdr:colOff>149225</xdr:colOff>
      <xdr:row>81</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102870</xdr:rowOff>
    </xdr:from>
    <xdr:to>
      <xdr:col>6</xdr:col>
      <xdr:colOff>171450</xdr:colOff>
      <xdr:row>82</xdr:row>
      <xdr:rowOff>33020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17797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類似団体と比較すると、他のコストも低い水準にあることから、今後も行政コストを抑制しながら住民サービスの充実に努める。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057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51562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05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51562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417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417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153975</xdr:rowOff>
    </xdr:from>
    <xdr:to>
      <xdr:col>29</xdr:col>
      <xdr:colOff>127000</xdr:colOff>
      <xdr:row>17</xdr:row>
      <xdr:rowOff>117920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4800"/>
          <a:ext cx="647700" cy="1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138752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117920</xdr:rowOff>
    </xdr:from>
    <xdr:to>
      <xdr:col>26</xdr:col>
      <xdr:colOff>50800</xdr:colOff>
      <xdr:row>17</xdr:row>
      <xdr:rowOff>165811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0195"/>
          <a:ext cx="698500" cy="4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165811</xdr:rowOff>
    </xdr:from>
    <xdr:to>
      <xdr:col>22</xdr:col>
      <xdr:colOff>114300</xdr:colOff>
      <xdr:row>18</xdr:row>
      <xdr:rowOff>11367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8086"/>
          <a:ext cx="698500" cy="17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11367</xdr:rowOff>
    </xdr:from>
    <xdr:to>
      <xdr:col>18</xdr:col>
      <xdr:colOff>177800</xdr:colOff>
      <xdr:row>18</xdr:row>
      <xdr:rowOff>72606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5092"/>
          <a:ext cx="698500" cy="6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103175</xdr:rowOff>
    </xdr:from>
    <xdr:to>
      <xdr:col>29</xdr:col>
      <xdr:colOff>177800</xdr:colOff>
      <xdr:row>17</xdr:row>
      <xdr:rowOff>33325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119702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67120</xdr:rowOff>
    </xdr:from>
    <xdr:to>
      <xdr:col>26</xdr:col>
      <xdr:colOff>101600</xdr:colOff>
      <xdr:row>17</xdr:row>
      <xdr:rowOff>168720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153497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115011</xdr:rowOff>
    </xdr:from>
    <xdr:to>
      <xdr:col>22</xdr:col>
      <xdr:colOff>165100</xdr:colOff>
      <xdr:row>18</xdr:row>
      <xdr:rowOff>45161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29938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132017</xdr:rowOff>
    </xdr:from>
    <xdr:to>
      <xdr:col>19</xdr:col>
      <xdr:colOff>38100</xdr:colOff>
      <xdr:row>18</xdr:row>
      <xdr:rowOff>62167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46944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21806</xdr:rowOff>
    </xdr:from>
    <xdr:to>
      <xdr:col>15</xdr:col>
      <xdr:colOff>101600</xdr:colOff>
      <xdr:row>18</xdr:row>
      <xdr:rowOff>123406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108183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24359</xdr:rowOff>
    </xdr:from>
    <xdr:to>
      <xdr:col>29</xdr:col>
      <xdr:colOff>127000</xdr:colOff>
      <xdr:row>35</xdr:row>
      <xdr:rowOff>147606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291809"/>
          <a:ext cx="647700" cy="46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141304</xdr:rowOff>
    </xdr:from>
    <xdr:to>
      <xdr:col>26</xdr:col>
      <xdr:colOff>50800</xdr:colOff>
      <xdr:row>35</xdr:row>
      <xdr:rowOff>147606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51654"/>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141304</xdr:rowOff>
    </xdr:from>
    <xdr:to>
      <xdr:col>22</xdr:col>
      <xdr:colOff>114300</xdr:colOff>
      <xdr:row>35</xdr:row>
      <xdr:rowOff>203679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51654"/>
          <a:ext cx="698500" cy="6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194339</xdr:rowOff>
    </xdr:from>
    <xdr:to>
      <xdr:col>18</xdr:col>
      <xdr:colOff>177800</xdr:colOff>
      <xdr:row>35</xdr:row>
      <xdr:rowOff>203679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04689"/>
          <a:ext cx="698500" cy="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316459</xdr:rowOff>
    </xdr:from>
    <xdr:to>
      <xdr:col>29</xdr:col>
      <xdr:colOff>177800</xdr:colOff>
      <xdr:row>34</xdr:row>
      <xdr:rowOff>75159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4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161536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8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96806</xdr:rowOff>
    </xdr:from>
    <xdr:to>
      <xdr:col>26</xdr:col>
      <xdr:colOff>101600</xdr:colOff>
      <xdr:row>35</xdr:row>
      <xdr:rowOff>198406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208583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6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90504</xdr:rowOff>
    </xdr:from>
    <xdr:to>
      <xdr:col>22</xdr:col>
      <xdr:colOff>165100</xdr:colOff>
      <xdr:row>35</xdr:row>
      <xdr:rowOff>192104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0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202281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152879</xdr:rowOff>
    </xdr:from>
    <xdr:to>
      <xdr:col>19</xdr:col>
      <xdr:colOff>38100</xdr:colOff>
      <xdr:row>35</xdr:row>
      <xdr:rowOff>254479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63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264656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3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143539</xdr:rowOff>
    </xdr:from>
    <xdr:to>
      <xdr:col>15</xdr:col>
      <xdr:colOff>101600</xdr:colOff>
      <xdr:row>35</xdr:row>
      <xdr:rowOff>245139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5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255316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2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36,200
35,768
64.44
23,439,228
22,731,283
640,926
10,781,304
20,408,771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80518</xdr:rowOff>
    </xdr:from>
    <xdr:to>
      <xdr:col>24</xdr:col>
      <xdr:colOff>63500</xdr:colOff>
      <xdr:row>34</xdr:row>
      <xdr:rowOff>49390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8368"/>
          <a:ext cx="8382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49390</xdr:rowOff>
    </xdr:from>
    <xdr:to>
      <xdr:col>19</xdr:col>
      <xdr:colOff>177800</xdr:colOff>
      <xdr:row>34</xdr:row>
      <xdr:rowOff>75082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78690"/>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75082</xdr:rowOff>
    </xdr:from>
    <xdr:to>
      <xdr:col>15</xdr:col>
      <xdr:colOff>50800</xdr:colOff>
      <xdr:row>34</xdr:row>
      <xdr:rowOff>89484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438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89484</xdr:rowOff>
    </xdr:from>
    <xdr:to>
      <xdr:col>10</xdr:col>
      <xdr:colOff>114300</xdr:colOff>
      <xdr:row>34</xdr:row>
      <xdr:rowOff>155816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8784"/>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29718</xdr:rowOff>
    </xdr:from>
    <xdr:to>
      <xdr:col>24</xdr:col>
      <xdr:colOff>114300</xdr:colOff>
      <xdr:row>33</xdr:row>
      <xdr:rowOff>131318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52595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170040</xdr:rowOff>
    </xdr:from>
    <xdr:to>
      <xdr:col>20</xdr:col>
      <xdr:colOff>38100</xdr:colOff>
      <xdr:row>34</xdr:row>
      <xdr:rowOff>100190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116717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24282</xdr:rowOff>
    </xdr:from>
    <xdr:to>
      <xdr:col>15</xdr:col>
      <xdr:colOff>101600</xdr:colOff>
      <xdr:row>34</xdr:row>
      <xdr:rowOff>125882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142409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38684</xdr:rowOff>
    </xdr:from>
    <xdr:to>
      <xdr:col>10</xdr:col>
      <xdr:colOff>165100</xdr:colOff>
      <xdr:row>34</xdr:row>
      <xdr:rowOff>140284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156811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105016</xdr:rowOff>
    </xdr:from>
    <xdr:to>
      <xdr:col>6</xdr:col>
      <xdr:colOff>38100</xdr:colOff>
      <xdr:row>35</xdr:row>
      <xdr:rowOff>35166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51693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110637</xdr:rowOff>
    </xdr:from>
    <xdr:to>
      <xdr:col>24</xdr:col>
      <xdr:colOff>63500</xdr:colOff>
      <xdr:row>58</xdr:row>
      <xdr:rowOff>18580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1837"/>
          <a:ext cx="838200" cy="25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18580</xdr:rowOff>
    </xdr:from>
    <xdr:to>
      <xdr:col>19</xdr:col>
      <xdr:colOff>177800</xdr:colOff>
      <xdr:row>58</xdr:row>
      <xdr:rowOff>31755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2680"/>
          <a:ext cx="889000" cy="1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31755</xdr:rowOff>
    </xdr:from>
    <xdr:to>
      <xdr:col>15</xdr:col>
      <xdr:colOff>50800</xdr:colOff>
      <xdr:row>58</xdr:row>
      <xdr:rowOff>40724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5855"/>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31656</xdr:rowOff>
    </xdr:from>
    <xdr:to>
      <xdr:col>10</xdr:col>
      <xdr:colOff>114300</xdr:colOff>
      <xdr:row>58</xdr:row>
      <xdr:rowOff>40724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75756"/>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59837</xdr:rowOff>
    </xdr:from>
    <xdr:to>
      <xdr:col>24</xdr:col>
      <xdr:colOff>114300</xdr:colOff>
      <xdr:row>56</xdr:row>
      <xdr:rowOff>161437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82714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139230</xdr:rowOff>
    </xdr:from>
    <xdr:to>
      <xdr:col>20</xdr:col>
      <xdr:colOff>38100</xdr:colOff>
      <xdr:row>58</xdr:row>
      <xdr:rowOff>69380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60507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152405</xdr:rowOff>
    </xdr:from>
    <xdr:to>
      <xdr:col>15</xdr:col>
      <xdr:colOff>101600</xdr:colOff>
      <xdr:row>58</xdr:row>
      <xdr:rowOff>82555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73682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161374</xdr:rowOff>
    </xdr:from>
    <xdr:to>
      <xdr:col>10</xdr:col>
      <xdr:colOff>165100</xdr:colOff>
      <xdr:row>58</xdr:row>
      <xdr:rowOff>91524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82651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152306</xdr:rowOff>
    </xdr:from>
    <xdr:to>
      <xdr:col>6</xdr:col>
      <xdr:colOff>38100</xdr:colOff>
      <xdr:row>58</xdr:row>
      <xdr:rowOff>82456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98983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140367</xdr:rowOff>
    </xdr:from>
    <xdr:to>
      <xdr:col>24</xdr:col>
      <xdr:colOff>63500</xdr:colOff>
      <xdr:row>78</xdr:row>
      <xdr:rowOff>163798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3467"/>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139452</xdr:rowOff>
    </xdr:from>
    <xdr:to>
      <xdr:col>19</xdr:col>
      <xdr:colOff>177800</xdr:colOff>
      <xdr:row>78</xdr:row>
      <xdr:rowOff>163798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2552"/>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139452</xdr:rowOff>
    </xdr:from>
    <xdr:to>
      <xdr:col>15</xdr:col>
      <xdr:colOff>50800</xdr:colOff>
      <xdr:row>78</xdr:row>
      <xdr:rowOff>163170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2552"/>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124498</xdr:rowOff>
    </xdr:from>
    <xdr:to>
      <xdr:col>10</xdr:col>
      <xdr:colOff>114300</xdr:colOff>
      <xdr:row>78</xdr:row>
      <xdr:rowOff>163170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7598"/>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89567</xdr:rowOff>
    </xdr:from>
    <xdr:to>
      <xdr:col>24</xdr:col>
      <xdr:colOff>114300</xdr:colOff>
      <xdr:row>79</xdr:row>
      <xdr:rowOff>19717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112998</xdr:rowOff>
    </xdr:from>
    <xdr:to>
      <xdr:col>20</xdr:col>
      <xdr:colOff>38100</xdr:colOff>
      <xdr:row>79</xdr:row>
      <xdr:rowOff>43148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88652</xdr:rowOff>
    </xdr:from>
    <xdr:to>
      <xdr:col>15</xdr:col>
      <xdr:colOff>101600</xdr:colOff>
      <xdr:row>79</xdr:row>
      <xdr:rowOff>18802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9929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112370</xdr:rowOff>
    </xdr:from>
    <xdr:to>
      <xdr:col>10</xdr:col>
      <xdr:colOff>165100</xdr:colOff>
      <xdr:row>79</xdr:row>
      <xdr:rowOff>42520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33647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73698</xdr:rowOff>
    </xdr:from>
    <xdr:to>
      <xdr:col>6</xdr:col>
      <xdr:colOff>38100</xdr:colOff>
      <xdr:row>79</xdr:row>
      <xdr:rowOff>3848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166425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82179</xdr:rowOff>
    </xdr:from>
    <xdr:to>
      <xdr:col>24</xdr:col>
      <xdr:colOff>63500</xdr:colOff>
      <xdr:row>97</xdr:row>
      <xdr:rowOff>144838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2829"/>
          <a:ext cx="838200" cy="6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144838</xdr:rowOff>
    </xdr:from>
    <xdr:to>
      <xdr:col>19</xdr:col>
      <xdr:colOff>177800</xdr:colOff>
      <xdr:row>98</xdr:row>
      <xdr:rowOff>113967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5488"/>
          <a:ext cx="889000" cy="1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100609</xdr:rowOff>
    </xdr:from>
    <xdr:to>
      <xdr:col>15</xdr:col>
      <xdr:colOff>50800</xdr:colOff>
      <xdr:row>98</xdr:row>
      <xdr:rowOff>113967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31259"/>
          <a:ext cx="889000" cy="18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100609</xdr:rowOff>
    </xdr:from>
    <xdr:to>
      <xdr:col>10</xdr:col>
      <xdr:colOff>114300</xdr:colOff>
      <xdr:row>99</xdr:row>
      <xdr:rowOff>11357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1259"/>
          <a:ext cx="889000" cy="25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31379</xdr:rowOff>
    </xdr:from>
    <xdr:to>
      <xdr:col>24</xdr:col>
      <xdr:colOff>114300</xdr:colOff>
      <xdr:row>97</xdr:row>
      <xdr:rowOff>132979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9806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94038</xdr:rowOff>
    </xdr:from>
    <xdr:to>
      <xdr:col>20</xdr:col>
      <xdr:colOff>38100</xdr:colOff>
      <xdr:row>98</xdr:row>
      <xdr:rowOff>24188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15315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63167</xdr:rowOff>
    </xdr:from>
    <xdr:to>
      <xdr:col>15</xdr:col>
      <xdr:colOff>101600</xdr:colOff>
      <xdr:row>98</xdr:row>
      <xdr:rowOff>164767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155894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49809</xdr:rowOff>
    </xdr:from>
    <xdr:to>
      <xdr:col>10</xdr:col>
      <xdr:colOff>165100</xdr:colOff>
      <xdr:row>97</xdr:row>
      <xdr:rowOff>151409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142536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132007</xdr:rowOff>
    </xdr:from>
    <xdr:to>
      <xdr:col>6</xdr:col>
      <xdr:colOff>38100</xdr:colOff>
      <xdr:row>99</xdr:row>
      <xdr:rowOff>62157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53284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10114</xdr:rowOff>
    </xdr:from>
    <xdr:to>
      <xdr:col>55</xdr:col>
      <xdr:colOff>0</xdr:colOff>
      <xdr:row>35</xdr:row>
      <xdr:rowOff>51506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10864"/>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10046</xdr:rowOff>
    </xdr:from>
    <xdr:to>
      <xdr:col>50</xdr:col>
      <xdr:colOff>114300</xdr:colOff>
      <xdr:row>35</xdr:row>
      <xdr:rowOff>51506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10796"/>
          <a:ext cx="889000" cy="4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10046</xdr:rowOff>
    </xdr:from>
    <xdr:to>
      <xdr:col>45</xdr:col>
      <xdr:colOff>177800</xdr:colOff>
      <xdr:row>35</xdr:row>
      <xdr:rowOff>137285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10796"/>
          <a:ext cx="889000" cy="1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109494</xdr:rowOff>
    </xdr:from>
    <xdr:to>
      <xdr:col>41</xdr:col>
      <xdr:colOff>50800</xdr:colOff>
      <xdr:row>35</xdr:row>
      <xdr:rowOff>137285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52994"/>
          <a:ext cx="889000" cy="8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130764</xdr:rowOff>
    </xdr:from>
    <xdr:to>
      <xdr:col>55</xdr:col>
      <xdr:colOff>50800</xdr:colOff>
      <xdr:row>35</xdr:row>
      <xdr:rowOff>60914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153641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706</xdr:rowOff>
    </xdr:from>
    <xdr:to>
      <xdr:col>50</xdr:col>
      <xdr:colOff>165100</xdr:colOff>
      <xdr:row>35</xdr:row>
      <xdr:rowOff>102306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118833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130696</xdr:rowOff>
    </xdr:from>
    <xdr:to>
      <xdr:col>46</xdr:col>
      <xdr:colOff>38100</xdr:colOff>
      <xdr:row>35</xdr:row>
      <xdr:rowOff>60846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77373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86485</xdr:rowOff>
    </xdr:from>
    <xdr:to>
      <xdr:col>41</xdr:col>
      <xdr:colOff>101600</xdr:colOff>
      <xdr:row>36</xdr:row>
      <xdr:rowOff>16635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7762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58694</xdr:rowOff>
    </xdr:from>
    <xdr:to>
      <xdr:col>36</xdr:col>
      <xdr:colOff>165100</xdr:colOff>
      <xdr:row>30</xdr:row>
      <xdr:rowOff>160294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5371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7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1572</xdr:rowOff>
    </xdr:from>
    <xdr:to>
      <xdr:col>55</xdr:col>
      <xdr:colOff>0</xdr:colOff>
      <xdr:row>56</xdr:row>
      <xdr:rowOff>20759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02772"/>
          <a:ext cx="838200" cy="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1572</xdr:rowOff>
    </xdr:from>
    <xdr:to>
      <xdr:col>50</xdr:col>
      <xdr:colOff>114300</xdr:colOff>
      <xdr:row>57</xdr:row>
      <xdr:rowOff>46225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02772"/>
          <a:ext cx="8890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147914</xdr:rowOff>
    </xdr:from>
    <xdr:to>
      <xdr:col>45</xdr:col>
      <xdr:colOff>177800</xdr:colOff>
      <xdr:row>57</xdr:row>
      <xdr:rowOff>46225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49114"/>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133048</xdr:rowOff>
    </xdr:from>
    <xdr:to>
      <xdr:col>41</xdr:col>
      <xdr:colOff>50800</xdr:colOff>
      <xdr:row>56</xdr:row>
      <xdr:rowOff>147914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91348"/>
          <a:ext cx="889000" cy="3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141409</xdr:rowOff>
    </xdr:from>
    <xdr:to>
      <xdr:col>55</xdr:col>
      <xdr:colOff>50800</xdr:colOff>
      <xdr:row>56</xdr:row>
      <xdr:rowOff>71559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119836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122222</xdr:rowOff>
    </xdr:from>
    <xdr:to>
      <xdr:col>50</xdr:col>
      <xdr:colOff>165100</xdr:colOff>
      <xdr:row>56</xdr:row>
      <xdr:rowOff>52372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68899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2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166875</xdr:rowOff>
    </xdr:from>
    <xdr:to>
      <xdr:col>46</xdr:col>
      <xdr:colOff>38100</xdr:colOff>
      <xdr:row>57</xdr:row>
      <xdr:rowOff>97025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88152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6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97114</xdr:rowOff>
    </xdr:from>
    <xdr:to>
      <xdr:col>41</xdr:col>
      <xdr:colOff>101600</xdr:colOff>
      <xdr:row>57</xdr:row>
      <xdr:rowOff>27264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18391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82248</xdr:rowOff>
    </xdr:from>
    <xdr:to>
      <xdr:col>36</xdr:col>
      <xdr:colOff>165100</xdr:colOff>
      <xdr:row>55</xdr:row>
      <xdr:rowOff>12398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28925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11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xdr:rowOff>
    </xdr:from>
    <xdr:to>
      <xdr:col>55</xdr:col>
      <xdr:colOff>0</xdr:colOff>
      <xdr:row>78</xdr:row>
      <xdr:rowOff>124862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74791"/>
          <a:ext cx="838200" cy="1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1691</xdr:rowOff>
    </xdr:from>
    <xdr:to>
      <xdr:col>50</xdr:col>
      <xdr:colOff>114300</xdr:colOff>
      <xdr:row>79</xdr:row>
      <xdr:rowOff>91901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74791"/>
          <a:ext cx="889000" cy="26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91901</xdr:rowOff>
    </xdr:from>
    <xdr:to>
      <xdr:col>45</xdr:col>
      <xdr:colOff>177800</xdr:colOff>
      <xdr:row>79</xdr:row>
      <xdr:rowOff>94752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36451"/>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85075</xdr:rowOff>
    </xdr:from>
    <xdr:to>
      <xdr:col>41</xdr:col>
      <xdr:colOff>50800</xdr:colOff>
      <xdr:row>79</xdr:row>
      <xdr:rowOff>94752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2962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74062</xdr:rowOff>
    </xdr:from>
    <xdr:to>
      <xdr:col>55</xdr:col>
      <xdr:colOff>50800</xdr:colOff>
      <xdr:row>79</xdr:row>
      <xdr:rowOff>4212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52489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122341</xdr:rowOff>
    </xdr:from>
    <xdr:to>
      <xdr:col>50</xdr:col>
      <xdr:colOff>165100</xdr:colOff>
      <xdr:row>78</xdr:row>
      <xdr:rowOff>52491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69018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41101</xdr:rowOff>
    </xdr:from>
    <xdr:to>
      <xdr:col>46</xdr:col>
      <xdr:colOff>38100</xdr:colOff>
      <xdr:row>79</xdr:row>
      <xdr:rowOff>142701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133828</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43952</xdr:rowOff>
    </xdr:from>
    <xdr:to>
      <xdr:col>41</xdr:col>
      <xdr:colOff>101600</xdr:colOff>
      <xdr:row>79</xdr:row>
      <xdr:rowOff>145552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136679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8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34275</xdr:rowOff>
    </xdr:from>
    <xdr:to>
      <xdr:col>36</xdr:col>
      <xdr:colOff>165100</xdr:colOff>
      <xdr:row>79</xdr:row>
      <xdr:rowOff>135875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127002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7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116917</xdr:rowOff>
    </xdr:from>
    <xdr:to>
      <xdr:col>55</xdr:col>
      <xdr:colOff>0</xdr:colOff>
      <xdr:row>95</xdr:row>
      <xdr:rowOff>155511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04667"/>
          <a:ext cx="838200" cy="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155511</xdr:rowOff>
    </xdr:from>
    <xdr:to>
      <xdr:col>50</xdr:col>
      <xdr:colOff>114300</xdr:colOff>
      <xdr:row>96</xdr:row>
      <xdr:rowOff>52857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43261"/>
          <a:ext cx="889000" cy="6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48921</xdr:rowOff>
    </xdr:from>
    <xdr:to>
      <xdr:col>45</xdr:col>
      <xdr:colOff>177800</xdr:colOff>
      <xdr:row>96</xdr:row>
      <xdr:rowOff>52857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08121"/>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27203</xdr:rowOff>
    </xdr:from>
    <xdr:to>
      <xdr:col>41</xdr:col>
      <xdr:colOff>50800</xdr:colOff>
      <xdr:row>96</xdr:row>
      <xdr:rowOff>48921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800603"/>
          <a:ext cx="889000" cy="7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66117</xdr:rowOff>
    </xdr:from>
    <xdr:to>
      <xdr:col>55</xdr:col>
      <xdr:colOff>50800</xdr:colOff>
      <xdr:row>95</xdr:row>
      <xdr:rowOff>167717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88994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104711</xdr:rowOff>
    </xdr:from>
    <xdr:to>
      <xdr:col>50</xdr:col>
      <xdr:colOff>165100</xdr:colOff>
      <xdr:row>96</xdr:row>
      <xdr:rowOff>34861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51388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2057</xdr:rowOff>
    </xdr:from>
    <xdr:to>
      <xdr:col>46</xdr:col>
      <xdr:colOff>38100</xdr:colOff>
      <xdr:row>96</xdr:row>
      <xdr:rowOff>103657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94784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169571</xdr:rowOff>
    </xdr:from>
    <xdr:to>
      <xdr:col>41</xdr:col>
      <xdr:colOff>101600</xdr:colOff>
      <xdr:row>96</xdr:row>
      <xdr:rowOff>99721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116248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147853</xdr:rowOff>
    </xdr:from>
    <xdr:to>
      <xdr:col>36</xdr:col>
      <xdr:colOff>165100</xdr:colOff>
      <xdr:row>92</xdr:row>
      <xdr:rowOff>78003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94530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52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41631</xdr:rowOff>
    </xdr:from>
    <xdr:to>
      <xdr:col>85</xdr:col>
      <xdr:colOff>127000</xdr:colOff>
      <xdr:row>35</xdr:row>
      <xdr:rowOff>121488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699481"/>
          <a:ext cx="838200" cy="4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121488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122238"/>
          <a:ext cx="889000" cy="60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43688</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41516</xdr:rowOff>
    </xdr:from>
    <xdr:to>
      <xdr:col>71</xdr:col>
      <xdr:colOff>177800</xdr:colOff>
      <xdr:row>39</xdr:row>
      <xdr:rowOff>43688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806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162281</xdr:rowOff>
    </xdr:from>
    <xdr:to>
      <xdr:col>85</xdr:col>
      <xdr:colOff>177800</xdr:colOff>
      <xdr:row>33</xdr:row>
      <xdr:rowOff>92431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6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13708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5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70688</xdr:rowOff>
    </xdr:from>
    <xdr:to>
      <xdr:col>81</xdr:col>
      <xdr:colOff>101600</xdr:colOff>
      <xdr:row>36</xdr:row>
      <xdr:rowOff>838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17365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4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164338</xdr:rowOff>
    </xdr:from>
    <xdr:to>
      <xdr:col>72</xdr:col>
      <xdr:colOff>38100</xdr:colOff>
      <xdr:row>39</xdr:row>
      <xdr:rowOff>94488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85615</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162166</xdr:rowOff>
    </xdr:from>
    <xdr:to>
      <xdr:col>67</xdr:col>
      <xdr:colOff>101600</xdr:colOff>
      <xdr:row>39</xdr:row>
      <xdr:rowOff>92316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83443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69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72867</xdr:rowOff>
    </xdr:from>
    <xdr:to>
      <xdr:col>85</xdr:col>
      <xdr:colOff>127000</xdr:colOff>
      <xdr:row>74</xdr:row>
      <xdr:rowOff>78157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60167"/>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47885</xdr:rowOff>
    </xdr:from>
    <xdr:to>
      <xdr:col>81</xdr:col>
      <xdr:colOff>50800</xdr:colOff>
      <xdr:row>74</xdr:row>
      <xdr:rowOff>72867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735185"/>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6557</xdr:rowOff>
    </xdr:from>
    <xdr:to>
      <xdr:col>76</xdr:col>
      <xdr:colOff>114300</xdr:colOff>
      <xdr:row>74</xdr:row>
      <xdr:rowOff>47885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693857"/>
          <a:ext cx="889000" cy="4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6557</xdr:rowOff>
    </xdr:from>
    <xdr:to>
      <xdr:col>71</xdr:col>
      <xdr:colOff>177800</xdr:colOff>
      <xdr:row>74</xdr:row>
      <xdr:rowOff>37973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93857"/>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27357</xdr:rowOff>
    </xdr:from>
    <xdr:to>
      <xdr:col>85</xdr:col>
      <xdr:colOff>177800</xdr:colOff>
      <xdr:row>74</xdr:row>
      <xdr:rowOff>128957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50234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22067</xdr:rowOff>
    </xdr:from>
    <xdr:to>
      <xdr:col>81</xdr:col>
      <xdr:colOff>101600</xdr:colOff>
      <xdr:row>74</xdr:row>
      <xdr:rowOff>123667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140194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168535</xdr:rowOff>
    </xdr:from>
    <xdr:to>
      <xdr:col>76</xdr:col>
      <xdr:colOff>165100</xdr:colOff>
      <xdr:row>74</xdr:row>
      <xdr:rowOff>98685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115212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5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127207</xdr:rowOff>
    </xdr:from>
    <xdr:to>
      <xdr:col>72</xdr:col>
      <xdr:colOff>38100</xdr:colOff>
      <xdr:row>74</xdr:row>
      <xdr:rowOff>57357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73884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158623</xdr:rowOff>
    </xdr:from>
    <xdr:to>
      <xdr:col>67</xdr:col>
      <xdr:colOff>101600</xdr:colOff>
      <xdr:row>74</xdr:row>
      <xdr:rowOff>88773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105300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37771</xdr:rowOff>
    </xdr:from>
    <xdr:to>
      <xdr:col>85</xdr:col>
      <xdr:colOff>127000</xdr:colOff>
      <xdr:row>98</xdr:row>
      <xdr:rowOff>58720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39871"/>
          <a:ext cx="8382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58685</xdr:rowOff>
    </xdr:from>
    <xdr:to>
      <xdr:col>81</xdr:col>
      <xdr:colOff>50800</xdr:colOff>
      <xdr:row>98</xdr:row>
      <xdr:rowOff>58720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6078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166063</xdr:rowOff>
    </xdr:from>
    <xdr:to>
      <xdr:col>76</xdr:col>
      <xdr:colOff>114300</xdr:colOff>
      <xdr:row>98</xdr:row>
      <xdr:rowOff>58685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96713"/>
          <a:ext cx="8890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166063</xdr:rowOff>
    </xdr:from>
    <xdr:to>
      <xdr:col>71</xdr:col>
      <xdr:colOff>177800</xdr:colOff>
      <xdr:row>98</xdr:row>
      <xdr:rowOff>70993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96713"/>
          <a:ext cx="889000" cy="7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158421</xdr:rowOff>
    </xdr:from>
    <xdr:to>
      <xdr:col>85</xdr:col>
      <xdr:colOff>177800</xdr:colOff>
      <xdr:row>98</xdr:row>
      <xdr:rowOff>88571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73348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7920</xdr:rowOff>
    </xdr:from>
    <xdr:to>
      <xdr:col>81</xdr:col>
      <xdr:colOff>101600</xdr:colOff>
      <xdr:row>98</xdr:row>
      <xdr:rowOff>109520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100647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7885</xdr:rowOff>
    </xdr:from>
    <xdr:to>
      <xdr:col>76</xdr:col>
      <xdr:colOff>165100</xdr:colOff>
      <xdr:row>98</xdr:row>
      <xdr:rowOff>109485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100612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0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115263</xdr:rowOff>
    </xdr:from>
    <xdr:to>
      <xdr:col>72</xdr:col>
      <xdr:colOff>38100</xdr:colOff>
      <xdr:row>98</xdr:row>
      <xdr:rowOff>45413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36540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20193</xdr:rowOff>
    </xdr:from>
    <xdr:to>
      <xdr:col>67</xdr:col>
      <xdr:colOff>101600</xdr:colOff>
      <xdr:row>98</xdr:row>
      <xdr:rowOff>121793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112920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148935</xdr:rowOff>
    </xdr:from>
    <xdr:to>
      <xdr:col>116</xdr:col>
      <xdr:colOff>63500</xdr:colOff>
      <xdr:row>38</xdr:row>
      <xdr:rowOff>132111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92585"/>
          <a:ext cx="838200" cy="15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144455</xdr:rowOff>
    </xdr:from>
    <xdr:to>
      <xdr:col>111</xdr:col>
      <xdr:colOff>177800</xdr:colOff>
      <xdr:row>37</xdr:row>
      <xdr:rowOff>148935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8810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63531</xdr:rowOff>
    </xdr:from>
    <xdr:to>
      <xdr:col>107</xdr:col>
      <xdr:colOff>50800</xdr:colOff>
      <xdr:row>37</xdr:row>
      <xdr:rowOff>144455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407181"/>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81773</xdr:rowOff>
    </xdr:from>
    <xdr:to>
      <xdr:col>102</xdr:col>
      <xdr:colOff>114300</xdr:colOff>
      <xdr:row>37</xdr:row>
      <xdr:rowOff>63531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53973"/>
          <a:ext cx="889000" cy="15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81311</xdr:rowOff>
    </xdr:from>
    <xdr:to>
      <xdr:col>116</xdr:col>
      <xdr:colOff>114300</xdr:colOff>
      <xdr:row>39</xdr:row>
      <xdr:rowOff>11461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167688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98135</xdr:rowOff>
    </xdr:from>
    <xdr:to>
      <xdr:col>112</xdr:col>
      <xdr:colOff>38100</xdr:colOff>
      <xdr:row>38</xdr:row>
      <xdr:rowOff>28285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19412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3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93655</xdr:rowOff>
    </xdr:from>
    <xdr:to>
      <xdr:col>107</xdr:col>
      <xdr:colOff>101600</xdr:colOff>
      <xdr:row>38</xdr:row>
      <xdr:rowOff>23805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12731</xdr:rowOff>
    </xdr:from>
    <xdr:to>
      <xdr:col>102</xdr:col>
      <xdr:colOff>165100</xdr:colOff>
      <xdr:row>37</xdr:row>
      <xdr:rowOff>114331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130858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1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30973</xdr:rowOff>
    </xdr:from>
    <xdr:to>
      <xdr:col>98</xdr:col>
      <xdr:colOff>38100</xdr:colOff>
      <xdr:row>36</xdr:row>
      <xdr:rowOff>132573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149100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7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29019</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44569"/>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104305</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8405"/>
          <a:ext cx="889000" cy="1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104305</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405"/>
          <a:ext cx="889000" cy="1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149669</xdr:rowOff>
    </xdr:from>
    <xdr:to>
      <xdr:col>116</xdr:col>
      <xdr:colOff>114300</xdr:colOff>
      <xdr:row>59</xdr:row>
      <xdr:rowOff>79819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64596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53505</xdr:rowOff>
    </xdr:from>
    <xdr:to>
      <xdr:col>102</xdr:col>
      <xdr:colOff>165100</xdr:colOff>
      <xdr:row>58</xdr:row>
      <xdr:rowOff>155105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146232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110257</xdr:rowOff>
    </xdr:from>
    <xdr:to>
      <xdr:col>116</xdr:col>
      <xdr:colOff>63500</xdr:colOff>
      <xdr:row>76</xdr:row>
      <xdr:rowOff>137368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40457"/>
          <a:ext cx="8382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137368</xdr:rowOff>
    </xdr:from>
    <xdr:to>
      <xdr:col>111</xdr:col>
      <xdr:colOff>177800</xdr:colOff>
      <xdr:row>76</xdr:row>
      <xdr:rowOff>138306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67568"/>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129939</xdr:rowOff>
    </xdr:from>
    <xdr:to>
      <xdr:col>107</xdr:col>
      <xdr:colOff>50800</xdr:colOff>
      <xdr:row>76</xdr:row>
      <xdr:rowOff>138306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60139"/>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129939</xdr:rowOff>
    </xdr:from>
    <xdr:to>
      <xdr:col>102</xdr:col>
      <xdr:colOff>114300</xdr:colOff>
      <xdr:row>76</xdr:row>
      <xdr:rowOff>149186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60139"/>
          <a:ext cx="8890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59457</xdr:rowOff>
    </xdr:from>
    <xdr:to>
      <xdr:col>116</xdr:col>
      <xdr:colOff>114300</xdr:colOff>
      <xdr:row>76</xdr:row>
      <xdr:rowOff>161057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37884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86568</xdr:rowOff>
    </xdr:from>
    <xdr:to>
      <xdr:col>112</xdr:col>
      <xdr:colOff>38100</xdr:colOff>
      <xdr:row>77</xdr:row>
      <xdr:rowOff>16718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87506</xdr:rowOff>
    </xdr:from>
    <xdr:to>
      <xdr:col>107</xdr:col>
      <xdr:colOff>101600</xdr:colOff>
      <xdr:row>77</xdr:row>
      <xdr:rowOff>17656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8783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1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79139</xdr:rowOff>
    </xdr:from>
    <xdr:to>
      <xdr:col>102</xdr:col>
      <xdr:colOff>165100</xdr:colOff>
      <xdr:row>77</xdr:row>
      <xdr:rowOff>9289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98386</xdr:rowOff>
    </xdr:from>
    <xdr:to>
      <xdr:col>98</xdr:col>
      <xdr:colOff>38100</xdr:colOff>
      <xdr:row>77</xdr:row>
      <xdr:rowOff>28536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19663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性質別歳出決算のうち公債費については、類似団体平均、石川県平均と比較しても高水準となっている。これは平成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年度以降、合併に伴う建設事業によるものだが、平成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年度をピークに公債費は減少する見込みであり、今後は市債の新規発行を抑制していく方針である。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人件費については、正規職員給料・会計年度任用職員報酬の増により、住民一人当たり</a:t>
          </a:r>
          <a:r>
            <a:rPr kumimoji="1" lang="en-US" altLang="ja-JP" sz="1300">
              <a:latin typeface="ＭＳ Ｐゴシック" panose="020B0600070205080204" pitchFamily="50" charset="-128"/>
              <a:ea typeface="ＭＳ Ｐゴシック" panose="020B0600070205080204" pitchFamily="50" charset="-128"/>
            </a:rPr>
            <a:t>108,160</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11,049</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108,814</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32,919</a:t>
          </a:r>
          <a:r>
            <a:rPr kumimoji="1" lang="ja-JP" altLang="en-US" sz="1300">
              <a:latin typeface="ＭＳ Ｐゴシック" panose="020B0600070205080204" pitchFamily="50" charset="-128"/>
              <a:ea typeface="ＭＳ Ｐゴシック" panose="020B0600070205080204" pitchFamily="50" charset="-128"/>
            </a:rPr>
            <a:t>円の増加となったが、これは労務単価等の上昇に伴う各事業の委託費の増と物価高騰に伴う電気料・ガス代等の増が主な要因である。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93,034</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5,756</a:t>
          </a:r>
          <a:r>
            <a:rPr kumimoji="1" lang="ja-JP" altLang="en-US" sz="1300">
              <a:latin typeface="ＭＳ Ｐゴシック" panose="020B0600070205080204" pitchFamily="50" charset="-128"/>
              <a:ea typeface="ＭＳ Ｐゴシック" panose="020B0600070205080204" pitchFamily="50" charset="-128"/>
            </a:rPr>
            <a:t>円の増加となったが、これは障害者自立支援給付費の増が主な要因である。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27,074</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11,096</a:t>
          </a:r>
          <a:r>
            <a:rPr kumimoji="1" lang="ja-JP" altLang="en-US" sz="1300">
              <a:latin typeface="ＭＳ Ｐゴシック" panose="020B0600070205080204" pitchFamily="50" charset="-128"/>
              <a:ea typeface="ＭＳ Ｐゴシック" panose="020B0600070205080204" pitchFamily="50" charset="-128"/>
            </a:rPr>
            <a:t>円の増加となったが、これは令和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年の大雨災害によるものである。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36,200
35,768
64.44
23,439,228
22,731,283
640,926
10,781,304
20,408,771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107696</xdr:rowOff>
    </xdr:from>
    <xdr:to>
      <xdr:col>24</xdr:col>
      <xdr:colOff>63500</xdr:colOff>
      <xdr:row>36</xdr:row>
      <xdr:rowOff>169228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9896"/>
          <a:ext cx="838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107696</xdr:rowOff>
    </xdr:from>
    <xdr:to>
      <xdr:col>19</xdr:col>
      <xdr:colOff>177800</xdr:colOff>
      <xdr:row>36</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98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113792</xdr:rowOff>
    </xdr:from>
    <xdr:to>
      <xdr:col>15</xdr:col>
      <xdr:colOff>50800</xdr:colOff>
      <xdr:row>36</xdr:row>
      <xdr:rowOff>154749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5992"/>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154749</xdr:rowOff>
    </xdr:from>
    <xdr:to>
      <xdr:col>10</xdr:col>
      <xdr:colOff>114300</xdr:colOff>
      <xdr:row>36</xdr:row>
      <xdr:rowOff>158559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694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118428</xdr:rowOff>
    </xdr:from>
    <xdr:to>
      <xdr:col>24</xdr:col>
      <xdr:colOff>114300</xdr:colOff>
      <xdr:row>37</xdr:row>
      <xdr:rowOff>48578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96855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62992</xdr:rowOff>
    </xdr:from>
    <xdr:to>
      <xdr:col>15</xdr:col>
      <xdr:colOff>101600</xdr:colOff>
      <xdr:row>36</xdr:row>
      <xdr:rowOff>164592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155719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103949</xdr:rowOff>
    </xdr:from>
    <xdr:to>
      <xdr:col>10</xdr:col>
      <xdr:colOff>165100</xdr:colOff>
      <xdr:row>37</xdr:row>
      <xdr:rowOff>34099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25226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107759</xdr:rowOff>
    </xdr:from>
    <xdr:to>
      <xdr:col>6</xdr:col>
      <xdr:colOff>38100</xdr:colOff>
      <xdr:row>37</xdr:row>
      <xdr:rowOff>37909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29036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75201</xdr:rowOff>
    </xdr:from>
    <xdr:to>
      <xdr:col>24</xdr:col>
      <xdr:colOff>63500</xdr:colOff>
      <xdr:row>57</xdr:row>
      <xdr:rowOff>140485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7851"/>
          <a:ext cx="8382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140485</xdr:rowOff>
    </xdr:from>
    <xdr:to>
      <xdr:col>19</xdr:col>
      <xdr:colOff>177800</xdr:colOff>
      <xdr:row>57</xdr:row>
      <xdr:rowOff>143987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3135"/>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127378</xdr:rowOff>
    </xdr:from>
    <xdr:to>
      <xdr:col>15</xdr:col>
      <xdr:colOff>50800</xdr:colOff>
      <xdr:row>57</xdr:row>
      <xdr:rowOff>143987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0028"/>
          <a:ext cx="8890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122292</xdr:rowOff>
    </xdr:from>
    <xdr:to>
      <xdr:col>10</xdr:col>
      <xdr:colOff>114300</xdr:colOff>
      <xdr:row>57</xdr:row>
      <xdr:rowOff>127378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2042"/>
          <a:ext cx="889000" cy="3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24401</xdr:rowOff>
    </xdr:from>
    <xdr:to>
      <xdr:col>24</xdr:col>
      <xdr:colOff>114300</xdr:colOff>
      <xdr:row>57</xdr:row>
      <xdr:rowOff>126001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89685</xdr:rowOff>
    </xdr:from>
    <xdr:to>
      <xdr:col>20</xdr:col>
      <xdr:colOff>38100</xdr:colOff>
      <xdr:row>58</xdr:row>
      <xdr:rowOff>19835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93187</xdr:rowOff>
    </xdr:from>
    <xdr:to>
      <xdr:col>15</xdr:col>
      <xdr:colOff>101600</xdr:colOff>
      <xdr:row>58</xdr:row>
      <xdr:rowOff>23337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76578</xdr:rowOff>
    </xdr:from>
    <xdr:to>
      <xdr:col>10</xdr:col>
      <xdr:colOff>165100</xdr:colOff>
      <xdr:row>58</xdr:row>
      <xdr:rowOff>6728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71492</xdr:rowOff>
    </xdr:from>
    <xdr:to>
      <xdr:col>6</xdr:col>
      <xdr:colOff>38100</xdr:colOff>
      <xdr:row>56</xdr:row>
      <xdr:rowOff>1642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164219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21275</xdr:rowOff>
    </xdr:from>
    <xdr:to>
      <xdr:col>24</xdr:col>
      <xdr:colOff>63500</xdr:colOff>
      <xdr:row>76</xdr:row>
      <xdr:rowOff>101741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1475"/>
          <a:ext cx="838200" cy="8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101741</xdr:rowOff>
    </xdr:from>
    <xdr:to>
      <xdr:col>19</xdr:col>
      <xdr:colOff>177800</xdr:colOff>
      <xdr:row>77</xdr:row>
      <xdr:rowOff>153493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1941"/>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104245</xdr:rowOff>
    </xdr:from>
    <xdr:to>
      <xdr:col>15</xdr:col>
      <xdr:colOff>50800</xdr:colOff>
      <xdr:row>77</xdr:row>
      <xdr:rowOff>153493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4445"/>
          <a:ext cx="889000" cy="2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104245</xdr:rowOff>
    </xdr:from>
    <xdr:to>
      <xdr:col>10</xdr:col>
      <xdr:colOff>114300</xdr:colOff>
      <xdr:row>79</xdr:row>
      <xdr:rowOff>27806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4445"/>
          <a:ext cx="889000" cy="4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141925</xdr:rowOff>
    </xdr:from>
    <xdr:to>
      <xdr:col>24</xdr:col>
      <xdr:colOff>114300</xdr:colOff>
      <xdr:row>76</xdr:row>
      <xdr:rowOff>72075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164802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50941</xdr:rowOff>
    </xdr:from>
    <xdr:to>
      <xdr:col>20</xdr:col>
      <xdr:colOff>38100</xdr:colOff>
      <xdr:row>76</xdr:row>
      <xdr:rowOff>152541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169069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102693</xdr:rowOff>
    </xdr:from>
    <xdr:to>
      <xdr:col>15</xdr:col>
      <xdr:colOff>101600</xdr:colOff>
      <xdr:row>78</xdr:row>
      <xdr:rowOff>32843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49370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7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53445</xdr:rowOff>
    </xdr:from>
    <xdr:to>
      <xdr:col>10</xdr:col>
      <xdr:colOff>165100</xdr:colOff>
      <xdr:row>76</xdr:row>
      <xdr:rowOff>155045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148456</xdr:rowOff>
    </xdr:from>
    <xdr:to>
      <xdr:col>6</xdr:col>
      <xdr:colOff>38100</xdr:colOff>
      <xdr:row>79</xdr:row>
      <xdr:rowOff>78606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69733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73216</xdr:rowOff>
    </xdr:from>
    <xdr:to>
      <xdr:col>24</xdr:col>
      <xdr:colOff>63500</xdr:colOff>
      <xdr:row>99</xdr:row>
      <xdr:rowOff>47282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3866"/>
          <a:ext cx="838200" cy="3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5245</xdr:rowOff>
    </xdr:from>
    <xdr:to>
      <xdr:col>19</xdr:col>
      <xdr:colOff>177800</xdr:colOff>
      <xdr:row>99</xdr:row>
      <xdr:rowOff>47282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78795"/>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169214</xdr:rowOff>
    </xdr:from>
    <xdr:to>
      <xdr:col>15</xdr:col>
      <xdr:colOff>50800</xdr:colOff>
      <xdr:row>99</xdr:row>
      <xdr:rowOff>5245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71314"/>
          <a:ext cx="8890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143015</xdr:rowOff>
    </xdr:from>
    <xdr:to>
      <xdr:col>10</xdr:col>
      <xdr:colOff>114300</xdr:colOff>
      <xdr:row>98</xdr:row>
      <xdr:rowOff>169214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45115"/>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22416</xdr:rowOff>
    </xdr:from>
    <xdr:to>
      <xdr:col>24</xdr:col>
      <xdr:colOff>114300</xdr:colOff>
      <xdr:row>97</xdr:row>
      <xdr:rowOff>124016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167932</xdr:rowOff>
    </xdr:from>
    <xdr:to>
      <xdr:col>20</xdr:col>
      <xdr:colOff>38100</xdr:colOff>
      <xdr:row>99</xdr:row>
      <xdr:rowOff>98082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89209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6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125895</xdr:rowOff>
    </xdr:from>
    <xdr:to>
      <xdr:col>15</xdr:col>
      <xdr:colOff>101600</xdr:colOff>
      <xdr:row>99</xdr:row>
      <xdr:rowOff>56045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47172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2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118414</xdr:rowOff>
    </xdr:from>
    <xdr:to>
      <xdr:col>10</xdr:col>
      <xdr:colOff>165100</xdr:colOff>
      <xdr:row>99</xdr:row>
      <xdr:rowOff>48564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39691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92215</xdr:rowOff>
    </xdr:from>
    <xdr:to>
      <xdr:col>6</xdr:col>
      <xdr:colOff>38100</xdr:colOff>
      <xdr:row>99</xdr:row>
      <xdr:rowOff>22365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118146</xdr:rowOff>
    </xdr:from>
    <xdr:to>
      <xdr:col>55</xdr:col>
      <xdr:colOff>0</xdr:colOff>
      <xdr:row>38</xdr:row>
      <xdr:rowOff>4173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61796"/>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110308</xdr:rowOff>
    </xdr:from>
    <xdr:to>
      <xdr:col>50</xdr:col>
      <xdr:colOff>114300</xdr:colOff>
      <xdr:row>37</xdr:row>
      <xdr:rowOff>118146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5395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57731</xdr:rowOff>
    </xdr:from>
    <xdr:to>
      <xdr:col>45</xdr:col>
      <xdr:colOff>177800</xdr:colOff>
      <xdr:row>37</xdr:row>
      <xdr:rowOff>110308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01381"/>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55118</xdr:rowOff>
    </xdr:from>
    <xdr:to>
      <xdr:col>41</xdr:col>
      <xdr:colOff>50800</xdr:colOff>
      <xdr:row>37</xdr:row>
      <xdr:rowOff>57731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712968"/>
          <a:ext cx="889000" cy="68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124823</xdr:rowOff>
    </xdr:from>
    <xdr:to>
      <xdr:col>55</xdr:col>
      <xdr:colOff>50800</xdr:colOff>
      <xdr:row>38</xdr:row>
      <xdr:rowOff>54973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67346</xdr:rowOff>
    </xdr:from>
    <xdr:to>
      <xdr:col>50</xdr:col>
      <xdr:colOff>165100</xdr:colOff>
      <xdr:row>37</xdr:row>
      <xdr:rowOff>168946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6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59508</xdr:rowOff>
    </xdr:from>
    <xdr:to>
      <xdr:col>46</xdr:col>
      <xdr:colOff>38100</xdr:colOff>
      <xdr:row>37</xdr:row>
      <xdr:rowOff>161108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6185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6931</xdr:rowOff>
    </xdr:from>
    <xdr:to>
      <xdr:col>41</xdr:col>
      <xdr:colOff>101600</xdr:colOff>
      <xdr:row>37</xdr:row>
      <xdr:rowOff>108531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125058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4318</xdr:rowOff>
    </xdr:from>
    <xdr:to>
      <xdr:col>36</xdr:col>
      <xdr:colOff>165100</xdr:colOff>
      <xdr:row>33</xdr:row>
      <xdr:rowOff>105918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122445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150540</xdr:rowOff>
    </xdr:from>
    <xdr:to>
      <xdr:col>55</xdr:col>
      <xdr:colOff>0</xdr:colOff>
      <xdr:row>57</xdr:row>
      <xdr:rowOff>167342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3190"/>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150368</xdr:rowOff>
    </xdr:from>
    <xdr:to>
      <xdr:col>50</xdr:col>
      <xdr:colOff>114300</xdr:colOff>
      <xdr:row>57</xdr:row>
      <xdr:rowOff>167342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23018"/>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102076</xdr:rowOff>
    </xdr:from>
    <xdr:to>
      <xdr:col>45</xdr:col>
      <xdr:colOff>177800</xdr:colOff>
      <xdr:row>57</xdr:row>
      <xdr:rowOff>150368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74726"/>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102076</xdr:rowOff>
    </xdr:from>
    <xdr:to>
      <xdr:col>41</xdr:col>
      <xdr:colOff>50800</xdr:colOff>
      <xdr:row>57</xdr:row>
      <xdr:rowOff>157740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74726"/>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99740</xdr:rowOff>
    </xdr:from>
    <xdr:to>
      <xdr:col>55</xdr:col>
      <xdr:colOff>50800</xdr:colOff>
      <xdr:row>58</xdr:row>
      <xdr:rowOff>29890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78167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116542</xdr:rowOff>
    </xdr:from>
    <xdr:to>
      <xdr:col>50</xdr:col>
      <xdr:colOff>165100</xdr:colOff>
      <xdr:row>58</xdr:row>
      <xdr:rowOff>46692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37819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99568</xdr:rowOff>
    </xdr:from>
    <xdr:to>
      <xdr:col>46</xdr:col>
      <xdr:colOff>38100</xdr:colOff>
      <xdr:row>58</xdr:row>
      <xdr:rowOff>29718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20845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51276</xdr:rowOff>
    </xdr:from>
    <xdr:to>
      <xdr:col>41</xdr:col>
      <xdr:colOff>101600</xdr:colOff>
      <xdr:row>57</xdr:row>
      <xdr:rowOff>152876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144003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106940</xdr:rowOff>
    </xdr:from>
    <xdr:to>
      <xdr:col>36</xdr:col>
      <xdr:colOff>165100</xdr:colOff>
      <xdr:row>58</xdr:row>
      <xdr:rowOff>37090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28217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7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97352</xdr:rowOff>
    </xdr:from>
    <xdr:to>
      <xdr:col>55</xdr:col>
      <xdr:colOff>0</xdr:colOff>
      <xdr:row>77</xdr:row>
      <xdr:rowOff>99637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9900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135700</xdr:rowOff>
    </xdr:from>
    <xdr:to>
      <xdr:col>50</xdr:col>
      <xdr:colOff>114300</xdr:colOff>
      <xdr:row>77</xdr:row>
      <xdr:rowOff>99637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65900"/>
          <a:ext cx="889000" cy="1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135700</xdr:rowOff>
    </xdr:from>
    <xdr:to>
      <xdr:col>45</xdr:col>
      <xdr:colOff>177800</xdr:colOff>
      <xdr:row>78</xdr:row>
      <xdr:rowOff>47498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65900"/>
          <a:ext cx="889000" cy="2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160674</xdr:rowOff>
    </xdr:from>
    <xdr:to>
      <xdr:col>41</xdr:col>
      <xdr:colOff>50800</xdr:colOff>
      <xdr:row>78</xdr:row>
      <xdr:rowOff>47498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90874"/>
          <a:ext cx="889000" cy="22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46552</xdr:rowOff>
    </xdr:from>
    <xdr:to>
      <xdr:col>55</xdr:col>
      <xdr:colOff>50800</xdr:colOff>
      <xdr:row>77</xdr:row>
      <xdr:rowOff>148152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24979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48837</xdr:rowOff>
    </xdr:from>
    <xdr:to>
      <xdr:col>50</xdr:col>
      <xdr:colOff>165100</xdr:colOff>
      <xdr:row>77</xdr:row>
      <xdr:rowOff>150437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141564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84900</xdr:rowOff>
    </xdr:from>
    <xdr:to>
      <xdr:col>46</xdr:col>
      <xdr:colOff>38100</xdr:colOff>
      <xdr:row>77</xdr:row>
      <xdr:rowOff>15050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168148</xdr:rowOff>
    </xdr:from>
    <xdr:to>
      <xdr:col>41</xdr:col>
      <xdr:colOff>101600</xdr:colOff>
      <xdr:row>78</xdr:row>
      <xdr:rowOff>98298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89425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109874</xdr:rowOff>
    </xdr:from>
    <xdr:to>
      <xdr:col>36</xdr:col>
      <xdr:colOff>165100</xdr:colOff>
      <xdr:row>77</xdr:row>
      <xdr:rowOff>40024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31151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155308</xdr:rowOff>
    </xdr:from>
    <xdr:to>
      <xdr:col>55</xdr:col>
      <xdr:colOff>0</xdr:colOff>
      <xdr:row>98</xdr:row>
      <xdr:rowOff>112052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85958"/>
          <a:ext cx="838200" cy="1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80696</xdr:rowOff>
    </xdr:from>
    <xdr:to>
      <xdr:col>50</xdr:col>
      <xdr:colOff>114300</xdr:colOff>
      <xdr:row>97</xdr:row>
      <xdr:rowOff>155308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11346"/>
          <a:ext cx="8890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62218</xdr:rowOff>
    </xdr:from>
    <xdr:to>
      <xdr:col>45</xdr:col>
      <xdr:colOff>177800</xdr:colOff>
      <xdr:row>97</xdr:row>
      <xdr:rowOff>80696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9286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115660</xdr:rowOff>
    </xdr:from>
    <xdr:to>
      <xdr:col>41</xdr:col>
      <xdr:colOff>50800</xdr:colOff>
      <xdr:row>97</xdr:row>
      <xdr:rowOff>62218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03410"/>
          <a:ext cx="889000" cy="28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61252</xdr:rowOff>
    </xdr:from>
    <xdr:to>
      <xdr:col>55</xdr:col>
      <xdr:colOff>50800</xdr:colOff>
      <xdr:row>98</xdr:row>
      <xdr:rowOff>162852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39679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104508</xdr:rowOff>
    </xdr:from>
    <xdr:to>
      <xdr:col>50</xdr:col>
      <xdr:colOff>165100</xdr:colOff>
      <xdr:row>98</xdr:row>
      <xdr:rowOff>34658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29896</xdr:rowOff>
    </xdr:from>
    <xdr:to>
      <xdr:col>46</xdr:col>
      <xdr:colOff>38100</xdr:colOff>
      <xdr:row>97</xdr:row>
      <xdr:rowOff>131496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122623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11418</xdr:rowOff>
    </xdr:from>
    <xdr:to>
      <xdr:col>41</xdr:col>
      <xdr:colOff>101600</xdr:colOff>
      <xdr:row>97</xdr:row>
      <xdr:rowOff>113018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104145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64860</xdr:rowOff>
    </xdr:from>
    <xdr:to>
      <xdr:col>36</xdr:col>
      <xdr:colOff>165100</xdr:colOff>
      <xdr:row>95</xdr:row>
      <xdr:rowOff>166460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11537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67310</xdr:rowOff>
    </xdr:from>
    <xdr:to>
      <xdr:col>85</xdr:col>
      <xdr:colOff>127000</xdr:colOff>
      <xdr:row>37</xdr:row>
      <xdr:rowOff>98590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896610"/>
          <a:ext cx="838200" cy="5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98590</xdr:rowOff>
    </xdr:from>
    <xdr:to>
      <xdr:col>81</xdr:col>
      <xdr:colOff>50800</xdr:colOff>
      <xdr:row>38</xdr:row>
      <xdr:rowOff>31534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42240"/>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31534</xdr:rowOff>
    </xdr:from>
    <xdr:to>
      <xdr:col>76</xdr:col>
      <xdr:colOff>114300</xdr:colOff>
      <xdr:row>38</xdr:row>
      <xdr:rowOff>50317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46634"/>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158445</xdr:rowOff>
    </xdr:from>
    <xdr:to>
      <xdr:col>71</xdr:col>
      <xdr:colOff>177800</xdr:colOff>
      <xdr:row>38</xdr:row>
      <xdr:rowOff>50317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02095"/>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16510</xdr:rowOff>
    </xdr:from>
    <xdr:to>
      <xdr:col>85</xdr:col>
      <xdr:colOff>177800</xdr:colOff>
      <xdr:row>34</xdr:row>
      <xdr:rowOff>118110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39387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6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47790</xdr:rowOff>
    </xdr:from>
    <xdr:to>
      <xdr:col>81</xdr:col>
      <xdr:colOff>101600</xdr:colOff>
      <xdr:row>37</xdr:row>
      <xdr:rowOff>149390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140517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152184</xdr:rowOff>
    </xdr:from>
    <xdr:to>
      <xdr:col>76</xdr:col>
      <xdr:colOff>165100</xdr:colOff>
      <xdr:row>38</xdr:row>
      <xdr:rowOff>82335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95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73461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8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170967</xdr:rowOff>
    </xdr:from>
    <xdr:to>
      <xdr:col>72</xdr:col>
      <xdr:colOff>38100</xdr:colOff>
      <xdr:row>38</xdr:row>
      <xdr:rowOff>101117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92244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6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107645</xdr:rowOff>
    </xdr:from>
    <xdr:to>
      <xdr:col>67</xdr:col>
      <xdr:colOff>101600</xdr:colOff>
      <xdr:row>38</xdr:row>
      <xdr:rowOff>37795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28922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31278</xdr:rowOff>
    </xdr:from>
    <xdr:to>
      <xdr:col>85</xdr:col>
      <xdr:colOff>127000</xdr:colOff>
      <xdr:row>56</xdr:row>
      <xdr:rowOff>32944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32478"/>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32944</xdr:rowOff>
    </xdr:from>
    <xdr:to>
      <xdr:col>81</xdr:col>
      <xdr:colOff>50800</xdr:colOff>
      <xdr:row>58</xdr:row>
      <xdr:rowOff>30310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634144"/>
          <a:ext cx="889000" cy="3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1419</xdr:rowOff>
    </xdr:from>
    <xdr:to>
      <xdr:col>76</xdr:col>
      <xdr:colOff>114300</xdr:colOff>
      <xdr:row>58</xdr:row>
      <xdr:rowOff>30310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45519"/>
          <a:ext cx="889000" cy="2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78436</xdr:rowOff>
    </xdr:from>
    <xdr:to>
      <xdr:col>71</xdr:col>
      <xdr:colOff>177800</xdr:colOff>
      <xdr:row>58</xdr:row>
      <xdr:rowOff>1419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508186"/>
          <a:ext cx="889000" cy="4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151928</xdr:rowOff>
    </xdr:from>
    <xdr:to>
      <xdr:col>85</xdr:col>
      <xdr:colOff>177800</xdr:colOff>
      <xdr:row>56</xdr:row>
      <xdr:rowOff>82078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3355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153594</xdr:rowOff>
    </xdr:from>
    <xdr:to>
      <xdr:col>81</xdr:col>
      <xdr:colOff>101600</xdr:colOff>
      <xdr:row>56</xdr:row>
      <xdr:rowOff>83744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100271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150960</xdr:rowOff>
    </xdr:from>
    <xdr:to>
      <xdr:col>76</xdr:col>
      <xdr:colOff>165100</xdr:colOff>
      <xdr:row>58</xdr:row>
      <xdr:rowOff>81110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72237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122069</xdr:rowOff>
    </xdr:from>
    <xdr:to>
      <xdr:col>72</xdr:col>
      <xdr:colOff>38100</xdr:colOff>
      <xdr:row>58</xdr:row>
      <xdr:rowOff>52219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43346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27636</xdr:rowOff>
    </xdr:from>
    <xdr:to>
      <xdr:col>67</xdr:col>
      <xdr:colOff>101600</xdr:colOff>
      <xdr:row>55</xdr:row>
      <xdr:rowOff>129236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145763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41631</xdr:rowOff>
    </xdr:from>
    <xdr:to>
      <xdr:col>85</xdr:col>
      <xdr:colOff>127000</xdr:colOff>
      <xdr:row>75</xdr:row>
      <xdr:rowOff>121488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557481"/>
          <a:ext cx="838200" cy="4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121488</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980238"/>
          <a:ext cx="889000" cy="60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43687</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82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41517</xdr:rowOff>
    </xdr:from>
    <xdr:to>
      <xdr:col>71</xdr:col>
      <xdr:colOff>177800</xdr:colOff>
      <xdr:row>79</xdr:row>
      <xdr:rowOff>43687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6067"/>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162281</xdr:rowOff>
    </xdr:from>
    <xdr:to>
      <xdr:col>85</xdr:col>
      <xdr:colOff>177800</xdr:colOff>
      <xdr:row>73</xdr:row>
      <xdr:rowOff>92431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5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13708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3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70688</xdr:rowOff>
    </xdr:from>
    <xdr:to>
      <xdr:col>81</xdr:col>
      <xdr:colOff>101600</xdr:colOff>
      <xdr:row>76</xdr:row>
      <xdr:rowOff>837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929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17365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7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164337</xdr:rowOff>
    </xdr:from>
    <xdr:to>
      <xdr:col>72</xdr:col>
      <xdr:colOff>38100</xdr:colOff>
      <xdr:row>79</xdr:row>
      <xdr:rowOff>94487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85614</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162167</xdr:rowOff>
    </xdr:from>
    <xdr:to>
      <xdr:col>67</xdr:col>
      <xdr:colOff>101600</xdr:colOff>
      <xdr:row>79</xdr:row>
      <xdr:rowOff>92317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83444</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27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72867</xdr:rowOff>
    </xdr:from>
    <xdr:to>
      <xdr:col>85</xdr:col>
      <xdr:colOff>127000</xdr:colOff>
      <xdr:row>94</xdr:row>
      <xdr:rowOff>78158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89167"/>
          <a:ext cx="8382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47884</xdr:rowOff>
    </xdr:from>
    <xdr:to>
      <xdr:col>81</xdr:col>
      <xdr:colOff>50800</xdr:colOff>
      <xdr:row>94</xdr:row>
      <xdr:rowOff>72867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164184"/>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6556</xdr:rowOff>
    </xdr:from>
    <xdr:to>
      <xdr:col>76</xdr:col>
      <xdr:colOff>114300</xdr:colOff>
      <xdr:row>94</xdr:row>
      <xdr:rowOff>47884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122856"/>
          <a:ext cx="889000" cy="4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6556</xdr:rowOff>
    </xdr:from>
    <xdr:to>
      <xdr:col>71</xdr:col>
      <xdr:colOff>177800</xdr:colOff>
      <xdr:row>94</xdr:row>
      <xdr:rowOff>37973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22856"/>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27358</xdr:rowOff>
    </xdr:from>
    <xdr:to>
      <xdr:col>85</xdr:col>
      <xdr:colOff>177800</xdr:colOff>
      <xdr:row>94</xdr:row>
      <xdr:rowOff>128958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50235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22067</xdr:rowOff>
    </xdr:from>
    <xdr:to>
      <xdr:col>81</xdr:col>
      <xdr:colOff>101600</xdr:colOff>
      <xdr:row>94</xdr:row>
      <xdr:rowOff>123667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140194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168534</xdr:rowOff>
    </xdr:from>
    <xdr:to>
      <xdr:col>76</xdr:col>
      <xdr:colOff>165100</xdr:colOff>
      <xdr:row>94</xdr:row>
      <xdr:rowOff>98684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115211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127206</xdr:rowOff>
    </xdr:from>
    <xdr:to>
      <xdr:col>72</xdr:col>
      <xdr:colOff>38100</xdr:colOff>
      <xdr:row>94</xdr:row>
      <xdr:rowOff>57356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73883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4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158623</xdr:rowOff>
    </xdr:from>
    <xdr:to>
      <xdr:col>67</xdr:col>
      <xdr:colOff>101600</xdr:colOff>
      <xdr:row>94</xdr:row>
      <xdr:rowOff>88773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105300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総務費は、分庁舎整備や人件費の増により、前年度と比較して増加している。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年能登半島地震の影響に伴う家屋の公費解体により、前年度と比較して増加している。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年能登半島地震の影響に伴い災害復旧を最優先としたため、地区要望等による道路橋りょう維持管理を縮小したため減少している。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年能登半島地震の影響に伴う中長期派遣に係る経費や被災宅地復旧補助金等により、前年度と比較して増加している。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年能登半島地震の影響に伴う公共土木施設や文教施設の災害復旧により、前年度と比較して増加している。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これまで、行財政改革の推進や歳出予算の執行抑制による余剰金については、合併特例期間終了後を見据えて積極的に財政調整基金に積み立てを行ってきた。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については、人件費や物件費等の増加により実質単年度収支は赤字となっている。今後も社会保障関連経費、物価高騰や金利上昇などへの対応のため、多額な財源を必要とする傾向であり、一般財源の確保は重要課題となっているため、今後も長期的な観点から健全な財政運営を継続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年度以降、全会計で黒字となっており、連結実質赤字比率は算定されていない。平成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年度には、豪雪対応の特殊要因により黒字額は減少したが、令和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年度は標準財政規模比で</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以上で推移している。これは、歳出を抑制している一方で、市税収入が堅調に推移していることが要因である。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今後も扶助費等の義務的経費等が増加することに備えて、今後も歳出予算規模を抑制し健全な財政運営を継続していく。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23439228</v>
      </c>
      <c r="BO4" s="371"/>
      <c r="BP4" s="371"/>
      <c r="BQ4" s="371"/>
      <c r="BR4" s="371"/>
      <c r="BS4" s="371"/>
      <c r="BT4" s="371"/>
      <c r="BU4" s="372"/>
      <c r="BV4" s="370">
        <v>21110554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6.5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22731283</v>
      </c>
      <c r="BO5" s="408"/>
      <c r="BP5" s="408"/>
      <c r="BQ5" s="408"/>
      <c r="BR5" s="408"/>
      <c r="BS5" s="408"/>
      <c r="BT5" s="408"/>
      <c r="BU5" s="409"/>
      <c r="BV5" s="407">
        <v>20274224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90.8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707945</v>
      </c>
      <c r="BO6" s="408"/>
      <c r="BP6" s="408"/>
      <c r="BQ6" s="408"/>
      <c r="BR6" s="408"/>
      <c r="BS6" s="408"/>
      <c r="BT6" s="408"/>
      <c r="BU6" s="409"/>
      <c r="BV6" s="407">
        <v>836330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91.3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67019</v>
      </c>
      <c r="BO7" s="408"/>
      <c r="BP7" s="408"/>
      <c r="BQ7" s="408"/>
      <c r="BR7" s="408"/>
      <c r="BS7" s="408"/>
      <c r="BT7" s="408"/>
      <c r="BU7" s="409"/>
      <c r="BV7" s="407">
        <v>130145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10781304</v>
      </c>
      <c r="CU7" s="408"/>
      <c r="CV7" s="408"/>
      <c r="CW7" s="408"/>
      <c r="CX7" s="408"/>
      <c r="CY7" s="408"/>
      <c r="CZ7" s="408"/>
      <c r="DA7" s="409"/>
      <c r="DB7" s="407">
        <v>10898517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640926</v>
      </c>
      <c r="BO8" s="408"/>
      <c r="BP8" s="408"/>
      <c r="BQ8" s="408"/>
      <c r="BR8" s="408"/>
      <c r="BS8" s="408"/>
      <c r="BT8" s="408"/>
      <c r="BU8" s="409"/>
      <c r="BV8" s="407">
        <v>706185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34889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-65259</v>
      </c>
      <c r="BO9" s="408"/>
      <c r="BP9" s="408"/>
      <c r="BQ9" s="408"/>
      <c r="BR9" s="408"/>
      <c r="BS9" s="408"/>
      <c r="BT9" s="408"/>
      <c r="BU9" s="409"/>
      <c r="BV9" s="407">
        <v>106270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v>
      </c>
      <c r="CU9" s="405"/>
      <c r="CV9" s="405"/>
      <c r="CW9" s="405"/>
      <c r="CX9" s="405"/>
      <c r="CY9" s="405"/>
      <c r="CZ9" s="405"/>
      <c r="DA9" s="406"/>
      <c r="DB9" s="404">
        <v>19.399999999999999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34219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6655</v>
      </c>
      <c r="BO10" s="408"/>
      <c r="BP10" s="408"/>
      <c r="BQ10" s="408"/>
      <c r="BR10" s="408"/>
      <c r="BS10" s="408"/>
      <c r="BT10" s="408"/>
      <c r="BU10" s="409"/>
      <c r="BV10" s="407">
        <v>3183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36200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987448</v>
      </c>
      <c r="BO12" s="408"/>
      <c r="BP12" s="408"/>
      <c r="BQ12" s="408"/>
      <c r="BR12" s="408"/>
      <c r="BS12" s="408"/>
      <c r="BT12" s="408"/>
      <c r="BU12" s="409"/>
      <c r="BV12" s="407">
        <v>300000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35768</v>
      </c>
      <c r="S13" s="492"/>
      <c r="T13" s="492"/>
      <c r="U13" s="492"/>
      <c r="V13" s="493"/>
      <c r="W13" s="423" t="s">
        <v>130</v>
      </c>
      <c r="X13" s="424"/>
      <c r="Y13" s="424"/>
      <c r="Z13" s="424"/>
      <c r="AA13" s="424"/>
      <c r="AB13" s="414"/>
      <c r="AC13" s="458">
        <v>391</v>
      </c>
      <c r="AD13" s="459"/>
      <c r="AE13" s="459"/>
      <c r="AF13" s="459"/>
      <c r="AG13" s="501"/>
      <c r="AH13" s="458">
        <v>449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-1046052</v>
      </c>
      <c r="BO13" s="408"/>
      <c r="BP13" s="408"/>
      <c r="BQ13" s="408"/>
      <c r="BR13" s="408"/>
      <c r="BS13" s="408"/>
      <c r="BT13" s="408"/>
      <c r="BU13" s="409"/>
      <c r="BV13" s="407">
        <v>-190547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12.7</v>
      </c>
      <c r="CU13" s="405"/>
      <c r="CV13" s="405"/>
      <c r="CW13" s="405"/>
      <c r="CX13" s="405"/>
      <c r="CY13" s="405"/>
      <c r="CZ13" s="405"/>
      <c r="DA13" s="406"/>
      <c r="DB13" s="404">
        <v>10.6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36024</v>
      </c>
      <c r="S14" s="492"/>
      <c r="T14" s="492"/>
      <c r="U14" s="492"/>
      <c r="V14" s="493"/>
      <c r="W14" s="397"/>
      <c r="X14" s="398"/>
      <c r="Y14" s="398"/>
      <c r="Z14" s="398"/>
      <c r="AA14" s="398"/>
      <c r="AB14" s="387"/>
      <c r="AC14" s="494">
        <v>2.2000000000000002</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51.4</v>
      </c>
      <c r="CU14" s="506"/>
      <c r="CV14" s="506"/>
      <c r="CW14" s="506"/>
      <c r="CX14" s="506"/>
      <c r="CY14" s="506"/>
      <c r="CZ14" s="506"/>
      <c r="DA14" s="507"/>
      <c r="DB14" s="505">
        <v>87.7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35619</v>
      </c>
      <c r="S15" s="492"/>
      <c r="T15" s="492"/>
      <c r="U15" s="492"/>
      <c r="V15" s="493"/>
      <c r="W15" s="423" t="s">
        <v>137</v>
      </c>
      <c r="X15" s="424"/>
      <c r="Y15" s="424"/>
      <c r="Z15" s="424"/>
      <c r="AA15" s="424"/>
      <c r="AB15" s="414"/>
      <c r="AC15" s="458">
        <v>6188</v>
      </c>
      <c r="AD15" s="459"/>
      <c r="AE15" s="459"/>
      <c r="AF15" s="459"/>
      <c r="AG15" s="501"/>
      <c r="AH15" s="458">
        <v>6503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4176639</v>
      </c>
      <c r="BO15" s="371"/>
      <c r="BP15" s="371"/>
      <c r="BQ15" s="371"/>
      <c r="BR15" s="371"/>
      <c r="BS15" s="371"/>
      <c r="BT15" s="371"/>
      <c r="BU15" s="372"/>
      <c r="BV15" s="370">
        <v>4156610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34.700000000000003</v>
      </c>
      <c r="AD16" s="495"/>
      <c r="AE16" s="495"/>
      <c r="AF16" s="495"/>
      <c r="AG16" s="496"/>
      <c r="AH16" s="494">
        <v>37.6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9725354</v>
      </c>
      <c r="BO16" s="408"/>
      <c r="BP16" s="408"/>
      <c r="BQ16" s="408"/>
      <c r="BR16" s="408"/>
      <c r="BS16" s="408"/>
      <c r="BT16" s="408"/>
      <c r="BU16" s="409"/>
      <c r="BV16" s="407">
        <v>9809682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11260</v>
      </c>
      <c r="AD17" s="459"/>
      <c r="AE17" s="459"/>
      <c r="AF17" s="459"/>
      <c r="AG17" s="501"/>
      <c r="AH17" s="458">
        <v>10357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5205174</v>
      </c>
      <c r="BO17" s="408"/>
      <c r="BP17" s="408"/>
      <c r="BQ17" s="408"/>
      <c r="BR17" s="408"/>
      <c r="BS17" s="408"/>
      <c r="BT17" s="408"/>
      <c r="BU17" s="409"/>
      <c r="BV17" s="407">
        <v>5182085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64.44</v>
      </c>
      <c r="M18" s="531"/>
      <c r="N18" s="531"/>
      <c r="O18" s="531"/>
      <c r="P18" s="531"/>
      <c r="Q18" s="531"/>
      <c r="R18" s="532"/>
      <c r="S18" s="532"/>
      <c r="T18" s="532"/>
      <c r="U18" s="532"/>
      <c r="V18" s="533"/>
      <c r="W18" s="425"/>
      <c r="X18" s="426"/>
      <c r="Y18" s="426"/>
      <c r="Z18" s="426"/>
      <c r="AA18" s="426"/>
      <c r="AB18" s="417"/>
      <c r="AC18" s="534">
        <v>63.1</v>
      </c>
      <c r="AD18" s="535"/>
      <c r="AE18" s="535"/>
      <c r="AF18" s="535"/>
      <c r="AG18" s="536"/>
      <c r="AH18" s="534">
        <v>59.8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10486098</v>
      </c>
      <c r="BO18" s="408"/>
      <c r="BP18" s="408"/>
      <c r="BQ18" s="408"/>
      <c r="BR18" s="408"/>
      <c r="BS18" s="408"/>
      <c r="BT18" s="408"/>
      <c r="BU18" s="409"/>
      <c r="BV18" s="407">
        <v>10035373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14636101</v>
      </c>
      <c r="BO19" s="408"/>
      <c r="BP19" s="408"/>
      <c r="BQ19" s="408"/>
      <c r="BR19" s="408"/>
      <c r="BS19" s="408"/>
      <c r="BT19" s="408"/>
      <c r="BU19" s="409"/>
      <c r="BV19" s="407">
        <v>13582963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12528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20408771</v>
      </c>
      <c r="BO22" s="371"/>
      <c r="BP22" s="371"/>
      <c r="BQ22" s="371"/>
      <c r="BR22" s="371"/>
      <c r="BS22" s="371"/>
      <c r="BT22" s="371"/>
      <c r="BU22" s="372"/>
      <c r="BV22" s="370">
        <v>20574810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11143619</v>
      </c>
      <c r="BO23" s="408"/>
      <c r="BP23" s="408"/>
      <c r="BQ23" s="408"/>
      <c r="BR23" s="408"/>
      <c r="BS23" s="408"/>
      <c r="BT23" s="408"/>
      <c r="BU23" s="409"/>
      <c r="BV23" s="407">
        <v>11538462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344</v>
      </c>
      <c r="AI24" s="459"/>
      <c r="AJ24" s="459"/>
      <c r="AK24" s="459"/>
      <c r="AL24" s="501"/>
      <c r="AM24" s="458">
        <v>1009984</v>
      </c>
      <c r="AN24" s="459"/>
      <c r="AO24" s="459"/>
      <c r="AP24" s="459"/>
      <c r="AQ24" s="459"/>
      <c r="AR24" s="501"/>
      <c r="AS24" s="458">
        <v>2936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14952968</v>
      </c>
      <c r="BO24" s="408"/>
      <c r="BP24" s="408"/>
      <c r="BQ24" s="408"/>
      <c r="BR24" s="408"/>
      <c r="BS24" s="408"/>
      <c r="BT24" s="408"/>
      <c r="BU24" s="409"/>
      <c r="BV24" s="407">
        <v>14522181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v>59</v>
      </c>
      <c r="AI25" s="459"/>
      <c r="AJ25" s="459"/>
      <c r="AK25" s="459"/>
      <c r="AL25" s="501"/>
      <c r="AM25" s="458">
        <v>160716</v>
      </c>
      <c r="AN25" s="459"/>
      <c r="AO25" s="459"/>
      <c r="AP25" s="459"/>
      <c r="AQ25" s="459"/>
      <c r="AR25" s="501"/>
      <c r="AS25" s="458">
        <v>2724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7161195</v>
      </c>
      <c r="BO25" s="371"/>
      <c r="BP25" s="371"/>
      <c r="BQ25" s="371"/>
      <c r="BR25" s="371"/>
      <c r="BS25" s="371"/>
      <c r="BT25" s="371"/>
      <c r="BU25" s="372"/>
      <c r="BV25" s="370">
        <v>7494840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9392</v>
      </c>
      <c r="AN26" s="459"/>
      <c r="AO26" s="459"/>
      <c r="AP26" s="459"/>
      <c r="AQ26" s="459"/>
      <c r="AR26" s="501"/>
      <c r="AS26" s="458">
        <v>2348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138914</v>
      </c>
      <c r="BO27" s="527"/>
      <c r="BP27" s="527"/>
      <c r="BQ27" s="527"/>
      <c r="BR27" s="527"/>
      <c r="BS27" s="527"/>
      <c r="BT27" s="527"/>
      <c r="BU27" s="528"/>
      <c r="BV27" s="526">
        <v>141218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3750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5644820</v>
      </c>
      <c r="BO28" s="371"/>
      <c r="BP28" s="371"/>
      <c r="BQ28" s="371"/>
      <c r="BR28" s="371"/>
      <c r="BS28" s="371"/>
      <c r="BT28" s="371"/>
      <c r="BU28" s="372"/>
      <c r="BV28" s="370">
        <v>6275613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13</v>
      </c>
      <c r="M29" s="459"/>
      <c r="N29" s="459"/>
      <c r="O29" s="459"/>
      <c r="P29" s="501"/>
      <c r="Q29" s="458">
        <v>3550</v>
      </c>
      <c r="R29" s="459"/>
      <c r="S29" s="459"/>
      <c r="T29" s="459"/>
      <c r="U29" s="459"/>
      <c r="V29" s="501"/>
      <c r="W29" s="556"/>
      <c r="X29" s="557"/>
      <c r="Y29" s="558"/>
      <c r="Z29" s="457" t="s">
        <v>178</v>
      </c>
      <c r="AA29" s="437"/>
      <c r="AB29" s="437"/>
      <c r="AC29" s="437"/>
      <c r="AD29" s="437"/>
      <c r="AE29" s="437"/>
      <c r="AF29" s="437"/>
      <c r="AG29" s="438"/>
      <c r="AH29" s="458">
        <v>345</v>
      </c>
      <c r="AI29" s="459"/>
      <c r="AJ29" s="459"/>
      <c r="AK29" s="459"/>
      <c r="AL29" s="501"/>
      <c r="AM29" s="458">
        <v>1013979</v>
      </c>
      <c r="AN29" s="459"/>
      <c r="AO29" s="459"/>
      <c r="AP29" s="459"/>
      <c r="AQ29" s="459"/>
      <c r="AR29" s="501"/>
      <c r="AS29" s="458">
        <v>2939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330220</v>
      </c>
      <c r="BO29" s="408"/>
      <c r="BP29" s="408"/>
      <c r="BQ29" s="408"/>
      <c r="BR29" s="408"/>
      <c r="BS29" s="408"/>
      <c r="BT29" s="408"/>
      <c r="BU29" s="409"/>
      <c r="BV29" s="407">
        <v>293246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802053</v>
      </c>
      <c r="BO30" s="527"/>
      <c r="BP30" s="527"/>
      <c r="BQ30" s="527"/>
      <c r="BR30" s="527"/>
      <c r="BS30" s="527"/>
      <c r="BT30" s="527"/>
      <c r="BU30" s="528"/>
      <c r="BV30" s="526">
        <v>1215166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かほく市国民健康保険特別会計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かほく市水道事業会計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河北郡市広域事務組合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かほく市公共施設管理公社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かほく市営バス事業特別会計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かほく市後期高齢者医療特別会計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かほく市下水道事業会計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石川県市町村職員退職手当組合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株式会社高松レストハウス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かほく市墓地特別会計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かほく市介護保険特別会計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石川県市町村消防団員等校務災害補償等組合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社会法人相生会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かほく市ケーブルテレビ事業特別会計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石川県後期高齢者医療連合会（一般会計）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石川県後期高齢者医療連合会（後期高齢者医療特別会計）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石川県市町村消防賞じゅつ金組合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Ymj+QspdPczqUYTI3Etfj3IQ7B3zML4PCgYfAmRKRGhaqeezl7AwDWXLhHJZ0nafEG9O50dBQvkdeTWFTPM7Q==" saltValue="cRbWceHSRAB5UlPS1Sij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538</v>
      </c>
      <c r="D34" s="1151"/>
      <c r="E34" s="1152"/>
      <c r="F34" s="32">
        <v>9.7100000000000009</v>
      </c>
      <c r="G34" s="33">
        <v>10.029999999999999</v>
      </c>
      <c r="H34" s="33">
        <v>10.79</v>
      </c>
      <c r="I34" s="33">
        <v>10.46</v>
      </c>
      <c r="J34" s="34">
        <v>11.7</v>
      </c>
      <c r="K34" s="22"/>
      <c r="L34" s="22"/>
      <c r="M34" s="22"/>
      <c r="N34" s="22"/>
      <c r="O34" s="22"/>
      <c r="P34" s="22"/>
    </row>
    <row r="35" spans="1:16" ht="39" customHeight="1" x14ac:dyDescent="0.15">
      <c r="A35" s="22"/>
      <c r="B35" s="35"/>
      <c r="C35" s="1145" t="s">
        <v>539</v>
      </c>
      <c r="D35" s="1146"/>
      <c r="E35" s="1147"/>
      <c r="F35" s="36">
        <v>5.51</v>
      </c>
      <c r="G35" s="37">
        <v>5.96</v>
      </c>
      <c r="H35" s="37">
        <v>5.43</v>
      </c>
      <c r="I35" s="37">
        <v>6.26</v>
      </c>
      <c r="J35" s="38">
        <v>5.68</v>
      </c>
      <c r="K35" s="22"/>
      <c r="L35" s="22"/>
      <c r="M35" s="22"/>
      <c r="N35" s="22"/>
      <c r="O35" s="22"/>
      <c r="P35" s="22"/>
    </row>
    <row r="36" spans="1:16" ht="39" customHeight="1" x14ac:dyDescent="0.15">
      <c r="A36" s="22"/>
      <c r="B36" s="35"/>
      <c r="C36" s="1145" t="s">
        <v>540</v>
      </c>
      <c r="D36" s="1146"/>
      <c r="E36" s="1147"/>
      <c r="F36" s="36">
        <v>4.33</v>
      </c>
      <c r="G36" s="37">
        <v>4.1399999999999997</v>
      </c>
      <c r="H36" s="37">
        <v>4.0599999999999996</v>
      </c>
      <c r="I36" s="37">
        <v>1.9</v>
      </c>
      <c r="J36" s="38">
        <v>3.23</v>
      </c>
      <c r="K36" s="22"/>
      <c r="L36" s="22"/>
      <c r="M36" s="22"/>
      <c r="N36" s="22"/>
      <c r="O36" s="22"/>
      <c r="P36" s="22"/>
    </row>
    <row r="37" spans="1:16" ht="39" customHeight="1" x14ac:dyDescent="0.15">
      <c r="A37" s="22"/>
      <c r="B37" s="35"/>
      <c r="C37" s="1145" t="s">
        <v>541</v>
      </c>
      <c r="D37" s="1146"/>
      <c r="E37" s="1147"/>
      <c r="F37" s="36">
        <v>0.47</v>
      </c>
      <c r="G37" s="37">
        <v>0.41</v>
      </c>
      <c r="H37" s="37">
        <v>0.24</v>
      </c>
      <c r="I37" s="37">
        <v>0.05</v>
      </c>
      <c r="J37" s="38">
        <v>0.72</v>
      </c>
      <c r="K37" s="22"/>
      <c r="L37" s="22"/>
      <c r="M37" s="22"/>
      <c r="N37" s="22"/>
      <c r="O37" s="22"/>
      <c r="P37" s="22"/>
    </row>
    <row r="38" spans="1:16" ht="39" customHeight="1" x14ac:dyDescent="0.15">
      <c r="A38" s="22"/>
      <c r="B38" s="35"/>
      <c r="C38" s="1145" t="s">
        <v>542</v>
      </c>
      <c r="D38" s="1146"/>
      <c r="E38" s="1147"/>
      <c r="F38" s="36">
        <v>1.22</v>
      </c>
      <c r="G38" s="37">
        <v>0.76</v>
      </c>
      <c r="H38" s="37">
        <v>0.81</v>
      </c>
      <c r="I38" s="37">
        <v>0.66</v>
      </c>
      <c r="J38" s="38">
        <v>0.32</v>
      </c>
      <c r="K38" s="22"/>
      <c r="L38" s="22"/>
      <c r="M38" s="22"/>
      <c r="N38" s="22"/>
      <c r="O38" s="22"/>
      <c r="P38" s="22"/>
    </row>
    <row r="39" spans="1:16" ht="39" customHeight="1" x14ac:dyDescent="0.15">
      <c r="A39" s="22"/>
      <c r="B39" s="35"/>
      <c r="C39" s="1145" t="s">
        <v>543</v>
      </c>
      <c r="D39" s="1146"/>
      <c r="E39" s="1147"/>
      <c r="F39" s="36">
        <v>0.04</v>
      </c>
      <c r="G39" s="37">
        <v>7.0000000000000007E-2</v>
      </c>
      <c r="H39" s="37">
        <v>0.1</v>
      </c>
      <c r="I39" s="37">
        <v>0.17</v>
      </c>
      <c r="J39" s="38">
        <v>0.18</v>
      </c>
      <c r="K39" s="22"/>
      <c r="L39" s="22"/>
      <c r="M39" s="22"/>
      <c r="N39" s="22"/>
      <c r="O39" s="22"/>
      <c r="P39" s="22"/>
    </row>
    <row r="40" spans="1:16" ht="39" customHeight="1" x14ac:dyDescent="0.15">
      <c r="A40" s="22"/>
      <c r="B40" s="35"/>
      <c r="C40" s="1145" t="s">
        <v>544</v>
      </c>
      <c r="D40" s="1146"/>
      <c r="E40" s="1147"/>
      <c r="F40" s="36">
        <v>0</v>
      </c>
      <c r="G40" s="37">
        <v>0</v>
      </c>
      <c r="H40" s="37">
        <v>0</v>
      </c>
      <c r="I40" s="37">
        <v>0.01</v>
      </c>
      <c r="J40" s="38">
        <v>0.04</v>
      </c>
      <c r="K40" s="22"/>
      <c r="L40" s="22"/>
      <c r="M40" s="22"/>
      <c r="N40" s="22"/>
      <c r="O40" s="22"/>
      <c r="P40" s="22"/>
    </row>
    <row r="41" spans="1:16" ht="39" customHeight="1" x14ac:dyDescent="0.15">
      <c r="A41" s="22"/>
      <c r="B41" s="35"/>
      <c r="C41" s="1145" t="s">
        <v>545</v>
      </c>
      <c r="D41" s="1146"/>
      <c r="E41" s="1147"/>
      <c r="F41" s="36">
        <v>0.01</v>
      </c>
      <c r="G41" s="37">
        <v>0.01</v>
      </c>
      <c r="H41" s="37">
        <v>0.02</v>
      </c>
      <c r="I41" s="37">
        <v>0.02</v>
      </c>
      <c r="J41" s="38">
        <v>0.02</v>
      </c>
      <c r="K41" s="22"/>
      <c r="L41" s="22"/>
      <c r="M41" s="22"/>
      <c r="N41" s="22"/>
      <c r="O41" s="22"/>
      <c r="P41" s="22"/>
    </row>
    <row r="42" spans="1:16" ht="39" customHeight="1" x14ac:dyDescent="0.15">
      <c r="A42" s="22"/>
      <c r="B42" s="39"/>
      <c r="C42" s="1145" t="s">
        <v>546</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BHTfHKvh/meixxbuzcr1E4APEYcibTNpj/jd9eF1E1SB2fYAXJFRYv0T2Wwaa49mkNBuWQ2ZD3wZV99/1/Dbw==" saltValue="Xa7N0aIYekuium7Yn6o4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2719</v>
      </c>
      <c r="L45" s="60">
        <v>2802</v>
      </c>
      <c r="M45" s="60">
        <v>2717</v>
      </c>
      <c r="N45" s="60">
        <v>2669</v>
      </c>
      <c r="O45" s="61">
        <v>2670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899</v>
      </c>
      <c r="L48" s="64">
        <v>839</v>
      </c>
      <c r="M48" s="64">
        <v>816</v>
      </c>
      <c r="N48" s="64">
        <v>747</v>
      </c>
      <c r="O48" s="65">
        <v>688</v>
      </c>
      <c r="P48" s="48"/>
      <c r="Q48" s="48"/>
      <c r="R48" s="48"/>
      <c r="S48" s="48"/>
      <c r="T48" s="48"/>
      <c r="U48" s="48"/>
    </row>
    <row r="49" spans="1:21" ht="30.75" customHeight="1" x14ac:dyDescent="0.15">
      <c r="A49" s="48"/>
      <c r="B49" s="1155"/>
      <c r="C49" s="1156"/>
      <c r="D49" s="62"/>
      <c r="E49" s="1161" t="s">
        <v>14</v>
      </c>
      <c r="F49" s="1161"/>
      <c r="G49" s="1161"/>
      <c r="H49" s="1161"/>
      <c r="I49" s="1161"/>
      <c r="J49" s="1162"/>
      <c r="K49" s="63">
        <v>62</v>
      </c>
      <c r="L49" s="64">
        <v>35</v>
      </c>
      <c r="M49" s="64">
        <v>36</v>
      </c>
      <c r="N49" s="64">
        <v>23</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v>340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2799</v>
      </c>
      <c r="L52" s="64">
        <v>2802</v>
      </c>
      <c r="M52" s="64">
        <v>2624</v>
      </c>
      <c r="N52" s="64">
        <v>2499</v>
      </c>
      <c r="O52" s="65">
        <v>2265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881</v>
      </c>
      <c r="L53" s="69">
        <v>874</v>
      </c>
      <c r="M53" s="69">
        <v>945</v>
      </c>
      <c r="N53" s="69">
        <v>940</v>
      </c>
      <c r="O53" s="70">
        <v>1462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JkuINYvCi+rWM7Vx5a/BLDH4M1BEJJi9b5lLalIb2DimDeA/jhjdzeAbWGXXO7wFArFYd77dfROQE4HmYfD7A==" saltValue="UzW1xZP7GeInLb4PpFrr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23818</v>
      </c>
      <c r="J41" s="344">
        <v>22739</v>
      </c>
      <c r="K41" s="344">
        <v>21088</v>
      </c>
      <c r="L41" s="344">
        <v>20575</v>
      </c>
      <c r="M41" s="345">
        <v>20408</v>
      </c>
    </row>
    <row r="42" spans="2:13" ht="27.75" customHeight="1" x14ac:dyDescent="0.15">
      <c r="B42" s="1186"/>
      <c r="C42" s="1187"/>
      <c r="D42" s="106"/>
      <c r="E42" s="1192" t="s">
        <v>32</v>
      </c>
      <c r="F42" s="1192"/>
      <c r="G42" s="1192"/>
      <c r="H42" s="1193"/>
      <c r="I42" s="346" t="s">
        <v>489</v>
      </c>
      <c r="J42" s="347" t="s">
        <v>489</v>
      </c>
      <c r="K42" s="347" t="s">
        <v>489</v>
      </c>
      <c r="L42" s="347">
        <v>4763</v>
      </c>
      <c r="M42" s="348">
        <v>4423</v>
      </c>
    </row>
    <row r="43" spans="2:13" ht="27.75" customHeight="1" x14ac:dyDescent="0.15">
      <c r="B43" s="1186"/>
      <c r="C43" s="1187"/>
      <c r="D43" s="106"/>
      <c r="E43" s="1192" t="s">
        <v>33</v>
      </c>
      <c r="F43" s="1192"/>
      <c r="G43" s="1192"/>
      <c r="H43" s="1193"/>
      <c r="I43" s="346">
        <v>7963</v>
      </c>
      <c r="J43" s="347">
        <v>7498</v>
      </c>
      <c r="K43" s="347">
        <v>7058</v>
      </c>
      <c r="L43" s="347">
        <v>6150</v>
      </c>
      <c r="M43" s="348">
        <v>5499</v>
      </c>
    </row>
    <row r="44" spans="2:13" ht="27.75" customHeight="1" x14ac:dyDescent="0.15">
      <c r="B44" s="1186"/>
      <c r="C44" s="1187"/>
      <c r="D44" s="106"/>
      <c r="E44" s="1192" t="s">
        <v>34</v>
      </c>
      <c r="F44" s="1192"/>
      <c r="G44" s="1192"/>
      <c r="H44" s="1193"/>
      <c r="I44" s="346">
        <v>225</v>
      </c>
      <c r="J44" s="347">
        <v>737</v>
      </c>
      <c r="K44" s="347">
        <v>1716</v>
      </c>
      <c r="L44" s="347">
        <v>1715</v>
      </c>
      <c r="M44" s="348">
        <v>1695</v>
      </c>
    </row>
    <row r="45" spans="2:13" ht="27.75" customHeight="1" x14ac:dyDescent="0.15">
      <c r="B45" s="1186"/>
      <c r="C45" s="1187"/>
      <c r="D45" s="106"/>
      <c r="E45" s="1192" t="s">
        <v>35</v>
      </c>
      <c r="F45" s="1192"/>
      <c r="G45" s="1192"/>
      <c r="H45" s="1193"/>
      <c r="I45" s="346">
        <v>2191</v>
      </c>
      <c r="J45" s="347">
        <v>2166</v>
      </c>
      <c r="K45" s="347">
        <v>2105</v>
      </c>
      <c r="L45" s="347">
        <v>2054</v>
      </c>
      <c r="M45" s="348">
        <v>2079</v>
      </c>
    </row>
    <row r="46" spans="2:13" ht="27.75" customHeight="1" x14ac:dyDescent="0.15">
      <c r="B46" s="1186"/>
      <c r="C46" s="1187"/>
      <c r="D46" s="107"/>
      <c r="E46" s="1192" t="s">
        <v>36</v>
      </c>
      <c r="F46" s="1192"/>
      <c r="G46" s="1192"/>
      <c r="H46" s="1193"/>
      <c r="I46" s="346">
        <v>3</v>
      </c>
      <c r="J46" s="347">
        <v>2</v>
      </c>
      <c r="K46" s="347">
        <v>1</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7071</v>
      </c>
      <c r="J50" s="347">
        <v>7658</v>
      </c>
      <c r="K50" s="347">
        <v>7785</v>
      </c>
      <c r="L50" s="347">
        <v>7736</v>
      </c>
      <c r="M50" s="348">
        <v>7113</v>
      </c>
    </row>
    <row r="51" spans="2:13" ht="27.75" customHeight="1" x14ac:dyDescent="0.15">
      <c r="B51" s="1186"/>
      <c r="C51" s="1187"/>
      <c r="D51" s="106"/>
      <c r="E51" s="1192" t="s">
        <v>42</v>
      </c>
      <c r="F51" s="1192"/>
      <c r="G51" s="1192"/>
      <c r="H51" s="1193"/>
      <c r="I51" s="346">
        <v>2720</v>
      </c>
      <c r="J51" s="347">
        <v>2648</v>
      </c>
      <c r="K51" s="347">
        <v>2653</v>
      </c>
      <c r="L51" s="347">
        <v>2607</v>
      </c>
      <c r="M51" s="348">
        <v>3236</v>
      </c>
    </row>
    <row r="52" spans="2:13" ht="27.75" customHeight="1" x14ac:dyDescent="0.15">
      <c r="B52" s="1188"/>
      <c r="C52" s="1189"/>
      <c r="D52" s="106"/>
      <c r="E52" s="1192" t="s">
        <v>43</v>
      </c>
      <c r="F52" s="1192"/>
      <c r="G52" s="1192"/>
      <c r="H52" s="1193"/>
      <c r="I52" s="346">
        <v>20200</v>
      </c>
      <c r="J52" s="347">
        <v>19219</v>
      </c>
      <c r="K52" s="347">
        <v>17980</v>
      </c>
      <c r="L52" s="347">
        <v>17259</v>
      </c>
      <c r="M52" s="348">
        <v>19187</v>
      </c>
    </row>
    <row r="53" spans="2:13" ht="27.75" customHeight="1" thickBot="1" x14ac:dyDescent="0.2">
      <c r="B53" s="1199" t="s">
        <v>19</v>
      </c>
      <c r="C53" s="1200"/>
      <c r="D53" s="110"/>
      <c r="E53" s="1201" t="s">
        <v>44</v>
      </c>
      <c r="F53" s="1201"/>
      <c r="G53" s="1201"/>
      <c r="H53" s="1202"/>
      <c r="I53" s="349">
        <v>4209</v>
      </c>
      <c r="J53" s="350">
        <v>3617</v>
      </c>
      <c r="K53" s="350">
        <v>3549</v>
      </c>
      <c r="L53" s="350">
        <v>7653</v>
      </c>
      <c r="M53" s="351">
        <v>4568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GTEMBnep0SjsEwDCQYKJNRsNdBTx61CMYyN+qH7Tt8A8mKvLvoifQYZKZQtWMmaZYs5QKDV3nzAgGwI/iQLKw==" saltValue="mzS4yiX5IxyjSFqrhZHw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6272</v>
      </c>
      <c r="G55" s="352">
        <v>6276</v>
      </c>
      <c r="H55" s="353">
        <v>5645</v>
      </c>
    </row>
    <row r="56" spans="2:8" ht="52.5" customHeight="1" x14ac:dyDescent="0.15">
      <c r="B56" s="122"/>
      <c r="C56" s="1213" t="s">
        <v>47</v>
      </c>
      <c r="D56" s="1213"/>
      <c r="E56" s="1214"/>
      <c r="F56" s="354">
        <v>246</v>
      </c>
      <c r="G56" s="354">
        <v>293</v>
      </c>
      <c r="H56" s="355">
        <v>330</v>
      </c>
    </row>
    <row r="57" spans="2:8" ht="53.25" customHeight="1" x14ac:dyDescent="0.15">
      <c r="B57" s="122"/>
      <c r="C57" s="1215" t="s">
        <v>48</v>
      </c>
      <c r="D57" s="1215"/>
      <c r="E57" s="1216"/>
      <c r="F57" s="356">
        <v>1751</v>
      </c>
      <c r="G57" s="356">
        <v>1215</v>
      </c>
      <c r="H57" s="357">
        <v>802</v>
      </c>
    </row>
    <row r="58" spans="2:8" ht="45.75" customHeight="1" x14ac:dyDescent="0.15">
      <c r="B58" s="123"/>
      <c r="C58" s="1203" t="s">
        <v>563</v>
      </c>
      <c r="D58" s="1204"/>
      <c r="E58" s="1205"/>
      <c r="F58" s="358">
        <v>1098</v>
      </c>
      <c r="G58" s="358">
        <v>695</v>
      </c>
      <c r="H58" s="359">
        <v>223</v>
      </c>
    </row>
    <row r="59" spans="2:8" ht="45.75" customHeight="1" x14ac:dyDescent="0.15">
      <c r="B59" s="123"/>
      <c r="C59" s="1203" t="s">
        <v>564</v>
      </c>
      <c r="D59" s="1204"/>
      <c r="E59" s="1205"/>
      <c r="F59" s="358">
        <v>374</v>
      </c>
      <c r="G59" s="358">
        <v>257</v>
      </c>
      <c r="H59" s="359">
        <v>198</v>
      </c>
    </row>
    <row r="60" spans="2:8" ht="45.75" customHeight="1" x14ac:dyDescent="0.15">
      <c r="B60" s="123"/>
      <c r="C60" s="1203" t="s">
        <v>565</v>
      </c>
      <c r="D60" s="1204"/>
      <c r="E60" s="1205"/>
      <c r="F60" s="358">
        <v>0</v>
      </c>
      <c r="G60" s="358">
        <v>0</v>
      </c>
      <c r="H60" s="359">
        <v>101</v>
      </c>
    </row>
    <row r="61" spans="2:8" ht="45.75" customHeight="1" x14ac:dyDescent="0.15">
      <c r="B61" s="123"/>
      <c r="C61" s="1203" t="s">
        <v>566</v>
      </c>
      <c r="D61" s="1204"/>
      <c r="E61" s="1205"/>
      <c r="F61" s="358">
        <v>66</v>
      </c>
      <c r="G61" s="358">
        <v>66</v>
      </c>
      <c r="H61" s="359">
        <v>66</v>
      </c>
    </row>
    <row r="62" spans="2:8" ht="45.75" customHeight="1" thickBot="1" x14ac:dyDescent="0.2">
      <c r="B62" s="124"/>
      <c r="C62" s="1206" t="s">
        <v>567</v>
      </c>
      <c r="D62" s="1207"/>
      <c r="E62" s="1208"/>
      <c r="F62" s="360">
        <v>82</v>
      </c>
      <c r="G62" s="360">
        <v>66</v>
      </c>
      <c r="H62" s="361">
        <v>66</v>
      </c>
    </row>
    <row r="63" spans="2:8" ht="52.5" customHeight="1" thickBot="1" x14ac:dyDescent="0.2">
      <c r="B63" s="125"/>
      <c r="C63" s="1209" t="s">
        <v>49</v>
      </c>
      <c r="D63" s="1209"/>
      <c r="E63" s="1210"/>
      <c r="F63" s="362">
        <v>8270</v>
      </c>
      <c r="G63" s="362">
        <v>7784</v>
      </c>
      <c r="H63" s="363">
        <v>6777</v>
      </c>
    </row>
    <row r="64" spans="2:8" x14ac:dyDescent="0.15"/>
  </sheetData>
  <sheetProtection algorithmName="SHA-512" hashValue="c4NxtnGI/4fnLvqtSXzCDBcDFEj6W/hW4PtvP10FdJ0oj62sPVe00n1M0iF/9ZzH42B427pJkJpXIwawMx7W3Q==" saltValue="nuzQ5SIT4s7bkKsXTEtz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100873</v>
      </c>
      <c r="E3" s="144"/>
      <c r="F3" s="145">
        <v>76347</v>
      </c>
      <c r="G3" s="146"/>
      <c r="H3" s="147"/>
    </row>
    <row r="4" spans="1:8" x14ac:dyDescent="0.15">
      <c r="A4" s="148"/>
      <c r="B4" s="149"/>
      <c r="C4" s="150"/>
      <c r="D4" s="151">
        <v>61626</v>
      </c>
      <c r="E4" s="152"/>
      <c r="F4" s="153">
        <v>41762</v>
      </c>
      <c r="G4" s="154"/>
      <c r="H4" s="155"/>
    </row>
    <row r="5" spans="1:8" x14ac:dyDescent="0.15">
      <c r="A5" s="136" t="s">
        <v>522</v>
      </c>
      <c r="B5" s="141"/>
      <c r="C5" s="142"/>
      <c r="D5" s="143">
        <v>53922</v>
      </c>
      <c r="E5" s="144"/>
      <c r="F5" s="145">
        <v>69604</v>
      </c>
      <c r="G5" s="146"/>
      <c r="H5" s="147"/>
    </row>
    <row r="6" spans="1:8" x14ac:dyDescent="0.15">
      <c r="A6" s="148"/>
      <c r="B6" s="149"/>
      <c r="C6" s="150"/>
      <c r="D6" s="151">
        <v>26073</v>
      </c>
      <c r="E6" s="152"/>
      <c r="F6" s="153">
        <v>36247</v>
      </c>
      <c r="G6" s="154"/>
      <c r="H6" s="155"/>
    </row>
    <row r="7" spans="1:8" x14ac:dyDescent="0.15">
      <c r="A7" s="136" t="s">
        <v>523</v>
      </c>
      <c r="B7" s="141"/>
      <c r="C7" s="142"/>
      <c r="D7" s="143">
        <v>44767</v>
      </c>
      <c r="E7" s="144"/>
      <c r="F7" s="145">
        <v>68410</v>
      </c>
      <c r="G7" s="146"/>
      <c r="H7" s="147"/>
    </row>
    <row r="8" spans="1:8" x14ac:dyDescent="0.15">
      <c r="A8" s="148"/>
      <c r="B8" s="149"/>
      <c r="C8" s="150"/>
      <c r="D8" s="151">
        <v>23694</v>
      </c>
      <c r="E8" s="152"/>
      <c r="F8" s="153">
        <v>35086</v>
      </c>
      <c r="G8" s="154"/>
      <c r="H8" s="155"/>
    </row>
    <row r="9" spans="1:8" x14ac:dyDescent="0.15">
      <c r="A9" s="136" t="s">
        <v>524</v>
      </c>
      <c r="B9" s="141"/>
      <c r="C9" s="142"/>
      <c r="D9" s="143">
        <v>73127</v>
      </c>
      <c r="E9" s="144"/>
      <c r="F9" s="145">
        <v>73019</v>
      </c>
      <c r="G9" s="146"/>
      <c r="H9" s="147"/>
    </row>
    <row r="10" spans="1:8" x14ac:dyDescent="0.15">
      <c r="A10" s="148"/>
      <c r="B10" s="149"/>
      <c r="C10" s="150"/>
      <c r="D10" s="151">
        <v>44102</v>
      </c>
      <c r="E10" s="152"/>
      <c r="F10" s="153">
        <v>39427</v>
      </c>
      <c r="G10" s="154"/>
      <c r="H10" s="155"/>
    </row>
    <row r="11" spans="1:8" x14ac:dyDescent="0.15">
      <c r="A11" s="136" t="s">
        <v>525</v>
      </c>
      <c r="B11" s="141"/>
      <c r="C11" s="142"/>
      <c r="D11" s="143">
        <v>70609</v>
      </c>
      <c r="E11" s="144"/>
      <c r="F11" s="145">
        <v>76590</v>
      </c>
      <c r="G11" s="146"/>
      <c r="H11" s="147"/>
    </row>
    <row r="12" spans="1:8" x14ac:dyDescent="0.15">
      <c r="A12" s="148"/>
      <c r="B12" s="149"/>
      <c r="C12" s="156"/>
      <c r="D12" s="151">
        <v>48201</v>
      </c>
      <c r="E12" s="152"/>
      <c r="F12" s="153">
        <v>42387</v>
      </c>
      <c r="G12" s="154"/>
      <c r="H12" s="155"/>
    </row>
    <row r="13" spans="1:8" x14ac:dyDescent="0.15">
      <c r="A13" s="136"/>
      <c r="B13" s="141"/>
      <c r="C13" s="157"/>
      <c r="D13" s="158">
        <v>68660</v>
      </c>
      <c r="E13" s="159"/>
      <c r="F13" s="160">
        <v>72794</v>
      </c>
      <c r="G13" s="161"/>
      <c r="H13" s="147"/>
    </row>
    <row r="14" spans="1:8" x14ac:dyDescent="0.15">
      <c r="A14" s="148"/>
      <c r="B14" s="149"/>
      <c r="C14" s="150"/>
      <c r="D14" s="151">
        <v>40739</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5.57</v>
      </c>
      <c r="C19" s="162">
        <f>ROUND(VALUE(SUBSTITUTE(実質収支比率等に係る経年分析!G$48,"▲","-")),2)</f>
        <v>6.06</v>
      </c>
      <c r="D19" s="162">
        <f>ROUND(VALUE(SUBSTITUTE(実質収支比率等に係る経年分析!H$48,"▲","-")),2)</f>
        <v>5.57</v>
      </c>
      <c r="E19" s="162">
        <f>ROUND(VALUE(SUBSTITUTE(実質収支比率等に係る経年分析!I$48,"▲","-")),2)</f>
        <v>6.48</v>
      </c>
      <c r="F19" s="162">
        <f>ROUND(VALUE(SUBSTITUTE(実質収支比率等に係る経年分析!J$48,"▲","-")),2)</f>
        <v>5.94</v>
      </c>
    </row>
    <row r="20" spans="1:11" x14ac:dyDescent="0.15">
      <c r="A20" s="162" t="s">
        <v>53</v>
      </c>
      <c r="B20" s="162">
        <f>ROUND(VALUE(SUBSTITUTE(実質収支比率等に係る経年分析!F$47,"▲","-")),2)</f>
        <v>57.15</v>
      </c>
      <c r="C20" s="162">
        <f>ROUND(VALUE(SUBSTITUTE(実質収支比率等に係る経年分析!G$47,"▲","-")),2)</f>
        <v>56.59</v>
      </c>
      <c r="D20" s="162">
        <f>ROUND(VALUE(SUBSTITUTE(実質収支比率等に係る経年分析!H$47,"▲","-")),2)</f>
        <v>58.2</v>
      </c>
      <c r="E20" s="162">
        <f>ROUND(VALUE(SUBSTITUTE(実質収支比率等に係る経年分析!I$47,"▲","-")),2)</f>
        <v>57.58</v>
      </c>
      <c r="F20" s="162">
        <f>ROUND(VALUE(SUBSTITUTE(実質収支比率等に係る経年分析!J$47,"▲","-")),2)</f>
        <v>52.36</v>
      </c>
    </row>
    <row r="21" spans="1:11" x14ac:dyDescent="0.15">
      <c r="A21" s="162" t="s">
        <v>54</v>
      </c>
      <c r="B21" s="162">
        <f>IF(ISNUMBER(VALUE(SUBSTITUTE(実質収支比率等に係る経年分析!F$49,"▲","-"))),ROUND(VALUE(SUBSTITUTE(実質収支比率等に係る経年分析!F$49,"▲","-")),2),NA())</f>
        <v>-2.4700000000000002</v>
      </c>
      <c r="C21" s="162">
        <f>IF(ISNUMBER(VALUE(SUBSTITUTE(実質収支比率等に係る経年分析!G$49,"▲","-"))),ROUND(VALUE(SUBSTITUTE(実質収支比率等に係る経年分析!G$49,"▲","-")),2),NA())</f>
        <v>0</v>
      </c>
      <c r="D21" s="162">
        <f>IF(ISNUMBER(VALUE(SUBSTITUTE(実質収支比率等に係る経年分析!H$49,"▲","-"))),ROUND(VALUE(SUBSTITUTE(実質収支比率等に係る経年分析!H$49,"▲","-")),2),NA())</f>
        <v>-3.74</v>
      </c>
      <c r="E21" s="162">
        <f>IF(ISNUMBER(VALUE(SUBSTITUTE(実質収支比率等に係る経年分析!I$49,"▲","-"))),ROUND(VALUE(SUBSTITUTE(実質収支比率等に係る経年分析!I$49,"▲","-")),2),NA())</f>
        <v>-1.75</v>
      </c>
      <c r="F21" s="162">
        <f>IF(ISNUMBER(VALUE(SUBSTITUTE(実質収支比率等に係る経年分析!J$49,"▲","-"))),ROUND(VALUE(SUBSTITUTE(実質収支比率等に係る経年分析!J$49,"▲","-")),2),NA())</f>
        <v>-9.6999999999999993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かほく市営バス事業特別会計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かほく市墓地特別会計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かほく市ケーブルテレビ事業特別会計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かほく市介護保険特別会計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15">
      <c r="A33" s="163" t="str">
        <f>IF(連結実質赤字比率に係る赤字・黒字の構成分析!C$37="",NA(),連結実質赤字比率に係る赤字・黒字の構成分析!C$37)</f>
        <v>かほく市国民健康保険特別会計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15">
      <c r="A34" s="163" t="str">
        <f>IF(連結実質赤字比率に係る赤字・黒字の構成分析!C$36="",NA(),連結実質赤字比率に係る赤字・黒字の構成分析!C$36)</f>
        <v>かほく市下水道事業会計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4.33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4.1399999999999997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4.0599999999999996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5.68</v>
      </c>
    </row>
    <row r="36" spans="1:16" x14ac:dyDescent="0.15">
      <c r="A36" s="163" t="str">
        <f>IF(連結実質赤字比率に係る赤字・黒字の構成分析!C$34="",NA(),連結実質赤字比率に係る赤字・黒字の構成分析!C$34)</f>
        <v>かほく市水道事業会計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9.7100000000000009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10.029999999999999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2799</v>
      </c>
      <c r="E42" s="164"/>
      <c r="F42" s="164"/>
      <c r="G42" s="164">
        <f>'実質公債費比率（分子）の構造'!L$52</f>
        <v>2802</v>
      </c>
      <c r="H42" s="164"/>
      <c r="I42" s="164"/>
      <c r="J42" s="164">
        <f>'実質公債費比率（分子）の構造'!M$52</f>
        <v>2624</v>
      </c>
      <c r="K42" s="164"/>
      <c r="L42" s="164"/>
      <c r="M42" s="164">
        <f>'実質公債費比率（分子）の構造'!N$52</f>
        <v>2499</v>
      </c>
      <c r="N42" s="164"/>
      <c r="O42" s="164"/>
      <c r="P42" s="164">
        <f>'実質公債費比率（分子）の構造'!O$52</f>
        <v>2265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340</v>
      </c>
      <c r="O44" s="164"/>
      <c r="P44" s="164"/>
    </row>
    <row r="45" spans="1:16" x14ac:dyDescent="0.15">
      <c r="A45" s="164" t="s">
        <v>63</v>
      </c>
      <c r="B45" s="164">
        <f>'実質公債費比率（分子）の構造'!K$49</f>
        <v>62</v>
      </c>
      <c r="C45" s="164"/>
      <c r="D45" s="164"/>
      <c r="E45" s="164">
        <f>'実質公債費比率（分子）の構造'!L$49</f>
        <v>35</v>
      </c>
      <c r="F45" s="164"/>
      <c r="G45" s="164"/>
      <c r="H45" s="164">
        <f>'実質公債費比率（分子）の構造'!M$49</f>
        <v>36</v>
      </c>
      <c r="I45" s="164"/>
      <c r="J45" s="164"/>
      <c r="K45" s="164">
        <f>'実質公債費比率（分子）の構造'!N$49</f>
        <v>23</v>
      </c>
      <c r="L45" s="164"/>
      <c r="M45" s="164"/>
      <c r="N45" s="164">
        <f>'実質公債費比率（分子）の構造'!O$49</f>
        <v>29</v>
      </c>
      <c r="O45" s="164"/>
      <c r="P45" s="164"/>
    </row>
    <row r="46" spans="1:16" x14ac:dyDescent="0.15">
      <c r="A46" s="164" t="s">
        <v>64</v>
      </c>
      <c r="B46" s="164">
        <f>'実質公債費比率（分子）の構造'!K$48</f>
        <v>899</v>
      </c>
      <c r="C46" s="164"/>
      <c r="D46" s="164"/>
      <c r="E46" s="164">
        <f>'実質公債費比率（分子）の構造'!L$48</f>
        <v>839</v>
      </c>
      <c r="F46" s="164"/>
      <c r="G46" s="164"/>
      <c r="H46" s="164">
        <f>'実質公債費比率（分子）の構造'!M$48</f>
        <v>816</v>
      </c>
      <c r="I46" s="164"/>
      <c r="J46" s="164"/>
      <c r="K46" s="164">
        <f>'実質公債費比率（分子）の構造'!N$48</f>
        <v>747</v>
      </c>
      <c r="L46" s="164"/>
      <c r="M46" s="164"/>
      <c r="N46" s="164">
        <f>'実質公債費比率（分子）の構造'!O$48</f>
        <v>688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2719</v>
      </c>
      <c r="C49" s="164"/>
      <c r="D49" s="164"/>
      <c r="E49" s="164">
        <f>'実質公債費比率（分子）の構造'!L$45</f>
        <v>2802</v>
      </c>
      <c r="F49" s="164"/>
      <c r="G49" s="164"/>
      <c r="H49" s="164">
        <f>'実質公債費比率（分子）の構造'!M$45</f>
        <v>2717</v>
      </c>
      <c r="I49" s="164"/>
      <c r="J49" s="164"/>
      <c r="K49" s="164">
        <f>'実質公債費比率（分子）の構造'!N$45</f>
        <v>2669</v>
      </c>
      <c r="L49" s="164"/>
      <c r="M49" s="164"/>
      <c r="N49" s="164">
        <f>'実質公債費比率（分子）の構造'!O$45</f>
        <v>2670</v>
      </c>
      <c r="O49" s="164"/>
      <c r="P49" s="164"/>
    </row>
    <row r="50" spans="1:16" x14ac:dyDescent="0.15">
      <c r="A50" s="164" t="s">
        <v>67</v>
      </c>
      <c r="B50" s="164" t="e">
        <f>NA()</f>
        <v>#N/A</v>
      </c>
      <c r="C50" s="164">
        <f>IF(ISNUMBER('実質公債費比率（分子）の構造'!K$53),'実質公債費比率（分子）の構造'!K$53,NA())</f>
        <v>881</v>
      </c>
      <c r="D50" s="164" t="e">
        <f>NA()</f>
        <v>#N/A</v>
      </c>
      <c r="E50" s="164" t="e">
        <f>NA()</f>
        <v>#N/A</v>
      </c>
      <c r="F50" s="164">
        <f>IF(ISNUMBER('実質公債費比率（分子）の構造'!L$53),'実質公債費比率（分子）の構造'!L$53,NA())</f>
        <v>874</v>
      </c>
      <c r="G50" s="164" t="e">
        <f>NA()</f>
        <v>#N/A</v>
      </c>
      <c r="H50" s="164" t="e">
        <f>NA()</f>
        <v>#N/A</v>
      </c>
      <c r="I50" s="164">
        <f>IF(ISNUMBER('実質公債費比率（分子）の構造'!M$53),'実質公債費比率（分子）の構造'!M$53,NA())</f>
        <v>945</v>
      </c>
      <c r="J50" s="164" t="e">
        <f>NA()</f>
        <v>#N/A</v>
      </c>
      <c r="K50" s="164" t="e">
        <f>NA()</f>
        <v>#N/A</v>
      </c>
      <c r="L50" s="164">
        <f>IF(ISNUMBER('実質公債費比率（分子）の構造'!N$53),'実質公債費比率（分子）の構造'!N$53,NA())</f>
        <v>940</v>
      </c>
      <c r="M50" s="164" t="e">
        <f>NA()</f>
        <v>#N/A</v>
      </c>
      <c r="N50" s="164" t="e">
        <f>NA()</f>
        <v>#N/A</v>
      </c>
      <c r="O50" s="164">
        <f>IF(ISNUMBER('実質公債費比率（分子）の構造'!O$53),'実質公債費比率（分子）の構造'!O$53,NA())</f>
        <v>1462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20200</v>
      </c>
      <c r="E56" s="163"/>
      <c r="F56" s="163"/>
      <c r="G56" s="163">
        <f>'将来負担比率（分子）の構造'!J$52</f>
        <v>19219</v>
      </c>
      <c r="H56" s="163"/>
      <c r="I56" s="163"/>
      <c r="J56" s="163">
        <f>'将来負担比率（分子）の構造'!K$52</f>
        <v>17980</v>
      </c>
      <c r="K56" s="163"/>
      <c r="L56" s="163"/>
      <c r="M56" s="163">
        <f>'将来負担比率（分子）の構造'!L$52</f>
        <v>17259</v>
      </c>
      <c r="N56" s="163"/>
      <c r="O56" s="163"/>
      <c r="P56" s="163">
        <f>'将来負担比率（分子）の構造'!M$52</f>
        <v>19187</v>
      </c>
    </row>
    <row r="57" spans="1:16" x14ac:dyDescent="0.15">
      <c r="A57" s="163" t="s">
        <v>42</v>
      </c>
      <c r="B57" s="163"/>
      <c r="C57" s="163"/>
      <c r="D57" s="163">
        <f>'将来負担比率（分子）の構造'!I$51</f>
        <v>2720</v>
      </c>
      <c r="E57" s="163"/>
      <c r="F57" s="163"/>
      <c r="G57" s="163">
        <f>'将来負担比率（分子）の構造'!J$51</f>
        <v>2648</v>
      </c>
      <c r="H57" s="163"/>
      <c r="I57" s="163"/>
      <c r="J57" s="163">
        <f>'将来負担比率（分子）の構造'!K$51</f>
        <v>2653</v>
      </c>
      <c r="K57" s="163"/>
      <c r="L57" s="163"/>
      <c r="M57" s="163">
        <f>'将来負担比率（分子）の構造'!L$51</f>
        <v>2607</v>
      </c>
      <c r="N57" s="163"/>
      <c r="O57" s="163"/>
      <c r="P57" s="163">
        <f>'将来負担比率（分子）の構造'!M$51</f>
        <v>3236</v>
      </c>
    </row>
    <row r="58" spans="1:16" x14ac:dyDescent="0.15">
      <c r="A58" s="163" t="s">
        <v>41</v>
      </c>
      <c r="B58" s="163"/>
      <c r="C58" s="163"/>
      <c r="D58" s="163">
        <f>'将来負担比率（分子）の構造'!I$50</f>
        <v>7071</v>
      </c>
      <c r="E58" s="163"/>
      <c r="F58" s="163"/>
      <c r="G58" s="163">
        <f>'将来負担比率（分子）の構造'!J$50</f>
        <v>7658</v>
      </c>
      <c r="H58" s="163"/>
      <c r="I58" s="163"/>
      <c r="J58" s="163">
        <f>'将来負担比率（分子）の構造'!K$50</f>
        <v>7785</v>
      </c>
      <c r="K58" s="163"/>
      <c r="L58" s="163"/>
      <c r="M58" s="163">
        <f>'将来負担比率（分子）の構造'!L$50</f>
        <v>7736</v>
      </c>
      <c r="N58" s="163"/>
      <c r="O58" s="163"/>
      <c r="P58" s="163">
        <f>'将来負担比率（分子）の構造'!M$50</f>
        <v>7113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2</v>
      </c>
      <c r="F61" s="163"/>
      <c r="G61" s="163"/>
      <c r="H61" s="163">
        <f>'将来負担比率（分子）の構造'!K$46</f>
        <v>1</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2191</v>
      </c>
      <c r="C62" s="163"/>
      <c r="D62" s="163"/>
      <c r="E62" s="163">
        <f>'将来負担比率（分子）の構造'!J$45</f>
        <v>2166</v>
      </c>
      <c r="F62" s="163"/>
      <c r="G62" s="163"/>
      <c r="H62" s="163">
        <f>'将来負担比率（分子）の構造'!K$45</f>
        <v>2105</v>
      </c>
      <c r="I62" s="163"/>
      <c r="J62" s="163"/>
      <c r="K62" s="163">
        <f>'将来負担比率（分子）の構造'!L$45</f>
        <v>2054</v>
      </c>
      <c r="L62" s="163"/>
      <c r="M62" s="163"/>
      <c r="N62" s="163">
        <f>'将来負担比率（分子）の構造'!M$45</f>
        <v>2079</v>
      </c>
      <c r="O62" s="163"/>
      <c r="P62" s="163"/>
    </row>
    <row r="63" spans="1:16" x14ac:dyDescent="0.15">
      <c r="A63" s="163" t="s">
        <v>34</v>
      </c>
      <c r="B63" s="163">
        <f>'将来負担比率（分子）の構造'!I$44</f>
        <v>225</v>
      </c>
      <c r="C63" s="163"/>
      <c r="D63" s="163"/>
      <c r="E63" s="163">
        <f>'将来負担比率（分子）の構造'!J$44</f>
        <v>737</v>
      </c>
      <c r="F63" s="163"/>
      <c r="G63" s="163"/>
      <c r="H63" s="163">
        <f>'将来負担比率（分子）の構造'!K$44</f>
        <v>1716</v>
      </c>
      <c r="I63" s="163"/>
      <c r="J63" s="163"/>
      <c r="K63" s="163">
        <f>'将来負担比率（分子）の構造'!L$44</f>
        <v>1715</v>
      </c>
      <c r="L63" s="163"/>
      <c r="M63" s="163"/>
      <c r="N63" s="163">
        <f>'将来負担比率（分子）の構造'!M$44</f>
        <v>1695</v>
      </c>
      <c r="O63" s="163"/>
      <c r="P63" s="163"/>
    </row>
    <row r="64" spans="1:16" x14ac:dyDescent="0.15">
      <c r="A64" s="163" t="s">
        <v>33</v>
      </c>
      <c r="B64" s="163">
        <f>'将来負担比率（分子）の構造'!I$43</f>
        <v>7963</v>
      </c>
      <c r="C64" s="163"/>
      <c r="D64" s="163"/>
      <c r="E64" s="163">
        <f>'将来負担比率（分子）の構造'!J$43</f>
        <v>7498</v>
      </c>
      <c r="F64" s="163"/>
      <c r="G64" s="163"/>
      <c r="H64" s="163">
        <f>'将来負担比率（分子）の構造'!K$43</f>
        <v>7058</v>
      </c>
      <c r="I64" s="163"/>
      <c r="J64" s="163"/>
      <c r="K64" s="163">
        <f>'将来負担比率（分子）の構造'!L$43</f>
        <v>6150</v>
      </c>
      <c r="L64" s="163"/>
      <c r="M64" s="163"/>
      <c r="N64" s="163">
        <f>'将来負担比率（分子）の構造'!M$43</f>
        <v>5499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4763</v>
      </c>
      <c r="L65" s="163"/>
      <c r="M65" s="163"/>
      <c r="N65" s="163">
        <f>'将来負担比率（分子）の構造'!M$42</f>
        <v>4423</v>
      </c>
      <c r="O65" s="163"/>
      <c r="P65" s="163"/>
    </row>
    <row r="66" spans="1:16" x14ac:dyDescent="0.15">
      <c r="A66" s="163" t="s">
        <v>31</v>
      </c>
      <c r="B66" s="163">
        <f>'将来負担比率（分子）の構造'!I$41</f>
        <v>23818</v>
      </c>
      <c r="C66" s="163"/>
      <c r="D66" s="163"/>
      <c r="E66" s="163">
        <f>'将来負担比率（分子）の構造'!J$41</f>
        <v>22739</v>
      </c>
      <c r="F66" s="163"/>
      <c r="G66" s="163"/>
      <c r="H66" s="163">
        <f>'将来負担比率（分子）の構造'!K$41</f>
        <v>21088</v>
      </c>
      <c r="I66" s="163"/>
      <c r="J66" s="163"/>
      <c r="K66" s="163">
        <f>'将来負担比率（分子）の構造'!L$41</f>
        <v>20575</v>
      </c>
      <c r="L66" s="163"/>
      <c r="M66" s="163"/>
      <c r="N66" s="163">
        <f>'将来負担比率（分子）の構造'!M$41</f>
        <v>20408</v>
      </c>
      <c r="O66" s="163"/>
      <c r="P66" s="163"/>
    </row>
    <row r="67" spans="1:16" x14ac:dyDescent="0.15">
      <c r="A67" s="163" t="s">
        <v>71</v>
      </c>
      <c r="B67" s="163" t="e">
        <f>NA()</f>
        <v>#N/A</v>
      </c>
      <c r="C67" s="163">
        <f>IF(ISNUMBER('将来負担比率（分子）の構造'!I$53), IF('将来負担比率（分子）の構造'!I$53 &lt; 0, 0, '将来負担比率（分子）の構造'!I$53), NA())</f>
        <v>4209</v>
      </c>
      <c r="D67" s="163" t="e">
        <f>NA()</f>
        <v>#N/A</v>
      </c>
      <c r="E67" s="163" t="e">
        <f>NA()</f>
        <v>#N/A</v>
      </c>
      <c r="F67" s="163">
        <f>IF(ISNUMBER('将来負担比率（分子）の構造'!J$53), IF('将来負担比率（分子）の構造'!J$53 &lt; 0, 0, '将来負担比率（分子）の構造'!J$53), NA())</f>
        <v>3617</v>
      </c>
      <c r="G67" s="163" t="e">
        <f>NA()</f>
        <v>#N/A</v>
      </c>
      <c r="H67" s="163" t="e">
        <f>NA()</f>
        <v>#N/A</v>
      </c>
      <c r="I67" s="163">
        <f>IF(ISNUMBER('将来負担比率（分子）の構造'!K$53), IF('将来負担比率（分子）の構造'!K$53 &lt; 0, 0, '将来負担比率（分子）の構造'!K$53), NA())</f>
        <v>3549</v>
      </c>
      <c r="J67" s="163" t="e">
        <f>NA()</f>
        <v>#N/A</v>
      </c>
      <c r="K67" s="163" t="e">
        <f>NA()</f>
        <v>#N/A</v>
      </c>
      <c r="L67" s="163">
        <f>IF(ISNUMBER('将来負担比率（分子）の構造'!L$53), IF('将来負担比率（分子）の構造'!L$53 &lt; 0, 0, '将来負担比率（分子）の構造'!L$53), NA())</f>
        <v>7653</v>
      </c>
      <c r="M67" s="163" t="e">
        <f>NA()</f>
        <v>#N/A</v>
      </c>
      <c r="N67" s="163" t="e">
        <f>NA()</f>
        <v>#N/A</v>
      </c>
      <c r="O67" s="163">
        <f>IF(ISNUMBER('将来負担比率（分子）の構造'!M$53), IF('将来負担比率（分子）の構造'!M$53 &lt; 0, 0, '将来負担比率（分子）の構造'!M$53), NA())</f>
        <v>4568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6272</v>
      </c>
      <c r="C72" s="167">
        <f>基金残高に係る経年分析!G55</f>
        <v>6276</v>
      </c>
      <c r="D72" s="167">
        <f>基金残高に係る経年分析!H55</f>
        <v>5645</v>
      </c>
    </row>
    <row r="73" spans="1:16" x14ac:dyDescent="0.15">
      <c r="A73" s="166" t="s">
        <v>74</v>
      </c>
      <c r="B73" s="167">
        <f>基金残高に係る経年分析!F56</f>
        <v>246</v>
      </c>
      <c r="C73" s="167">
        <f>基金残高に係る経年分析!G56</f>
        <v>293</v>
      </c>
      <c r="D73" s="167">
        <f>基金残高に係る経年分析!H56</f>
        <v>330</v>
      </c>
    </row>
    <row r="74" spans="1:16" x14ac:dyDescent="0.15">
      <c r="A74" s="166" t="s">
        <v>75</v>
      </c>
      <c r="B74" s="167">
        <f>基金残高に係る経年分析!F57</f>
        <v>1751</v>
      </c>
      <c r="C74" s="167">
        <f>基金残高に係る経年分析!G57</f>
        <v>1215</v>
      </c>
      <c r="D74" s="167">
        <f>基金残高に係る経年分析!H57</f>
        <v>802</v>
      </c>
    </row>
  </sheetData>
  <sheetProtection algorithmName="SHA-512" hashValue="dvlrN63aHsbneH3l4dWcQebBoKnIb6kSIYirEhkvxiIC6ldhAHj4DkzwINz+Z4Ti0c7h+jW8l0/zIjPtEQlM6g==" saltValue="VCvPkgEB0W0aNE+urxWD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4300824</v>
      </c>
      <c r="S5" s="613"/>
      <c r="T5" s="613"/>
      <c r="U5" s="613"/>
      <c r="V5" s="613"/>
      <c r="W5" s="613"/>
      <c r="X5" s="613"/>
      <c r="Y5" s="614"/>
      <c r="Z5" s="615">
        <v>18.3</v>
      </c>
      <c r="AA5" s="615"/>
      <c r="AB5" s="615"/>
      <c r="AC5" s="615"/>
      <c r="AD5" s="616">
        <v>3958901</v>
      </c>
      <c r="AE5" s="616"/>
      <c r="AF5" s="616"/>
      <c r="AG5" s="616"/>
      <c r="AH5" s="616"/>
      <c r="AI5" s="616"/>
      <c r="AJ5" s="616"/>
      <c r="AK5" s="616"/>
      <c r="AL5" s="617">
        <v>35.9</v>
      </c>
      <c r="AM5" s="618"/>
      <c r="AN5" s="618"/>
      <c r="AO5" s="619"/>
      <c r="AP5" s="609" t="s">
        <v>217</v>
      </c>
      <c r="AQ5" s="610"/>
      <c r="AR5" s="610"/>
      <c r="AS5" s="610"/>
      <c r="AT5" s="610"/>
      <c r="AU5" s="610"/>
      <c r="AV5" s="610"/>
      <c r="AW5" s="610"/>
      <c r="AX5" s="610"/>
      <c r="AY5" s="610"/>
      <c r="AZ5" s="610"/>
      <c r="BA5" s="610"/>
      <c r="BB5" s="610"/>
      <c r="BC5" s="610"/>
      <c r="BD5" s="610"/>
      <c r="BE5" s="610"/>
      <c r="BF5" s="611"/>
      <c r="BG5" s="623">
        <v>3958901</v>
      </c>
      <c r="BH5" s="624"/>
      <c r="BI5" s="624"/>
      <c r="BJ5" s="624"/>
      <c r="BK5" s="624"/>
      <c r="BL5" s="624"/>
      <c r="BM5" s="624"/>
      <c r="BN5" s="625"/>
      <c r="BO5" s="626">
        <v>92</v>
      </c>
      <c r="BP5" s="626"/>
      <c r="BQ5" s="626"/>
      <c r="BR5" s="626"/>
      <c r="BS5" s="627">
        <v>38565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121396</v>
      </c>
      <c r="S6" s="624"/>
      <c r="T6" s="624"/>
      <c r="U6" s="624"/>
      <c r="V6" s="624"/>
      <c r="W6" s="624"/>
      <c r="X6" s="624"/>
      <c r="Y6" s="625"/>
      <c r="Z6" s="626">
        <v>0.5</v>
      </c>
      <c r="AA6" s="626"/>
      <c r="AB6" s="626"/>
      <c r="AC6" s="626"/>
      <c r="AD6" s="627">
        <v>121396</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3958901</v>
      </c>
      <c r="BH6" s="624"/>
      <c r="BI6" s="624"/>
      <c r="BJ6" s="624"/>
      <c r="BK6" s="624"/>
      <c r="BL6" s="624"/>
      <c r="BM6" s="624"/>
      <c r="BN6" s="625"/>
      <c r="BO6" s="626">
        <v>92</v>
      </c>
      <c r="BP6" s="626"/>
      <c r="BQ6" s="626"/>
      <c r="BR6" s="626"/>
      <c r="BS6" s="627">
        <v>38565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146426</v>
      </c>
      <c r="CS6" s="624"/>
      <c r="CT6" s="624"/>
      <c r="CU6" s="624"/>
      <c r="CV6" s="624"/>
      <c r="CW6" s="624"/>
      <c r="CX6" s="624"/>
      <c r="CY6" s="625"/>
      <c r="CZ6" s="617">
        <v>0.6</v>
      </c>
      <c r="DA6" s="618"/>
      <c r="DB6" s="618"/>
      <c r="DC6" s="634"/>
      <c r="DD6" s="632" t="s">
        <v>121</v>
      </c>
      <c r="DE6" s="624"/>
      <c r="DF6" s="624"/>
      <c r="DG6" s="624"/>
      <c r="DH6" s="624"/>
      <c r="DI6" s="624"/>
      <c r="DJ6" s="624"/>
      <c r="DK6" s="624"/>
      <c r="DL6" s="624"/>
      <c r="DM6" s="624"/>
      <c r="DN6" s="624"/>
      <c r="DO6" s="624"/>
      <c r="DP6" s="625"/>
      <c r="DQ6" s="632">
        <v>146423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2197</v>
      </c>
      <c r="S7" s="624"/>
      <c r="T7" s="624"/>
      <c r="U7" s="624"/>
      <c r="V7" s="624"/>
      <c r="W7" s="624"/>
      <c r="X7" s="624"/>
      <c r="Y7" s="625"/>
      <c r="Z7" s="626">
        <v>0</v>
      </c>
      <c r="AA7" s="626"/>
      <c r="AB7" s="626"/>
      <c r="AC7" s="626"/>
      <c r="AD7" s="627">
        <v>2197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1872661</v>
      </c>
      <c r="BH7" s="624"/>
      <c r="BI7" s="624"/>
      <c r="BJ7" s="624"/>
      <c r="BK7" s="624"/>
      <c r="BL7" s="624"/>
      <c r="BM7" s="624"/>
      <c r="BN7" s="625"/>
      <c r="BO7" s="626">
        <v>43.5</v>
      </c>
      <c r="BP7" s="626"/>
      <c r="BQ7" s="626"/>
      <c r="BR7" s="626"/>
      <c r="BS7" s="627">
        <v>38565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2965829</v>
      </c>
      <c r="CS7" s="624"/>
      <c r="CT7" s="624"/>
      <c r="CU7" s="624"/>
      <c r="CV7" s="624"/>
      <c r="CW7" s="624"/>
      <c r="CX7" s="624"/>
      <c r="CY7" s="625"/>
      <c r="CZ7" s="626">
        <v>13</v>
      </c>
      <c r="DA7" s="626"/>
      <c r="DB7" s="626"/>
      <c r="DC7" s="626"/>
      <c r="DD7" s="632">
        <v>631815</v>
      </c>
      <c r="DE7" s="624"/>
      <c r="DF7" s="624"/>
      <c r="DG7" s="624"/>
      <c r="DH7" s="624"/>
      <c r="DI7" s="624"/>
      <c r="DJ7" s="624"/>
      <c r="DK7" s="624"/>
      <c r="DL7" s="624"/>
      <c r="DM7" s="624"/>
      <c r="DN7" s="624"/>
      <c r="DO7" s="624"/>
      <c r="DP7" s="625"/>
      <c r="DQ7" s="632">
        <v>1523908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30810</v>
      </c>
      <c r="S8" s="624"/>
      <c r="T8" s="624"/>
      <c r="U8" s="624"/>
      <c r="V8" s="624"/>
      <c r="W8" s="624"/>
      <c r="X8" s="624"/>
      <c r="Y8" s="625"/>
      <c r="Z8" s="626">
        <v>0.1</v>
      </c>
      <c r="AA8" s="626"/>
      <c r="AB8" s="626"/>
      <c r="AC8" s="626"/>
      <c r="AD8" s="627">
        <v>30810</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59520</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7398523</v>
      </c>
      <c r="CS8" s="624"/>
      <c r="CT8" s="624"/>
      <c r="CU8" s="624"/>
      <c r="CV8" s="624"/>
      <c r="CW8" s="624"/>
      <c r="CX8" s="624"/>
      <c r="CY8" s="625"/>
      <c r="CZ8" s="626">
        <v>32.5</v>
      </c>
      <c r="DA8" s="626"/>
      <c r="DB8" s="626"/>
      <c r="DC8" s="626"/>
      <c r="DD8" s="632">
        <v>46652</v>
      </c>
      <c r="DE8" s="624"/>
      <c r="DF8" s="624"/>
      <c r="DG8" s="624"/>
      <c r="DH8" s="624"/>
      <c r="DI8" s="624"/>
      <c r="DJ8" s="624"/>
      <c r="DK8" s="624"/>
      <c r="DL8" s="624"/>
      <c r="DM8" s="624"/>
      <c r="DN8" s="624"/>
      <c r="DO8" s="624"/>
      <c r="DP8" s="625"/>
      <c r="DQ8" s="632">
        <v>4360771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46921</v>
      </c>
      <c r="S9" s="624"/>
      <c r="T9" s="624"/>
      <c r="U9" s="624"/>
      <c r="V9" s="624"/>
      <c r="W9" s="624"/>
      <c r="X9" s="624"/>
      <c r="Y9" s="625"/>
      <c r="Z9" s="626">
        <v>0.2</v>
      </c>
      <c r="AA9" s="626"/>
      <c r="AB9" s="626"/>
      <c r="AC9" s="626"/>
      <c r="AD9" s="627">
        <v>46921</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1582788</v>
      </c>
      <c r="BH9" s="624"/>
      <c r="BI9" s="624"/>
      <c r="BJ9" s="624"/>
      <c r="BK9" s="624"/>
      <c r="BL9" s="624"/>
      <c r="BM9" s="624"/>
      <c r="BN9" s="625"/>
      <c r="BO9" s="626">
        <v>36.799999999999997</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1981395</v>
      </c>
      <c r="CS9" s="624"/>
      <c r="CT9" s="624"/>
      <c r="CU9" s="624"/>
      <c r="CV9" s="624"/>
      <c r="CW9" s="624"/>
      <c r="CX9" s="624"/>
      <c r="CY9" s="625"/>
      <c r="CZ9" s="626">
        <v>8.6999999999999993</v>
      </c>
      <c r="DA9" s="626"/>
      <c r="DB9" s="626"/>
      <c r="DC9" s="626"/>
      <c r="DD9" s="632">
        <v>152911</v>
      </c>
      <c r="DE9" s="624"/>
      <c r="DF9" s="624"/>
      <c r="DG9" s="624"/>
      <c r="DH9" s="624"/>
      <c r="DI9" s="624"/>
      <c r="DJ9" s="624"/>
      <c r="DK9" s="624"/>
      <c r="DL9" s="624"/>
      <c r="DM9" s="624"/>
      <c r="DN9" s="624"/>
      <c r="DO9" s="624"/>
      <c r="DP9" s="625"/>
      <c r="DQ9" s="632">
        <v>777264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95491</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29516</v>
      </c>
      <c r="CS10" s="624"/>
      <c r="CT10" s="624"/>
      <c r="CU10" s="624"/>
      <c r="CV10" s="624"/>
      <c r="CW10" s="624"/>
      <c r="CX10" s="624"/>
      <c r="CY10" s="625"/>
      <c r="CZ10" s="626">
        <v>0.1</v>
      </c>
      <c r="DA10" s="626"/>
      <c r="DB10" s="626"/>
      <c r="DC10" s="626"/>
      <c r="DD10" s="632">
        <v>253</v>
      </c>
      <c r="DE10" s="624"/>
      <c r="DF10" s="624"/>
      <c r="DG10" s="624"/>
      <c r="DH10" s="624"/>
      <c r="DI10" s="624"/>
      <c r="DJ10" s="624"/>
      <c r="DK10" s="624"/>
      <c r="DL10" s="624"/>
      <c r="DM10" s="624"/>
      <c r="DN10" s="624"/>
      <c r="DO10" s="624"/>
      <c r="DP10" s="625"/>
      <c r="DQ10" s="632">
        <v>21781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909565</v>
      </c>
      <c r="S11" s="624"/>
      <c r="T11" s="624"/>
      <c r="U11" s="624"/>
      <c r="V11" s="624"/>
      <c r="W11" s="624"/>
      <c r="X11" s="624"/>
      <c r="Y11" s="625"/>
      <c r="Z11" s="628">
        <v>3.9</v>
      </c>
      <c r="AA11" s="629"/>
      <c r="AB11" s="629"/>
      <c r="AC11" s="635"/>
      <c r="AD11" s="632">
        <v>909565</v>
      </c>
      <c r="AE11" s="624"/>
      <c r="AF11" s="624"/>
      <c r="AG11" s="624"/>
      <c r="AH11" s="624"/>
      <c r="AI11" s="624"/>
      <c r="AJ11" s="624"/>
      <c r="AK11" s="625"/>
      <c r="AL11" s="628">
        <v>8.1999999999999993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134862</v>
      </c>
      <c r="BH11" s="624"/>
      <c r="BI11" s="624"/>
      <c r="BJ11" s="624"/>
      <c r="BK11" s="624"/>
      <c r="BL11" s="624"/>
      <c r="BM11" s="624"/>
      <c r="BN11" s="625"/>
      <c r="BO11" s="626">
        <v>3.1</v>
      </c>
      <c r="BP11" s="626"/>
      <c r="BQ11" s="626"/>
      <c r="BR11" s="626"/>
      <c r="BS11" s="627">
        <v>38565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449986</v>
      </c>
      <c r="CS11" s="624"/>
      <c r="CT11" s="624"/>
      <c r="CU11" s="624"/>
      <c r="CV11" s="624"/>
      <c r="CW11" s="624"/>
      <c r="CX11" s="624"/>
      <c r="CY11" s="625"/>
      <c r="CZ11" s="626">
        <v>2</v>
      </c>
      <c r="DA11" s="626"/>
      <c r="DB11" s="626"/>
      <c r="DC11" s="626"/>
      <c r="DD11" s="632">
        <v>146855</v>
      </c>
      <c r="DE11" s="624"/>
      <c r="DF11" s="624"/>
      <c r="DG11" s="624"/>
      <c r="DH11" s="624"/>
      <c r="DI11" s="624"/>
      <c r="DJ11" s="624"/>
      <c r="DK11" s="624"/>
      <c r="DL11" s="624"/>
      <c r="DM11" s="624"/>
      <c r="DN11" s="624"/>
      <c r="DO11" s="624"/>
      <c r="DP11" s="625"/>
      <c r="DQ11" s="632">
        <v>185668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23703</v>
      </c>
      <c r="S12" s="624"/>
      <c r="T12" s="624"/>
      <c r="U12" s="624"/>
      <c r="V12" s="624"/>
      <c r="W12" s="624"/>
      <c r="X12" s="624"/>
      <c r="Y12" s="625"/>
      <c r="Z12" s="626">
        <v>0.1</v>
      </c>
      <c r="AA12" s="626"/>
      <c r="AB12" s="626"/>
      <c r="AC12" s="626"/>
      <c r="AD12" s="627">
        <v>23703</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1728929</v>
      </c>
      <c r="BH12" s="624"/>
      <c r="BI12" s="624"/>
      <c r="BJ12" s="624"/>
      <c r="BK12" s="624"/>
      <c r="BL12" s="624"/>
      <c r="BM12" s="624"/>
      <c r="BN12" s="625"/>
      <c r="BO12" s="626">
        <v>40.200000000000003</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551067</v>
      </c>
      <c r="CS12" s="624"/>
      <c r="CT12" s="624"/>
      <c r="CU12" s="624"/>
      <c r="CV12" s="624"/>
      <c r="CW12" s="624"/>
      <c r="CX12" s="624"/>
      <c r="CY12" s="625"/>
      <c r="CZ12" s="626">
        <v>2.4</v>
      </c>
      <c r="DA12" s="626"/>
      <c r="DB12" s="626"/>
      <c r="DC12" s="626"/>
      <c r="DD12" s="632">
        <v>5463</v>
      </c>
      <c r="DE12" s="624"/>
      <c r="DF12" s="624"/>
      <c r="DG12" s="624"/>
      <c r="DH12" s="624"/>
      <c r="DI12" s="624"/>
      <c r="DJ12" s="624"/>
      <c r="DK12" s="624"/>
      <c r="DL12" s="624"/>
      <c r="DM12" s="624"/>
      <c r="DN12" s="624"/>
      <c r="DO12" s="624"/>
      <c r="DP12" s="625"/>
      <c r="DQ12" s="632">
        <v>264256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1728929</v>
      </c>
      <c r="BH13" s="624"/>
      <c r="BI13" s="624"/>
      <c r="BJ13" s="624"/>
      <c r="BK13" s="624"/>
      <c r="BL13" s="624"/>
      <c r="BM13" s="624"/>
      <c r="BN13" s="625"/>
      <c r="BO13" s="626">
        <v>40.200000000000003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1382025</v>
      </c>
      <c r="CS13" s="624"/>
      <c r="CT13" s="624"/>
      <c r="CU13" s="624"/>
      <c r="CV13" s="624"/>
      <c r="CW13" s="624"/>
      <c r="CX13" s="624"/>
      <c r="CY13" s="625"/>
      <c r="CZ13" s="626">
        <v>6.1</v>
      </c>
      <c r="DA13" s="626"/>
      <c r="DB13" s="626"/>
      <c r="DC13" s="626"/>
      <c r="DD13" s="632">
        <v>353432</v>
      </c>
      <c r="DE13" s="624"/>
      <c r="DF13" s="624"/>
      <c r="DG13" s="624"/>
      <c r="DH13" s="624"/>
      <c r="DI13" s="624"/>
      <c r="DJ13" s="624"/>
      <c r="DK13" s="624"/>
      <c r="DL13" s="624"/>
      <c r="DM13" s="624"/>
      <c r="DN13" s="624"/>
      <c r="DO13" s="624"/>
      <c r="DP13" s="625"/>
      <c r="DQ13" s="632">
        <v>986602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121705</v>
      </c>
      <c r="BH14" s="624"/>
      <c r="BI14" s="624"/>
      <c r="BJ14" s="624"/>
      <c r="BK14" s="624"/>
      <c r="BL14" s="624"/>
      <c r="BM14" s="624"/>
      <c r="BN14" s="625"/>
      <c r="BO14" s="626">
        <v>2.8</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1154781</v>
      </c>
      <c r="CS14" s="624"/>
      <c r="CT14" s="624"/>
      <c r="CU14" s="624"/>
      <c r="CV14" s="624"/>
      <c r="CW14" s="624"/>
      <c r="CX14" s="624"/>
      <c r="CY14" s="625"/>
      <c r="CZ14" s="626">
        <v>5.0999999999999996</v>
      </c>
      <c r="DA14" s="626"/>
      <c r="DB14" s="626"/>
      <c r="DC14" s="626"/>
      <c r="DD14" s="632">
        <v>206796</v>
      </c>
      <c r="DE14" s="624"/>
      <c r="DF14" s="624"/>
      <c r="DG14" s="624"/>
      <c r="DH14" s="624"/>
      <c r="DI14" s="624"/>
      <c r="DJ14" s="624"/>
      <c r="DK14" s="624"/>
      <c r="DL14" s="624"/>
      <c r="DM14" s="624"/>
      <c r="DN14" s="624"/>
      <c r="DO14" s="624"/>
      <c r="DP14" s="625"/>
      <c r="DQ14" s="632">
        <v>886814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18900</v>
      </c>
      <c r="S15" s="624"/>
      <c r="T15" s="624"/>
      <c r="U15" s="624"/>
      <c r="V15" s="624"/>
      <c r="W15" s="624"/>
      <c r="X15" s="624"/>
      <c r="Y15" s="625"/>
      <c r="Z15" s="626">
        <v>0.1</v>
      </c>
      <c r="AA15" s="626"/>
      <c r="AB15" s="626"/>
      <c r="AC15" s="626"/>
      <c r="AD15" s="627">
        <v>18900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235606</v>
      </c>
      <c r="BH15" s="624"/>
      <c r="BI15" s="624"/>
      <c r="BJ15" s="624"/>
      <c r="BK15" s="624"/>
      <c r="BL15" s="624"/>
      <c r="BM15" s="624"/>
      <c r="BN15" s="625"/>
      <c r="BO15" s="626">
        <v>5.5</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3021244</v>
      </c>
      <c r="CS15" s="624"/>
      <c r="CT15" s="624"/>
      <c r="CU15" s="624"/>
      <c r="CV15" s="624"/>
      <c r="CW15" s="624"/>
      <c r="CX15" s="624"/>
      <c r="CY15" s="625"/>
      <c r="CZ15" s="626">
        <v>13.3</v>
      </c>
      <c r="DA15" s="626"/>
      <c r="DB15" s="626"/>
      <c r="DC15" s="626"/>
      <c r="DD15" s="632">
        <v>1011876</v>
      </c>
      <c r="DE15" s="624"/>
      <c r="DF15" s="624"/>
      <c r="DG15" s="624"/>
      <c r="DH15" s="624"/>
      <c r="DI15" s="624"/>
      <c r="DJ15" s="624"/>
      <c r="DK15" s="624"/>
      <c r="DL15" s="624"/>
      <c r="DM15" s="624"/>
      <c r="DN15" s="624"/>
      <c r="DO15" s="624"/>
      <c r="DP15" s="625"/>
      <c r="DQ15" s="632">
        <v>1985429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92497</v>
      </c>
      <c r="S16" s="624"/>
      <c r="T16" s="624"/>
      <c r="U16" s="624"/>
      <c r="V16" s="624"/>
      <c r="W16" s="624"/>
      <c r="X16" s="624"/>
      <c r="Y16" s="625"/>
      <c r="Z16" s="626">
        <v>0.4</v>
      </c>
      <c r="AA16" s="626"/>
      <c r="AB16" s="626"/>
      <c r="AC16" s="626"/>
      <c r="AD16" s="627">
        <v>92497</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980068</v>
      </c>
      <c r="CS16" s="624"/>
      <c r="CT16" s="624"/>
      <c r="CU16" s="624"/>
      <c r="CV16" s="624"/>
      <c r="CW16" s="624"/>
      <c r="CX16" s="624"/>
      <c r="CY16" s="625"/>
      <c r="CZ16" s="626">
        <v>4.3</v>
      </c>
      <c r="DA16" s="626"/>
      <c r="DB16" s="626"/>
      <c r="DC16" s="626"/>
      <c r="DD16" s="632" t="s">
        <v>121</v>
      </c>
      <c r="DE16" s="624"/>
      <c r="DF16" s="624"/>
      <c r="DG16" s="624"/>
      <c r="DH16" s="624"/>
      <c r="DI16" s="624"/>
      <c r="DJ16" s="624"/>
      <c r="DK16" s="624"/>
      <c r="DL16" s="624"/>
      <c r="DM16" s="624"/>
      <c r="DN16" s="624"/>
      <c r="DO16" s="624"/>
      <c r="DP16" s="625"/>
      <c r="DQ16" s="632">
        <v>154862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235901</v>
      </c>
      <c r="S17" s="624"/>
      <c r="T17" s="624"/>
      <c r="U17" s="624"/>
      <c r="V17" s="624"/>
      <c r="W17" s="624"/>
      <c r="X17" s="624"/>
      <c r="Y17" s="625"/>
      <c r="Z17" s="626">
        <v>1</v>
      </c>
      <c r="AA17" s="626"/>
      <c r="AB17" s="626"/>
      <c r="AC17" s="626"/>
      <c r="AD17" s="627">
        <v>235901</v>
      </c>
      <c r="AE17" s="627"/>
      <c r="AF17" s="627"/>
      <c r="AG17" s="627"/>
      <c r="AH17" s="627"/>
      <c r="AI17" s="627"/>
      <c r="AJ17" s="627"/>
      <c r="AK17" s="627"/>
      <c r="AL17" s="628">
        <v>2.1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2670423</v>
      </c>
      <c r="CS17" s="624"/>
      <c r="CT17" s="624"/>
      <c r="CU17" s="624"/>
      <c r="CV17" s="624"/>
      <c r="CW17" s="624"/>
      <c r="CX17" s="624"/>
      <c r="CY17" s="625"/>
      <c r="CZ17" s="626">
        <v>11.7</v>
      </c>
      <c r="DA17" s="626"/>
      <c r="DB17" s="626"/>
      <c r="DC17" s="626"/>
      <c r="DD17" s="632" t="s">
        <v>121</v>
      </c>
      <c r="DE17" s="624"/>
      <c r="DF17" s="624"/>
      <c r="DG17" s="624"/>
      <c r="DH17" s="624"/>
      <c r="DI17" s="624"/>
      <c r="DJ17" s="624"/>
      <c r="DK17" s="624"/>
      <c r="DL17" s="624"/>
      <c r="DM17" s="624"/>
      <c r="DN17" s="624"/>
      <c r="DO17" s="624"/>
      <c r="DP17" s="625"/>
      <c r="DQ17" s="632">
        <v>2634378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59744</v>
      </c>
      <c r="S18" s="624"/>
      <c r="T18" s="624"/>
      <c r="U18" s="624"/>
      <c r="V18" s="624"/>
      <c r="W18" s="624"/>
      <c r="X18" s="624"/>
      <c r="Y18" s="625"/>
      <c r="Z18" s="626">
        <v>0.3</v>
      </c>
      <c r="AA18" s="626"/>
      <c r="AB18" s="626"/>
      <c r="AC18" s="626"/>
      <c r="AD18" s="627">
        <v>59744</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167787</v>
      </c>
      <c r="S19" s="624"/>
      <c r="T19" s="624"/>
      <c r="U19" s="624"/>
      <c r="V19" s="624"/>
      <c r="W19" s="624"/>
      <c r="X19" s="624"/>
      <c r="Y19" s="625"/>
      <c r="Z19" s="626">
        <v>0.7</v>
      </c>
      <c r="AA19" s="626"/>
      <c r="AB19" s="626"/>
      <c r="AC19" s="626"/>
      <c r="AD19" s="627">
        <v>167787</v>
      </c>
      <c r="AE19" s="627"/>
      <c r="AF19" s="627"/>
      <c r="AG19" s="627"/>
      <c r="AH19" s="627"/>
      <c r="AI19" s="627"/>
      <c r="AJ19" s="627"/>
      <c r="AK19" s="627"/>
      <c r="AL19" s="628">
        <v>1.5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341923</v>
      </c>
      <c r="BH19" s="624"/>
      <c r="BI19" s="624"/>
      <c r="BJ19" s="624"/>
      <c r="BK19" s="624"/>
      <c r="BL19" s="624"/>
      <c r="BM19" s="624"/>
      <c r="BN19" s="625"/>
      <c r="BO19" s="626">
        <v>8</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8370</v>
      </c>
      <c r="S20" s="624"/>
      <c r="T20" s="624"/>
      <c r="U20" s="624"/>
      <c r="V20" s="624"/>
      <c r="W20" s="624"/>
      <c r="X20" s="624"/>
      <c r="Y20" s="625"/>
      <c r="Z20" s="626">
        <v>0</v>
      </c>
      <c r="AA20" s="626"/>
      <c r="AB20" s="626"/>
      <c r="AC20" s="626"/>
      <c r="AD20" s="627">
        <v>8370</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341923</v>
      </c>
      <c r="BH20" s="624"/>
      <c r="BI20" s="624"/>
      <c r="BJ20" s="624"/>
      <c r="BK20" s="624"/>
      <c r="BL20" s="624"/>
      <c r="BM20" s="624"/>
      <c r="BN20" s="625"/>
      <c r="BO20" s="626">
        <v>8</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22731283</v>
      </c>
      <c r="CS20" s="624"/>
      <c r="CT20" s="624"/>
      <c r="CU20" s="624"/>
      <c r="CV20" s="624"/>
      <c r="CW20" s="624"/>
      <c r="CX20" s="624"/>
      <c r="CY20" s="625"/>
      <c r="CZ20" s="626">
        <v>100</v>
      </c>
      <c r="DA20" s="626"/>
      <c r="DB20" s="626"/>
      <c r="DC20" s="626"/>
      <c r="DD20" s="632">
        <v>2556053</v>
      </c>
      <c r="DE20" s="624"/>
      <c r="DF20" s="624"/>
      <c r="DG20" s="624"/>
      <c r="DH20" s="624"/>
      <c r="DI20" s="624"/>
      <c r="DJ20" s="624"/>
      <c r="DK20" s="624"/>
      <c r="DL20" s="624"/>
      <c r="DM20" s="624"/>
      <c r="DN20" s="624"/>
      <c r="DO20" s="624"/>
      <c r="DP20" s="625"/>
      <c r="DQ20" s="632">
        <v>13928156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6390726</v>
      </c>
      <c r="S21" s="624"/>
      <c r="T21" s="624"/>
      <c r="U21" s="624"/>
      <c r="V21" s="624"/>
      <c r="W21" s="624"/>
      <c r="X21" s="624"/>
      <c r="Y21" s="625"/>
      <c r="Z21" s="626">
        <v>27.3</v>
      </c>
      <c r="AA21" s="626"/>
      <c r="AB21" s="626"/>
      <c r="AC21" s="626"/>
      <c r="AD21" s="627">
        <v>5545890</v>
      </c>
      <c r="AE21" s="627"/>
      <c r="AF21" s="627"/>
      <c r="AG21" s="627"/>
      <c r="AH21" s="627"/>
      <c r="AI21" s="627"/>
      <c r="AJ21" s="627"/>
      <c r="AK21" s="627"/>
      <c r="AL21" s="628">
        <v>50.3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5545890</v>
      </c>
      <c r="S22" s="624"/>
      <c r="T22" s="624"/>
      <c r="U22" s="624"/>
      <c r="V22" s="624"/>
      <c r="W22" s="624"/>
      <c r="X22" s="624"/>
      <c r="Y22" s="625"/>
      <c r="Z22" s="626">
        <v>23.7</v>
      </c>
      <c r="AA22" s="626"/>
      <c r="AB22" s="626"/>
      <c r="AC22" s="626"/>
      <c r="AD22" s="627">
        <v>5545890</v>
      </c>
      <c r="AE22" s="627"/>
      <c r="AF22" s="627"/>
      <c r="AG22" s="627"/>
      <c r="AH22" s="627"/>
      <c r="AI22" s="627"/>
      <c r="AJ22" s="627"/>
      <c r="AK22" s="627"/>
      <c r="AL22" s="628">
        <v>50.3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844836</v>
      </c>
      <c r="S23" s="624"/>
      <c r="T23" s="624"/>
      <c r="U23" s="624"/>
      <c r="V23" s="624"/>
      <c r="W23" s="624"/>
      <c r="X23" s="624"/>
      <c r="Y23" s="625"/>
      <c r="Z23" s="626">
        <v>3.6</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341923</v>
      </c>
      <c r="BH23" s="624"/>
      <c r="BI23" s="624"/>
      <c r="BJ23" s="624"/>
      <c r="BK23" s="624"/>
      <c r="BL23" s="624"/>
      <c r="BM23" s="624"/>
      <c r="BN23" s="625"/>
      <c r="BO23" s="626">
        <v>8</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9953663</v>
      </c>
      <c r="CS24" s="613"/>
      <c r="CT24" s="613"/>
      <c r="CU24" s="613"/>
      <c r="CV24" s="613"/>
      <c r="CW24" s="613"/>
      <c r="CX24" s="613"/>
      <c r="CY24" s="614"/>
      <c r="CZ24" s="617">
        <v>43.8</v>
      </c>
      <c r="DA24" s="618"/>
      <c r="DB24" s="618"/>
      <c r="DC24" s="634"/>
      <c r="DD24" s="655">
        <v>7712870</v>
      </c>
      <c r="DE24" s="613"/>
      <c r="DF24" s="613"/>
      <c r="DG24" s="613"/>
      <c r="DH24" s="613"/>
      <c r="DI24" s="613"/>
      <c r="DJ24" s="613"/>
      <c r="DK24" s="614"/>
      <c r="DL24" s="655">
        <v>6647911</v>
      </c>
      <c r="DM24" s="613"/>
      <c r="DN24" s="613"/>
      <c r="DO24" s="613"/>
      <c r="DP24" s="613"/>
      <c r="DQ24" s="613"/>
      <c r="DR24" s="613"/>
      <c r="DS24" s="613"/>
      <c r="DT24" s="613"/>
      <c r="DU24" s="613"/>
      <c r="DV24" s="614"/>
      <c r="DW24" s="617">
        <v>60.1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12173440</v>
      </c>
      <c r="S25" s="624"/>
      <c r="T25" s="624"/>
      <c r="U25" s="624"/>
      <c r="V25" s="624"/>
      <c r="W25" s="624"/>
      <c r="X25" s="624"/>
      <c r="Y25" s="625"/>
      <c r="Z25" s="626">
        <v>51.9</v>
      </c>
      <c r="AA25" s="626"/>
      <c r="AB25" s="626"/>
      <c r="AC25" s="626"/>
      <c r="AD25" s="627">
        <v>10986681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3915394</v>
      </c>
      <c r="CS25" s="644"/>
      <c r="CT25" s="644"/>
      <c r="CU25" s="644"/>
      <c r="CV25" s="644"/>
      <c r="CW25" s="644"/>
      <c r="CX25" s="644"/>
      <c r="CY25" s="645"/>
      <c r="CZ25" s="628">
        <v>17.2</v>
      </c>
      <c r="DA25" s="656"/>
      <c r="DB25" s="656"/>
      <c r="DC25" s="658"/>
      <c r="DD25" s="632">
        <v>3538787</v>
      </c>
      <c r="DE25" s="644"/>
      <c r="DF25" s="644"/>
      <c r="DG25" s="644"/>
      <c r="DH25" s="644"/>
      <c r="DI25" s="644"/>
      <c r="DJ25" s="644"/>
      <c r="DK25" s="645"/>
      <c r="DL25" s="632">
        <v>3053656</v>
      </c>
      <c r="DM25" s="644"/>
      <c r="DN25" s="644"/>
      <c r="DO25" s="644"/>
      <c r="DP25" s="644"/>
      <c r="DQ25" s="644"/>
      <c r="DR25" s="644"/>
      <c r="DS25" s="644"/>
      <c r="DT25" s="644"/>
      <c r="DU25" s="644"/>
      <c r="DV25" s="645"/>
      <c r="DW25" s="628">
        <v>27.6</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1550</v>
      </c>
      <c r="S26" s="624"/>
      <c r="T26" s="624"/>
      <c r="U26" s="624"/>
      <c r="V26" s="624"/>
      <c r="W26" s="624"/>
      <c r="X26" s="624"/>
      <c r="Y26" s="625"/>
      <c r="Z26" s="626">
        <v>0</v>
      </c>
      <c r="AA26" s="626"/>
      <c r="AB26" s="626"/>
      <c r="AC26" s="626"/>
      <c r="AD26" s="627">
        <v>1550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1741068</v>
      </c>
      <c r="CS26" s="624"/>
      <c r="CT26" s="624"/>
      <c r="CU26" s="624"/>
      <c r="CV26" s="624"/>
      <c r="CW26" s="624"/>
      <c r="CX26" s="624"/>
      <c r="CY26" s="625"/>
      <c r="CZ26" s="628">
        <v>7.7</v>
      </c>
      <c r="DA26" s="656"/>
      <c r="DB26" s="656"/>
      <c r="DC26" s="658"/>
      <c r="DD26" s="632">
        <v>1364461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70468</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4300824</v>
      </c>
      <c r="BH27" s="624"/>
      <c r="BI27" s="624"/>
      <c r="BJ27" s="624"/>
      <c r="BK27" s="624"/>
      <c r="BL27" s="624"/>
      <c r="BM27" s="624"/>
      <c r="BN27" s="625"/>
      <c r="BO27" s="626">
        <v>100</v>
      </c>
      <c r="BP27" s="626"/>
      <c r="BQ27" s="626"/>
      <c r="BR27" s="626"/>
      <c r="BS27" s="627">
        <v>38565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3367846</v>
      </c>
      <c r="CS27" s="644"/>
      <c r="CT27" s="644"/>
      <c r="CU27" s="644"/>
      <c r="CV27" s="644"/>
      <c r="CW27" s="644"/>
      <c r="CX27" s="644"/>
      <c r="CY27" s="645"/>
      <c r="CZ27" s="628">
        <v>14.8</v>
      </c>
      <c r="DA27" s="656"/>
      <c r="DB27" s="656"/>
      <c r="DC27" s="658"/>
      <c r="DD27" s="632">
        <v>1539705</v>
      </c>
      <c r="DE27" s="644"/>
      <c r="DF27" s="644"/>
      <c r="DG27" s="644"/>
      <c r="DH27" s="644"/>
      <c r="DI27" s="644"/>
      <c r="DJ27" s="644"/>
      <c r="DK27" s="645"/>
      <c r="DL27" s="632">
        <v>959877</v>
      </c>
      <c r="DM27" s="644"/>
      <c r="DN27" s="644"/>
      <c r="DO27" s="644"/>
      <c r="DP27" s="644"/>
      <c r="DQ27" s="644"/>
      <c r="DR27" s="644"/>
      <c r="DS27" s="644"/>
      <c r="DT27" s="644"/>
      <c r="DU27" s="644"/>
      <c r="DV27" s="645"/>
      <c r="DW27" s="628">
        <v>8.6999999999999993</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305369</v>
      </c>
      <c r="S28" s="624"/>
      <c r="T28" s="624"/>
      <c r="U28" s="624"/>
      <c r="V28" s="624"/>
      <c r="W28" s="624"/>
      <c r="X28" s="624"/>
      <c r="Y28" s="625"/>
      <c r="Z28" s="626">
        <v>1.3</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2670423</v>
      </c>
      <c r="CS28" s="624"/>
      <c r="CT28" s="624"/>
      <c r="CU28" s="624"/>
      <c r="CV28" s="624"/>
      <c r="CW28" s="624"/>
      <c r="CX28" s="624"/>
      <c r="CY28" s="625"/>
      <c r="CZ28" s="628">
        <v>11.7</v>
      </c>
      <c r="DA28" s="656"/>
      <c r="DB28" s="656"/>
      <c r="DC28" s="658"/>
      <c r="DD28" s="632">
        <v>2634378</v>
      </c>
      <c r="DE28" s="624"/>
      <c r="DF28" s="624"/>
      <c r="DG28" s="624"/>
      <c r="DH28" s="624"/>
      <c r="DI28" s="624"/>
      <c r="DJ28" s="624"/>
      <c r="DK28" s="625"/>
      <c r="DL28" s="632">
        <v>2634378</v>
      </c>
      <c r="DM28" s="624"/>
      <c r="DN28" s="624"/>
      <c r="DO28" s="624"/>
      <c r="DP28" s="624"/>
      <c r="DQ28" s="624"/>
      <c r="DR28" s="624"/>
      <c r="DS28" s="624"/>
      <c r="DT28" s="624"/>
      <c r="DU28" s="624"/>
      <c r="DV28" s="625"/>
      <c r="DW28" s="628">
        <v>23.8</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14961</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2670423</v>
      </c>
      <c r="CS29" s="644"/>
      <c r="CT29" s="644"/>
      <c r="CU29" s="644"/>
      <c r="CV29" s="644"/>
      <c r="CW29" s="644"/>
      <c r="CX29" s="644"/>
      <c r="CY29" s="645"/>
      <c r="CZ29" s="628">
        <v>11.7</v>
      </c>
      <c r="DA29" s="656"/>
      <c r="DB29" s="656"/>
      <c r="DC29" s="658"/>
      <c r="DD29" s="632">
        <v>2634378</v>
      </c>
      <c r="DE29" s="644"/>
      <c r="DF29" s="644"/>
      <c r="DG29" s="644"/>
      <c r="DH29" s="644"/>
      <c r="DI29" s="644"/>
      <c r="DJ29" s="644"/>
      <c r="DK29" s="645"/>
      <c r="DL29" s="632">
        <v>2634378</v>
      </c>
      <c r="DM29" s="644"/>
      <c r="DN29" s="644"/>
      <c r="DO29" s="644"/>
      <c r="DP29" s="644"/>
      <c r="DQ29" s="644"/>
      <c r="DR29" s="644"/>
      <c r="DS29" s="644"/>
      <c r="DT29" s="644"/>
      <c r="DU29" s="644"/>
      <c r="DV29" s="645"/>
      <c r="DW29" s="628">
        <v>23.8</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3538924</v>
      </c>
      <c r="S30" s="624"/>
      <c r="T30" s="624"/>
      <c r="U30" s="624"/>
      <c r="V30" s="624"/>
      <c r="W30" s="624"/>
      <c r="X30" s="624"/>
      <c r="Y30" s="625"/>
      <c r="Z30" s="626">
        <v>15.1</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2587781</v>
      </c>
      <c r="CS30" s="624"/>
      <c r="CT30" s="624"/>
      <c r="CU30" s="624"/>
      <c r="CV30" s="624"/>
      <c r="CW30" s="624"/>
      <c r="CX30" s="624"/>
      <c r="CY30" s="625"/>
      <c r="CZ30" s="628">
        <v>11.4</v>
      </c>
      <c r="DA30" s="656"/>
      <c r="DB30" s="656"/>
      <c r="DC30" s="658"/>
      <c r="DD30" s="632">
        <v>2552412</v>
      </c>
      <c r="DE30" s="624"/>
      <c r="DF30" s="624"/>
      <c r="DG30" s="624"/>
      <c r="DH30" s="624"/>
      <c r="DI30" s="624"/>
      <c r="DJ30" s="624"/>
      <c r="DK30" s="625"/>
      <c r="DL30" s="632">
        <v>2552412</v>
      </c>
      <c r="DM30" s="624"/>
      <c r="DN30" s="624"/>
      <c r="DO30" s="624"/>
      <c r="DP30" s="624"/>
      <c r="DQ30" s="624"/>
      <c r="DR30" s="624"/>
      <c r="DS30" s="624"/>
      <c r="DT30" s="624"/>
      <c r="DU30" s="624"/>
      <c r="DV30" s="625"/>
      <c r="DW30" s="628">
        <v>23.1</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98.1</v>
      </c>
      <c r="BN31" s="667"/>
      <c r="BO31" s="667"/>
      <c r="BP31" s="667"/>
      <c r="BQ31" s="668"/>
      <c r="BR31" s="670">
        <v>99.1</v>
      </c>
      <c r="BS31" s="667"/>
      <c r="BT31" s="667"/>
      <c r="BU31" s="667"/>
      <c r="BV31" s="667"/>
      <c r="BW31" s="667"/>
      <c r="BX31" s="618">
        <v>97.8</v>
      </c>
      <c r="BY31" s="667"/>
      <c r="BZ31" s="667"/>
      <c r="CA31" s="667"/>
      <c r="CB31" s="668"/>
      <c r="CD31" s="663"/>
      <c r="CE31" s="664"/>
      <c r="CF31" s="620" t="s">
        <v>301</v>
      </c>
      <c r="CG31" s="621"/>
      <c r="CH31" s="621"/>
      <c r="CI31" s="621"/>
      <c r="CJ31" s="621"/>
      <c r="CK31" s="621"/>
      <c r="CL31" s="621"/>
      <c r="CM31" s="621"/>
      <c r="CN31" s="621"/>
      <c r="CO31" s="621"/>
      <c r="CP31" s="621"/>
      <c r="CQ31" s="622"/>
      <c r="CR31" s="623">
        <v>82642</v>
      </c>
      <c r="CS31" s="644"/>
      <c r="CT31" s="644"/>
      <c r="CU31" s="644"/>
      <c r="CV31" s="644"/>
      <c r="CW31" s="644"/>
      <c r="CX31" s="644"/>
      <c r="CY31" s="645"/>
      <c r="CZ31" s="628">
        <v>0.4</v>
      </c>
      <c r="DA31" s="656"/>
      <c r="DB31" s="656"/>
      <c r="DC31" s="658"/>
      <c r="DD31" s="632">
        <v>81966</v>
      </c>
      <c r="DE31" s="644"/>
      <c r="DF31" s="644"/>
      <c r="DG31" s="644"/>
      <c r="DH31" s="644"/>
      <c r="DI31" s="644"/>
      <c r="DJ31" s="644"/>
      <c r="DK31" s="645"/>
      <c r="DL31" s="632">
        <v>81966</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1599130</v>
      </c>
      <c r="S32" s="624"/>
      <c r="T32" s="624"/>
      <c r="U32" s="624"/>
      <c r="V32" s="624"/>
      <c r="W32" s="624"/>
      <c r="X32" s="624"/>
      <c r="Y32" s="625"/>
      <c r="Z32" s="626">
        <v>6.8</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44"/>
      <c r="BI32" s="644"/>
      <c r="BJ32" s="644"/>
      <c r="BK32" s="644"/>
      <c r="BL32" s="644"/>
      <c r="BM32" s="629">
        <v>98.6</v>
      </c>
      <c r="BN32" s="644"/>
      <c r="BO32" s="644"/>
      <c r="BP32" s="644"/>
      <c r="BQ32" s="669"/>
      <c r="BR32" s="680">
        <v>99.2</v>
      </c>
      <c r="BS32" s="644"/>
      <c r="BT32" s="644"/>
      <c r="BU32" s="644"/>
      <c r="BV32" s="644"/>
      <c r="BW32" s="644"/>
      <c r="BX32" s="629">
        <v>98.5</v>
      </c>
      <c r="BY32" s="644"/>
      <c r="BZ32" s="644"/>
      <c r="CA32" s="644"/>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78706</v>
      </c>
      <c r="S33" s="624"/>
      <c r="T33" s="624"/>
      <c r="U33" s="624"/>
      <c r="V33" s="624"/>
      <c r="W33" s="624"/>
      <c r="X33" s="624"/>
      <c r="Y33" s="625"/>
      <c r="Z33" s="626">
        <v>0.3</v>
      </c>
      <c r="AA33" s="626"/>
      <c r="AB33" s="626"/>
      <c r="AC33" s="626"/>
      <c r="AD33" s="627">
        <v>38814</v>
      </c>
      <c r="AE33" s="627"/>
      <c r="AF33" s="627"/>
      <c r="AG33" s="627"/>
      <c r="AH33" s="627"/>
      <c r="AI33" s="627"/>
      <c r="AJ33" s="627"/>
      <c r="AK33" s="627"/>
      <c r="AL33" s="628">
        <v>0.4</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99.4</v>
      </c>
      <c r="BH33" s="682"/>
      <c r="BI33" s="682"/>
      <c r="BJ33" s="682"/>
      <c r="BK33" s="682"/>
      <c r="BL33" s="682"/>
      <c r="BM33" s="683">
        <v>97.4</v>
      </c>
      <c r="BN33" s="682"/>
      <c r="BO33" s="682"/>
      <c r="BP33" s="682"/>
      <c r="BQ33" s="684"/>
      <c r="BR33" s="681">
        <v>98.8</v>
      </c>
      <c r="BS33" s="682"/>
      <c r="BT33" s="682"/>
      <c r="BU33" s="682"/>
      <c r="BV33" s="682"/>
      <c r="BW33" s="682"/>
      <c r="BX33" s="683">
        <v>96.7</v>
      </c>
      <c r="BY33" s="682"/>
      <c r="BZ33" s="682"/>
      <c r="CA33" s="682"/>
      <c r="CB33" s="684"/>
      <c r="CD33" s="620" t="s">
        <v>308</v>
      </c>
      <c r="CE33" s="621"/>
      <c r="CF33" s="621"/>
      <c r="CG33" s="621"/>
      <c r="CH33" s="621"/>
      <c r="CI33" s="621"/>
      <c r="CJ33" s="621"/>
      <c r="CK33" s="621"/>
      <c r="CL33" s="621"/>
      <c r="CM33" s="621"/>
      <c r="CN33" s="621"/>
      <c r="CO33" s="621"/>
      <c r="CP33" s="621"/>
      <c r="CQ33" s="622"/>
      <c r="CR33" s="623">
        <v>9241499</v>
      </c>
      <c r="CS33" s="644"/>
      <c r="CT33" s="644"/>
      <c r="CU33" s="644"/>
      <c r="CV33" s="644"/>
      <c r="CW33" s="644"/>
      <c r="CX33" s="644"/>
      <c r="CY33" s="645"/>
      <c r="CZ33" s="628">
        <v>40.700000000000003</v>
      </c>
      <c r="DA33" s="656"/>
      <c r="DB33" s="656"/>
      <c r="DC33" s="658"/>
      <c r="DD33" s="632">
        <v>5438725</v>
      </c>
      <c r="DE33" s="644"/>
      <c r="DF33" s="644"/>
      <c r="DG33" s="644"/>
      <c r="DH33" s="644"/>
      <c r="DI33" s="644"/>
      <c r="DJ33" s="644"/>
      <c r="DK33" s="645"/>
      <c r="DL33" s="632">
        <v>3838187</v>
      </c>
      <c r="DM33" s="644"/>
      <c r="DN33" s="644"/>
      <c r="DO33" s="644"/>
      <c r="DP33" s="644"/>
      <c r="DQ33" s="644"/>
      <c r="DR33" s="644"/>
      <c r="DS33" s="644"/>
      <c r="DT33" s="644"/>
      <c r="DU33" s="644"/>
      <c r="DV33" s="645"/>
      <c r="DW33" s="628">
        <v>34.700000000000003</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367464</v>
      </c>
      <c r="S34" s="624"/>
      <c r="T34" s="624"/>
      <c r="U34" s="624"/>
      <c r="V34" s="624"/>
      <c r="W34" s="624"/>
      <c r="X34" s="624"/>
      <c r="Y34" s="625"/>
      <c r="Z34" s="626">
        <v>1.6</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3939050</v>
      </c>
      <c r="CS34" s="624"/>
      <c r="CT34" s="624"/>
      <c r="CU34" s="624"/>
      <c r="CV34" s="624"/>
      <c r="CW34" s="624"/>
      <c r="CX34" s="624"/>
      <c r="CY34" s="625"/>
      <c r="CZ34" s="628">
        <v>17.3</v>
      </c>
      <c r="DA34" s="656"/>
      <c r="DB34" s="656"/>
      <c r="DC34" s="658"/>
      <c r="DD34" s="632">
        <v>1981939</v>
      </c>
      <c r="DE34" s="624"/>
      <c r="DF34" s="624"/>
      <c r="DG34" s="624"/>
      <c r="DH34" s="624"/>
      <c r="DI34" s="624"/>
      <c r="DJ34" s="624"/>
      <c r="DK34" s="625"/>
      <c r="DL34" s="632">
        <v>1473404</v>
      </c>
      <c r="DM34" s="624"/>
      <c r="DN34" s="624"/>
      <c r="DO34" s="624"/>
      <c r="DP34" s="624"/>
      <c r="DQ34" s="624"/>
      <c r="DR34" s="624"/>
      <c r="DS34" s="624"/>
      <c r="DT34" s="624"/>
      <c r="DU34" s="624"/>
      <c r="DV34" s="625"/>
      <c r="DW34" s="628">
        <v>13.3</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1761597</v>
      </c>
      <c r="S35" s="624"/>
      <c r="T35" s="624"/>
      <c r="U35" s="624"/>
      <c r="V35" s="624"/>
      <c r="W35" s="624"/>
      <c r="X35" s="624"/>
      <c r="Y35" s="625"/>
      <c r="Z35" s="626">
        <v>7.5</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143546</v>
      </c>
      <c r="CS35" s="644"/>
      <c r="CT35" s="644"/>
      <c r="CU35" s="644"/>
      <c r="CV35" s="644"/>
      <c r="CW35" s="644"/>
      <c r="CX35" s="644"/>
      <c r="CY35" s="645"/>
      <c r="CZ35" s="628">
        <v>0.6</v>
      </c>
      <c r="DA35" s="656"/>
      <c r="DB35" s="656"/>
      <c r="DC35" s="658"/>
      <c r="DD35" s="632">
        <v>94592</v>
      </c>
      <c r="DE35" s="644"/>
      <c r="DF35" s="644"/>
      <c r="DG35" s="644"/>
      <c r="DH35" s="644"/>
      <c r="DI35" s="644"/>
      <c r="DJ35" s="644"/>
      <c r="DK35" s="645"/>
      <c r="DL35" s="632">
        <v>73263</v>
      </c>
      <c r="DM35" s="644"/>
      <c r="DN35" s="644"/>
      <c r="DO35" s="644"/>
      <c r="DP35" s="644"/>
      <c r="DQ35" s="644"/>
      <c r="DR35" s="644"/>
      <c r="DS35" s="644"/>
      <c r="DT35" s="644"/>
      <c r="DU35" s="644"/>
      <c r="DV35" s="645"/>
      <c r="DW35" s="628">
        <v>0.7</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485555</v>
      </c>
      <c r="S36" s="624"/>
      <c r="T36" s="624"/>
      <c r="U36" s="624"/>
      <c r="V36" s="624"/>
      <c r="W36" s="624"/>
      <c r="X36" s="624"/>
      <c r="Y36" s="625"/>
      <c r="Z36" s="626">
        <v>2.1</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2063902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78124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3421107</v>
      </c>
      <c r="CS36" s="624"/>
      <c r="CT36" s="624"/>
      <c r="CU36" s="624"/>
      <c r="CV36" s="624"/>
      <c r="CW36" s="624"/>
      <c r="CX36" s="624"/>
      <c r="CY36" s="625"/>
      <c r="CZ36" s="628">
        <v>15.1</v>
      </c>
      <c r="DA36" s="656"/>
      <c r="DB36" s="656"/>
      <c r="DC36" s="658"/>
      <c r="DD36" s="632">
        <v>2057185</v>
      </c>
      <c r="DE36" s="624"/>
      <c r="DF36" s="624"/>
      <c r="DG36" s="624"/>
      <c r="DH36" s="624"/>
      <c r="DI36" s="624"/>
      <c r="DJ36" s="624"/>
      <c r="DK36" s="625"/>
      <c r="DL36" s="632">
        <v>1234577</v>
      </c>
      <c r="DM36" s="624"/>
      <c r="DN36" s="624"/>
      <c r="DO36" s="624"/>
      <c r="DP36" s="624"/>
      <c r="DQ36" s="624"/>
      <c r="DR36" s="624"/>
      <c r="DS36" s="624"/>
      <c r="DT36" s="624"/>
      <c r="DU36" s="624"/>
      <c r="DV36" s="625"/>
      <c r="DW36" s="628">
        <v>11.2</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620324</v>
      </c>
      <c r="S37" s="624"/>
      <c r="T37" s="624"/>
      <c r="U37" s="624"/>
      <c r="V37" s="624"/>
      <c r="W37" s="624"/>
      <c r="X37" s="624"/>
      <c r="Y37" s="625"/>
      <c r="Z37" s="626">
        <v>2.6</v>
      </c>
      <c r="AA37" s="626"/>
      <c r="AB37" s="626"/>
      <c r="AC37" s="626"/>
      <c r="AD37" s="627">
        <v>1766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749000</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53732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259008</v>
      </c>
      <c r="CS37" s="644"/>
      <c r="CT37" s="644"/>
      <c r="CU37" s="644"/>
      <c r="CV37" s="644"/>
      <c r="CW37" s="644"/>
      <c r="CX37" s="644"/>
      <c r="CY37" s="645"/>
      <c r="CZ37" s="628">
        <v>1.1000000000000001</v>
      </c>
      <c r="DA37" s="656"/>
      <c r="DB37" s="656"/>
      <c r="DC37" s="658"/>
      <c r="DD37" s="632">
        <v>259008</v>
      </c>
      <c r="DE37" s="644"/>
      <c r="DF37" s="644"/>
      <c r="DG37" s="644"/>
      <c r="DH37" s="644"/>
      <c r="DI37" s="644"/>
      <c r="DJ37" s="644"/>
      <c r="DK37" s="645"/>
      <c r="DL37" s="632">
        <v>240314</v>
      </c>
      <c r="DM37" s="644"/>
      <c r="DN37" s="644"/>
      <c r="DO37" s="644"/>
      <c r="DP37" s="644"/>
      <c r="DQ37" s="644"/>
      <c r="DR37" s="644"/>
      <c r="DS37" s="644"/>
      <c r="DT37" s="644"/>
      <c r="DU37" s="644"/>
      <c r="DV37" s="645"/>
      <c r="DW37" s="628">
        <v>2.2000000000000002</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2421740</v>
      </c>
      <c r="S38" s="624"/>
      <c r="T38" s="624"/>
      <c r="U38" s="624"/>
      <c r="V38" s="624"/>
      <c r="W38" s="624"/>
      <c r="X38" s="624"/>
      <c r="Y38" s="625"/>
      <c r="Z38" s="626">
        <v>10.3</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1286</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3493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1313616</v>
      </c>
      <c r="CS38" s="624"/>
      <c r="CT38" s="624"/>
      <c r="CU38" s="624"/>
      <c r="CV38" s="624"/>
      <c r="CW38" s="624"/>
      <c r="CX38" s="624"/>
      <c r="CY38" s="625"/>
      <c r="CZ38" s="628">
        <v>5.8</v>
      </c>
      <c r="DA38" s="656"/>
      <c r="DB38" s="656"/>
      <c r="DC38" s="658"/>
      <c r="DD38" s="632">
        <v>1087732</v>
      </c>
      <c r="DE38" s="624"/>
      <c r="DF38" s="624"/>
      <c r="DG38" s="624"/>
      <c r="DH38" s="624"/>
      <c r="DI38" s="624"/>
      <c r="DJ38" s="624"/>
      <c r="DK38" s="625"/>
      <c r="DL38" s="632">
        <v>1056943</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5064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403530</v>
      </c>
      <c r="CS39" s="644"/>
      <c r="CT39" s="644"/>
      <c r="CU39" s="644"/>
      <c r="CV39" s="644"/>
      <c r="CW39" s="644"/>
      <c r="CX39" s="644"/>
      <c r="CY39" s="645"/>
      <c r="CZ39" s="628">
        <v>1.8</v>
      </c>
      <c r="DA39" s="656"/>
      <c r="DB39" s="656"/>
      <c r="DC39" s="658"/>
      <c r="DD39" s="632">
        <v>211277</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30240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114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20650</v>
      </c>
      <c r="CS40" s="624"/>
      <c r="CT40" s="624"/>
      <c r="CU40" s="624"/>
      <c r="CV40" s="624"/>
      <c r="CW40" s="624"/>
      <c r="CX40" s="624"/>
      <c r="CY40" s="625"/>
      <c r="CZ40" s="628">
        <v>0.1</v>
      </c>
      <c r="DA40" s="656"/>
      <c r="DB40" s="656"/>
      <c r="DC40" s="658"/>
      <c r="DD40" s="632">
        <v>6000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23439228</v>
      </c>
      <c r="S41" s="696"/>
      <c r="T41" s="696"/>
      <c r="U41" s="696"/>
      <c r="V41" s="696"/>
      <c r="W41" s="696"/>
      <c r="X41" s="696"/>
      <c r="Y41" s="700"/>
      <c r="Z41" s="701">
        <v>100</v>
      </c>
      <c r="AA41" s="701"/>
      <c r="AB41" s="701"/>
      <c r="AC41" s="701"/>
      <c r="AD41" s="702">
        <v>11028811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214804</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1098812</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444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3536121</v>
      </c>
      <c r="CS42" s="644"/>
      <c r="CT42" s="644"/>
      <c r="CU42" s="644"/>
      <c r="CV42" s="644"/>
      <c r="CW42" s="644"/>
      <c r="CX42" s="644"/>
      <c r="CY42" s="645"/>
      <c r="CZ42" s="628">
        <v>15.6</v>
      </c>
      <c r="DA42" s="656"/>
      <c r="DB42" s="656"/>
      <c r="DC42" s="658"/>
      <c r="DD42" s="632">
        <v>776561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133058</v>
      </c>
      <c r="CS43" s="644"/>
      <c r="CT43" s="644"/>
      <c r="CU43" s="644"/>
      <c r="CV43" s="644"/>
      <c r="CW43" s="644"/>
      <c r="CX43" s="644"/>
      <c r="CY43" s="645"/>
      <c r="CZ43" s="628">
        <v>0.6</v>
      </c>
      <c r="DA43" s="656"/>
      <c r="DB43" s="656"/>
      <c r="DC43" s="658"/>
      <c r="DD43" s="632">
        <v>117658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2556053</v>
      </c>
      <c r="CS44" s="624"/>
      <c r="CT44" s="624"/>
      <c r="CU44" s="624"/>
      <c r="CV44" s="624"/>
      <c r="CW44" s="624"/>
      <c r="CX44" s="624"/>
      <c r="CY44" s="625"/>
      <c r="CZ44" s="628">
        <v>11.2</v>
      </c>
      <c r="DA44" s="629"/>
      <c r="DB44" s="629"/>
      <c r="DC44" s="635"/>
      <c r="DD44" s="632">
        <v>621699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740677</v>
      </c>
      <c r="CS45" s="644"/>
      <c r="CT45" s="644"/>
      <c r="CU45" s="644"/>
      <c r="CV45" s="644"/>
      <c r="CW45" s="644"/>
      <c r="CX45" s="644"/>
      <c r="CY45" s="645"/>
      <c r="CZ45" s="628">
        <v>3.3</v>
      </c>
      <c r="DA45" s="656"/>
      <c r="DB45" s="656"/>
      <c r="DC45" s="658"/>
      <c r="DD45" s="632">
        <v>69866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1744875</v>
      </c>
      <c r="CS46" s="624"/>
      <c r="CT46" s="624"/>
      <c r="CU46" s="624"/>
      <c r="CV46" s="624"/>
      <c r="CW46" s="624"/>
      <c r="CX46" s="624"/>
      <c r="CY46" s="625"/>
      <c r="CZ46" s="628">
        <v>7.7</v>
      </c>
      <c r="DA46" s="629"/>
      <c r="DB46" s="629"/>
      <c r="DC46" s="635"/>
      <c r="DD46" s="632">
        <v>550280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980068</v>
      </c>
      <c r="CS47" s="644"/>
      <c r="CT47" s="644"/>
      <c r="CU47" s="644"/>
      <c r="CV47" s="644"/>
      <c r="CW47" s="644"/>
      <c r="CX47" s="644"/>
      <c r="CY47" s="645"/>
      <c r="CZ47" s="628">
        <v>4.3</v>
      </c>
      <c r="DA47" s="656"/>
      <c r="DB47" s="656"/>
      <c r="DC47" s="658"/>
      <c r="DD47" s="632">
        <v>154862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22731283</v>
      </c>
      <c r="CS49" s="682"/>
      <c r="CT49" s="682"/>
      <c r="CU49" s="682"/>
      <c r="CV49" s="682"/>
      <c r="CW49" s="682"/>
      <c r="CX49" s="682"/>
      <c r="CY49" s="711"/>
      <c r="CZ49" s="703">
        <v>100</v>
      </c>
      <c r="DA49" s="712"/>
      <c r="DB49" s="712"/>
      <c r="DC49" s="713"/>
      <c r="DD49" s="714">
        <v>13928156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3fJyuGi8G6TxCL9h5YnwhOcRQ5IUyOKsYt0jKPd+8FJrzbTljuD4z/G93gMUk9JKGbe+lTpZf/6xGsf4qA1hA==" saltValue="Z6wUcqt42Lo/Tmv0rhzn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23145</v>
      </c>
      <c r="R7" s="753"/>
      <c r="S7" s="753"/>
      <c r="T7" s="753"/>
      <c r="U7" s="753"/>
      <c r="V7" s="753">
        <v>22465</v>
      </c>
      <c r="W7" s="753"/>
      <c r="X7" s="753"/>
      <c r="Y7" s="753"/>
      <c r="Z7" s="753"/>
      <c r="AA7" s="753">
        <v>680</v>
      </c>
      <c r="AB7" s="753"/>
      <c r="AC7" s="753"/>
      <c r="AD7" s="753"/>
      <c r="AE7" s="754"/>
      <c r="AF7" s="755">
        <v>613</v>
      </c>
      <c r="AG7" s="756"/>
      <c r="AH7" s="756"/>
      <c r="AI7" s="756"/>
      <c r="AJ7" s="757"/>
      <c r="AK7" s="758" t="s">
        <v>553</v>
      </c>
      <c r="AL7" s="759"/>
      <c r="AM7" s="759"/>
      <c r="AN7" s="759"/>
      <c r="AO7" s="759"/>
      <c r="AP7" s="759">
        <v>20408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1</v>
      </c>
      <c r="CI7" s="744"/>
      <c r="CJ7" s="744"/>
      <c r="CK7" s="744"/>
      <c r="CL7" s="745"/>
      <c r="CM7" s="743">
        <v>22</v>
      </c>
      <c r="CN7" s="744"/>
      <c r="CO7" s="744"/>
      <c r="CP7" s="744"/>
      <c r="CQ7" s="745"/>
      <c r="CR7" s="743">
        <v>10</v>
      </c>
      <c r="CS7" s="744"/>
      <c r="CT7" s="744"/>
      <c r="CU7" s="744"/>
      <c r="CV7" s="745"/>
      <c r="CW7" s="743">
        <v>24</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18</v>
      </c>
      <c r="R8" s="784"/>
      <c r="S8" s="784"/>
      <c r="T8" s="784"/>
      <c r="U8" s="784"/>
      <c r="V8" s="784">
        <v>15</v>
      </c>
      <c r="W8" s="784"/>
      <c r="X8" s="784"/>
      <c r="Y8" s="784"/>
      <c r="Z8" s="784"/>
      <c r="AA8" s="784">
        <v>3</v>
      </c>
      <c r="AB8" s="784"/>
      <c r="AC8" s="784"/>
      <c r="AD8" s="784"/>
      <c r="AE8" s="785"/>
      <c r="AF8" s="786">
        <v>3</v>
      </c>
      <c r="AG8" s="787"/>
      <c r="AH8" s="787"/>
      <c r="AI8" s="787"/>
      <c r="AJ8" s="788"/>
      <c r="AK8" s="769">
        <v>9</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3</v>
      </c>
      <c r="CI8" s="777"/>
      <c r="CJ8" s="777"/>
      <c r="CK8" s="777"/>
      <c r="CL8" s="778"/>
      <c r="CM8" s="776">
        <v>76</v>
      </c>
      <c r="CN8" s="777"/>
      <c r="CO8" s="777"/>
      <c r="CP8" s="777"/>
      <c r="CQ8" s="778"/>
      <c r="CR8" s="776">
        <v>12</v>
      </c>
      <c r="CS8" s="777"/>
      <c r="CT8" s="777"/>
      <c r="CU8" s="777"/>
      <c r="CV8" s="778"/>
      <c r="CW8" s="776" t="s">
        <v>553</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174</v>
      </c>
      <c r="R9" s="784"/>
      <c r="S9" s="784"/>
      <c r="T9" s="784"/>
      <c r="U9" s="784"/>
      <c r="V9" s="784">
        <v>169</v>
      </c>
      <c r="W9" s="784"/>
      <c r="X9" s="784"/>
      <c r="Y9" s="784"/>
      <c r="Z9" s="784"/>
      <c r="AA9" s="784">
        <v>5</v>
      </c>
      <c r="AB9" s="784"/>
      <c r="AC9" s="784"/>
      <c r="AD9" s="784"/>
      <c r="AE9" s="785"/>
      <c r="AF9" s="786">
        <v>5</v>
      </c>
      <c r="AG9" s="787"/>
      <c r="AH9" s="787"/>
      <c r="AI9" s="787"/>
      <c r="AJ9" s="788"/>
      <c r="AK9" s="769">
        <v>0</v>
      </c>
      <c r="AL9" s="770"/>
      <c r="AM9" s="770"/>
      <c r="AN9" s="770"/>
      <c r="AO9" s="770"/>
      <c r="AP9" s="770" t="s">
        <v>553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48</v>
      </c>
      <c r="CI9" s="777"/>
      <c r="CJ9" s="777"/>
      <c r="CK9" s="777"/>
      <c r="CL9" s="778"/>
      <c r="CM9" s="776">
        <v>1984</v>
      </c>
      <c r="CN9" s="777"/>
      <c r="CO9" s="777"/>
      <c r="CP9" s="777"/>
      <c r="CQ9" s="778"/>
      <c r="CR9" s="776">
        <v>1</v>
      </c>
      <c r="CS9" s="777"/>
      <c r="CT9" s="777"/>
      <c r="CU9" s="777"/>
      <c r="CV9" s="778"/>
      <c r="CW9" s="776">
        <v>13</v>
      </c>
      <c r="CX9" s="777"/>
      <c r="CY9" s="777"/>
      <c r="CZ9" s="777"/>
      <c r="DA9" s="778"/>
      <c r="DB9" s="776" t="s">
        <v>553</v>
      </c>
      <c r="DC9" s="777"/>
      <c r="DD9" s="777"/>
      <c r="DE9" s="777"/>
      <c r="DF9" s="778"/>
      <c r="DG9" s="776" t="s">
        <v>553</v>
      </c>
      <c r="DH9" s="777"/>
      <c r="DI9" s="777"/>
      <c r="DJ9" s="777"/>
      <c r="DK9" s="778"/>
      <c r="DL9" s="776" t="s">
        <v>553</v>
      </c>
      <c r="DM9" s="777"/>
      <c r="DN9" s="777"/>
      <c r="DO9" s="777"/>
      <c r="DP9" s="778"/>
      <c r="DQ9" s="776" t="s">
        <v>553</v>
      </c>
      <c r="DR9" s="777"/>
      <c r="DS9" s="777"/>
      <c r="DT9" s="777"/>
      <c r="DU9" s="778"/>
      <c r="DV9" s="773"/>
      <c r="DW9" s="774"/>
      <c r="DX9" s="774"/>
      <c r="DY9" s="774"/>
      <c r="DZ9" s="779"/>
      <c r="EA9" s="222"/>
    </row>
    <row r="10" spans="1:131" s="223" customFormat="1" ht="26.25" customHeight="1" x14ac:dyDescent="0.15">
      <c r="A10" s="226">
        <v>4</v>
      </c>
      <c r="B10" s="780" t="s">
        <v>378</v>
      </c>
      <c r="C10" s="781"/>
      <c r="D10" s="781"/>
      <c r="E10" s="781"/>
      <c r="F10" s="781"/>
      <c r="G10" s="781"/>
      <c r="H10" s="781"/>
      <c r="I10" s="781"/>
      <c r="J10" s="781"/>
      <c r="K10" s="781"/>
      <c r="L10" s="781"/>
      <c r="M10" s="781"/>
      <c r="N10" s="781"/>
      <c r="O10" s="781"/>
      <c r="P10" s="782"/>
      <c r="Q10" s="783">
        <v>111</v>
      </c>
      <c r="R10" s="784"/>
      <c r="S10" s="784"/>
      <c r="T10" s="784"/>
      <c r="U10" s="784"/>
      <c r="V10" s="784">
        <v>91</v>
      </c>
      <c r="W10" s="784"/>
      <c r="X10" s="784"/>
      <c r="Y10" s="784"/>
      <c r="Z10" s="784"/>
      <c r="AA10" s="784">
        <v>20</v>
      </c>
      <c r="AB10" s="784"/>
      <c r="AC10" s="784"/>
      <c r="AD10" s="784"/>
      <c r="AE10" s="785"/>
      <c r="AF10" s="786">
        <v>20</v>
      </c>
      <c r="AG10" s="787"/>
      <c r="AH10" s="787"/>
      <c r="AI10" s="787"/>
      <c r="AJ10" s="788"/>
      <c r="AK10" s="769">
        <v>0</v>
      </c>
      <c r="AL10" s="770"/>
      <c r="AM10" s="770"/>
      <c r="AN10" s="770"/>
      <c r="AO10" s="770"/>
      <c r="AP10" s="770" t="s">
        <v>553</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380</v>
      </c>
      <c r="B23" s="789" t="s">
        <v>381</v>
      </c>
      <c r="C23" s="790"/>
      <c r="D23" s="790"/>
      <c r="E23" s="790"/>
      <c r="F23" s="790"/>
      <c r="G23" s="790"/>
      <c r="H23" s="790"/>
      <c r="I23" s="790"/>
      <c r="J23" s="790"/>
      <c r="K23" s="790"/>
      <c r="L23" s="790"/>
      <c r="M23" s="790"/>
      <c r="N23" s="790"/>
      <c r="O23" s="790"/>
      <c r="P23" s="791"/>
      <c r="Q23" s="792">
        <v>23439</v>
      </c>
      <c r="R23" s="793"/>
      <c r="S23" s="793"/>
      <c r="T23" s="793"/>
      <c r="U23" s="793"/>
      <c r="V23" s="793">
        <v>22731</v>
      </c>
      <c r="W23" s="793"/>
      <c r="X23" s="793"/>
      <c r="Y23" s="793"/>
      <c r="Z23" s="793"/>
      <c r="AA23" s="793">
        <v>708</v>
      </c>
      <c r="AB23" s="793"/>
      <c r="AC23" s="793"/>
      <c r="AD23" s="793"/>
      <c r="AE23" s="794"/>
      <c r="AF23" s="795">
        <v>641</v>
      </c>
      <c r="AG23" s="793"/>
      <c r="AH23" s="793"/>
      <c r="AI23" s="793"/>
      <c r="AJ23" s="796"/>
      <c r="AK23" s="797"/>
      <c r="AL23" s="798"/>
      <c r="AM23" s="798"/>
      <c r="AN23" s="798"/>
      <c r="AO23" s="798"/>
      <c r="AP23" s="793">
        <v>20408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392</v>
      </c>
      <c r="C28" s="750"/>
      <c r="D28" s="750"/>
      <c r="E28" s="750"/>
      <c r="F28" s="750"/>
      <c r="G28" s="750"/>
      <c r="H28" s="750"/>
      <c r="I28" s="750"/>
      <c r="J28" s="750"/>
      <c r="K28" s="750"/>
      <c r="L28" s="750"/>
      <c r="M28" s="750"/>
      <c r="N28" s="750"/>
      <c r="O28" s="750"/>
      <c r="P28" s="751"/>
      <c r="Q28" s="822">
        <v>3184</v>
      </c>
      <c r="R28" s="823"/>
      <c r="S28" s="823"/>
      <c r="T28" s="823"/>
      <c r="U28" s="823"/>
      <c r="V28" s="823">
        <v>3106</v>
      </c>
      <c r="W28" s="823"/>
      <c r="X28" s="823"/>
      <c r="Y28" s="823"/>
      <c r="Z28" s="823"/>
      <c r="AA28" s="823">
        <v>78</v>
      </c>
      <c r="AB28" s="823"/>
      <c r="AC28" s="823"/>
      <c r="AD28" s="823"/>
      <c r="AE28" s="824"/>
      <c r="AF28" s="825">
        <v>78</v>
      </c>
      <c r="AG28" s="823"/>
      <c r="AH28" s="823"/>
      <c r="AI28" s="823"/>
      <c r="AJ28" s="826"/>
      <c r="AK28" s="827">
        <v>215</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393</v>
      </c>
      <c r="C29" s="781"/>
      <c r="D29" s="781"/>
      <c r="E29" s="781"/>
      <c r="F29" s="781"/>
      <c r="G29" s="781"/>
      <c r="H29" s="781"/>
      <c r="I29" s="781"/>
      <c r="J29" s="781"/>
      <c r="K29" s="781"/>
      <c r="L29" s="781"/>
      <c r="M29" s="781"/>
      <c r="N29" s="781"/>
      <c r="O29" s="781"/>
      <c r="P29" s="782"/>
      <c r="Q29" s="783">
        <v>581</v>
      </c>
      <c r="R29" s="784"/>
      <c r="S29" s="784"/>
      <c r="T29" s="784"/>
      <c r="U29" s="784"/>
      <c r="V29" s="784">
        <v>580</v>
      </c>
      <c r="W29" s="784"/>
      <c r="X29" s="784"/>
      <c r="Y29" s="784"/>
      <c r="Z29" s="784"/>
      <c r="AA29" s="784">
        <v>1</v>
      </c>
      <c r="AB29" s="784"/>
      <c r="AC29" s="784"/>
      <c r="AD29" s="784"/>
      <c r="AE29" s="785"/>
      <c r="AF29" s="786">
        <v>1</v>
      </c>
      <c r="AG29" s="787"/>
      <c r="AH29" s="787"/>
      <c r="AI29" s="787"/>
      <c r="AJ29" s="788"/>
      <c r="AK29" s="834">
        <v>160</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394</v>
      </c>
      <c r="C30" s="781"/>
      <c r="D30" s="781"/>
      <c r="E30" s="781"/>
      <c r="F30" s="781"/>
      <c r="G30" s="781"/>
      <c r="H30" s="781"/>
      <c r="I30" s="781"/>
      <c r="J30" s="781"/>
      <c r="K30" s="781"/>
      <c r="L30" s="781"/>
      <c r="M30" s="781"/>
      <c r="N30" s="781"/>
      <c r="O30" s="781"/>
      <c r="P30" s="782"/>
      <c r="Q30" s="783">
        <v>3247</v>
      </c>
      <c r="R30" s="784"/>
      <c r="S30" s="784"/>
      <c r="T30" s="784"/>
      <c r="U30" s="784"/>
      <c r="V30" s="784">
        <v>3212</v>
      </c>
      <c r="W30" s="784"/>
      <c r="X30" s="784"/>
      <c r="Y30" s="784"/>
      <c r="Z30" s="784"/>
      <c r="AA30" s="784">
        <v>35</v>
      </c>
      <c r="AB30" s="784"/>
      <c r="AC30" s="784"/>
      <c r="AD30" s="784"/>
      <c r="AE30" s="785"/>
      <c r="AF30" s="786">
        <v>35</v>
      </c>
      <c r="AG30" s="787"/>
      <c r="AH30" s="787"/>
      <c r="AI30" s="787"/>
      <c r="AJ30" s="788"/>
      <c r="AK30" s="834">
        <v>489</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395</v>
      </c>
      <c r="C31" s="781"/>
      <c r="D31" s="781"/>
      <c r="E31" s="781"/>
      <c r="F31" s="781"/>
      <c r="G31" s="781"/>
      <c r="H31" s="781"/>
      <c r="I31" s="781"/>
      <c r="J31" s="781"/>
      <c r="K31" s="781"/>
      <c r="L31" s="781"/>
      <c r="M31" s="781"/>
      <c r="N31" s="781"/>
      <c r="O31" s="781"/>
      <c r="P31" s="782"/>
      <c r="Q31" s="783">
        <v>758</v>
      </c>
      <c r="R31" s="784"/>
      <c r="S31" s="784"/>
      <c r="T31" s="784"/>
      <c r="U31" s="784"/>
      <c r="V31" s="784">
        <v>662</v>
      </c>
      <c r="W31" s="784"/>
      <c r="X31" s="784"/>
      <c r="Y31" s="784"/>
      <c r="Z31" s="784"/>
      <c r="AA31" s="784">
        <v>96</v>
      </c>
      <c r="AB31" s="784"/>
      <c r="AC31" s="784"/>
      <c r="AD31" s="784"/>
      <c r="AE31" s="785"/>
      <c r="AF31" s="786">
        <v>1262</v>
      </c>
      <c r="AG31" s="787"/>
      <c r="AH31" s="787"/>
      <c r="AI31" s="787"/>
      <c r="AJ31" s="788"/>
      <c r="AK31" s="834">
        <v>1</v>
      </c>
      <c r="AL31" s="830"/>
      <c r="AM31" s="830"/>
      <c r="AN31" s="830"/>
      <c r="AO31" s="830"/>
      <c r="AP31" s="830">
        <v>4410</v>
      </c>
      <c r="AQ31" s="830"/>
      <c r="AR31" s="830"/>
      <c r="AS31" s="830"/>
      <c r="AT31" s="830"/>
      <c r="AU31" s="830">
        <v>9</v>
      </c>
      <c r="AV31" s="830"/>
      <c r="AW31" s="830"/>
      <c r="AX31" s="830"/>
      <c r="AY31" s="830"/>
      <c r="AZ31" s="831" t="s">
        <v>553</v>
      </c>
      <c r="BA31" s="831"/>
      <c r="BB31" s="831"/>
      <c r="BC31" s="831"/>
      <c r="BD31" s="831"/>
      <c r="BE31" s="832" t="s">
        <v>396</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397</v>
      </c>
      <c r="C32" s="781"/>
      <c r="D32" s="781"/>
      <c r="E32" s="781"/>
      <c r="F32" s="781"/>
      <c r="G32" s="781"/>
      <c r="H32" s="781"/>
      <c r="I32" s="781"/>
      <c r="J32" s="781"/>
      <c r="K32" s="781"/>
      <c r="L32" s="781"/>
      <c r="M32" s="781"/>
      <c r="N32" s="781"/>
      <c r="O32" s="781"/>
      <c r="P32" s="782"/>
      <c r="Q32" s="783">
        <v>1735</v>
      </c>
      <c r="R32" s="784"/>
      <c r="S32" s="784"/>
      <c r="T32" s="784"/>
      <c r="U32" s="784"/>
      <c r="V32" s="784">
        <v>1590</v>
      </c>
      <c r="W32" s="784"/>
      <c r="X32" s="784"/>
      <c r="Y32" s="784"/>
      <c r="Z32" s="784"/>
      <c r="AA32" s="784">
        <v>145</v>
      </c>
      <c r="AB32" s="784"/>
      <c r="AC32" s="784"/>
      <c r="AD32" s="784"/>
      <c r="AE32" s="785"/>
      <c r="AF32" s="786">
        <v>349</v>
      </c>
      <c r="AG32" s="787"/>
      <c r="AH32" s="787"/>
      <c r="AI32" s="787"/>
      <c r="AJ32" s="788"/>
      <c r="AK32" s="834">
        <v>743</v>
      </c>
      <c r="AL32" s="830"/>
      <c r="AM32" s="830"/>
      <c r="AN32" s="830"/>
      <c r="AO32" s="830"/>
      <c r="AP32" s="830">
        <v>8870</v>
      </c>
      <c r="AQ32" s="830"/>
      <c r="AR32" s="830"/>
      <c r="AS32" s="830"/>
      <c r="AT32" s="830"/>
      <c r="AU32" s="830">
        <v>5490</v>
      </c>
      <c r="AV32" s="830"/>
      <c r="AW32" s="830"/>
      <c r="AX32" s="830"/>
      <c r="AY32" s="830"/>
      <c r="AZ32" s="831" t="s">
        <v>553</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380</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1725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1109</v>
      </c>
      <c r="R68" s="866"/>
      <c r="S68" s="866"/>
      <c r="T68" s="866"/>
      <c r="U68" s="866"/>
      <c r="V68" s="866">
        <v>1082</v>
      </c>
      <c r="W68" s="866"/>
      <c r="X68" s="866"/>
      <c r="Y68" s="866"/>
      <c r="Z68" s="866"/>
      <c r="AA68" s="866">
        <v>27</v>
      </c>
      <c r="AB68" s="866"/>
      <c r="AC68" s="866"/>
      <c r="AD68" s="866"/>
      <c r="AE68" s="866"/>
      <c r="AF68" s="866">
        <v>27</v>
      </c>
      <c r="AG68" s="866"/>
      <c r="AH68" s="866"/>
      <c r="AI68" s="866"/>
      <c r="AJ68" s="866"/>
      <c r="AK68" s="866" t="s">
        <v>553</v>
      </c>
      <c r="AL68" s="866"/>
      <c r="AM68" s="866"/>
      <c r="AN68" s="866"/>
      <c r="AO68" s="866"/>
      <c r="AP68" s="866">
        <v>4794</v>
      </c>
      <c r="AQ68" s="866"/>
      <c r="AR68" s="866"/>
      <c r="AS68" s="866"/>
      <c r="AT68" s="866"/>
      <c r="AU68" s="866">
        <v>1695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3353</v>
      </c>
      <c r="R69" s="830"/>
      <c r="S69" s="830"/>
      <c r="T69" s="830"/>
      <c r="U69" s="830"/>
      <c r="V69" s="830">
        <v>2783</v>
      </c>
      <c r="W69" s="830"/>
      <c r="X69" s="830"/>
      <c r="Y69" s="830"/>
      <c r="Z69" s="830"/>
      <c r="AA69" s="830">
        <v>570</v>
      </c>
      <c r="AB69" s="830"/>
      <c r="AC69" s="830"/>
      <c r="AD69" s="830"/>
      <c r="AE69" s="830"/>
      <c r="AF69" s="830">
        <v>570</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172</v>
      </c>
      <c r="R70" s="830"/>
      <c r="S70" s="830"/>
      <c r="T70" s="830"/>
      <c r="U70" s="830"/>
      <c r="V70" s="830">
        <v>167</v>
      </c>
      <c r="W70" s="830"/>
      <c r="X70" s="830"/>
      <c r="Y70" s="830"/>
      <c r="Z70" s="830"/>
      <c r="AA70" s="830">
        <v>5</v>
      </c>
      <c r="AB70" s="830"/>
      <c r="AC70" s="830"/>
      <c r="AD70" s="830"/>
      <c r="AE70" s="830"/>
      <c r="AF70" s="830">
        <v>5</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881</v>
      </c>
      <c r="R71" s="830"/>
      <c r="S71" s="830"/>
      <c r="T71" s="830"/>
      <c r="U71" s="830"/>
      <c r="V71" s="830">
        <v>858</v>
      </c>
      <c r="W71" s="830"/>
      <c r="X71" s="830"/>
      <c r="Y71" s="830"/>
      <c r="Z71" s="830"/>
      <c r="AA71" s="830">
        <v>23</v>
      </c>
      <c r="AB71" s="830"/>
      <c r="AC71" s="830"/>
      <c r="AD71" s="830"/>
      <c r="AE71" s="830"/>
      <c r="AF71" s="830">
        <v>23</v>
      </c>
      <c r="AG71" s="830"/>
      <c r="AH71" s="830"/>
      <c r="AI71" s="830"/>
      <c r="AJ71" s="830"/>
      <c r="AK71" s="830" t="s">
        <v>553</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184908</v>
      </c>
      <c r="R72" s="830"/>
      <c r="S72" s="830"/>
      <c r="T72" s="830"/>
      <c r="U72" s="830"/>
      <c r="V72" s="830">
        <v>182658</v>
      </c>
      <c r="W72" s="830"/>
      <c r="X72" s="830"/>
      <c r="Y72" s="830"/>
      <c r="Z72" s="830"/>
      <c r="AA72" s="830">
        <v>2250</v>
      </c>
      <c r="AB72" s="830"/>
      <c r="AC72" s="830"/>
      <c r="AD72" s="830"/>
      <c r="AE72" s="830"/>
      <c r="AF72" s="830">
        <v>2250</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8</v>
      </c>
      <c r="R73" s="830"/>
      <c r="S73" s="830"/>
      <c r="T73" s="830"/>
      <c r="U73" s="830"/>
      <c r="V73" s="830">
        <v>7</v>
      </c>
      <c r="W73" s="830"/>
      <c r="X73" s="830"/>
      <c r="Y73" s="830"/>
      <c r="Z73" s="830"/>
      <c r="AA73" s="830">
        <v>1</v>
      </c>
      <c r="AB73" s="830"/>
      <c r="AC73" s="830"/>
      <c r="AD73" s="830"/>
      <c r="AE73" s="830"/>
      <c r="AF73" s="830">
        <v>1</v>
      </c>
      <c r="AG73" s="830"/>
      <c r="AH73" s="830"/>
      <c r="AI73" s="830"/>
      <c r="AJ73" s="830"/>
      <c r="AK73" s="830" t="s">
        <v>553</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380</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2717193</v>
      </c>
      <c r="AB110" s="900"/>
      <c r="AC110" s="900"/>
      <c r="AD110" s="900"/>
      <c r="AE110" s="901"/>
      <c r="AF110" s="902">
        <v>2669142</v>
      </c>
      <c r="AG110" s="900"/>
      <c r="AH110" s="900"/>
      <c r="AI110" s="900"/>
      <c r="AJ110" s="901"/>
      <c r="AK110" s="902">
        <v>2670423</v>
      </c>
      <c r="AL110" s="900"/>
      <c r="AM110" s="900"/>
      <c r="AN110" s="900"/>
      <c r="AO110" s="901"/>
      <c r="AP110" s="903">
        <v>30.1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21087904</v>
      </c>
      <c r="BR110" s="931"/>
      <c r="BS110" s="931"/>
      <c r="BT110" s="931"/>
      <c r="BU110" s="931"/>
      <c r="BV110" s="931">
        <v>20574810</v>
      </c>
      <c r="BW110" s="931"/>
      <c r="BX110" s="931"/>
      <c r="BY110" s="931"/>
      <c r="BZ110" s="931"/>
      <c r="CA110" s="931">
        <v>20407881</v>
      </c>
      <c r="CB110" s="931"/>
      <c r="CC110" s="931"/>
      <c r="CD110" s="931"/>
      <c r="CE110" s="931"/>
      <c r="CF110" s="944">
        <v>229.7</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v>4762754</v>
      </c>
      <c r="DM110" s="931"/>
      <c r="DN110" s="931"/>
      <c r="DO110" s="931"/>
      <c r="DP110" s="931"/>
      <c r="DQ110" s="931">
        <v>4422858</v>
      </c>
      <c r="DR110" s="931"/>
      <c r="DS110" s="931"/>
      <c r="DT110" s="931"/>
      <c r="DU110" s="931"/>
      <c r="DV110" s="932">
        <v>49.8</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v>4762754</v>
      </c>
      <c r="BW111" s="926"/>
      <c r="BX111" s="926"/>
      <c r="BY111" s="926"/>
      <c r="BZ111" s="926"/>
      <c r="CA111" s="926">
        <v>4422858</v>
      </c>
      <c r="CB111" s="926"/>
      <c r="CC111" s="926"/>
      <c r="CD111" s="926"/>
      <c r="CE111" s="926"/>
      <c r="CF111" s="920">
        <v>49.8</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7057786</v>
      </c>
      <c r="BR112" s="926"/>
      <c r="BS112" s="926"/>
      <c r="BT112" s="926"/>
      <c r="BU112" s="926"/>
      <c r="BV112" s="926">
        <v>6149586</v>
      </c>
      <c r="BW112" s="926"/>
      <c r="BX112" s="926"/>
      <c r="BY112" s="926"/>
      <c r="BZ112" s="926"/>
      <c r="CA112" s="926">
        <v>5499057</v>
      </c>
      <c r="CB112" s="926"/>
      <c r="CC112" s="926"/>
      <c r="CD112" s="926"/>
      <c r="CE112" s="926"/>
      <c r="CF112" s="920">
        <v>61.9</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816381</v>
      </c>
      <c r="AB113" s="938"/>
      <c r="AC113" s="938"/>
      <c r="AD113" s="938"/>
      <c r="AE113" s="939"/>
      <c r="AF113" s="940">
        <v>747287</v>
      </c>
      <c r="AG113" s="938"/>
      <c r="AH113" s="938"/>
      <c r="AI113" s="938"/>
      <c r="AJ113" s="939"/>
      <c r="AK113" s="940">
        <v>687546</v>
      </c>
      <c r="AL113" s="938"/>
      <c r="AM113" s="938"/>
      <c r="AN113" s="938"/>
      <c r="AO113" s="939"/>
      <c r="AP113" s="941">
        <v>7.7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1715696</v>
      </c>
      <c r="BR113" s="926"/>
      <c r="BS113" s="926"/>
      <c r="BT113" s="926"/>
      <c r="BU113" s="926"/>
      <c r="BV113" s="926">
        <v>1715394</v>
      </c>
      <c r="BW113" s="926"/>
      <c r="BX113" s="926"/>
      <c r="BY113" s="926"/>
      <c r="BZ113" s="926"/>
      <c r="CA113" s="926">
        <v>1694803</v>
      </c>
      <c r="CB113" s="926"/>
      <c r="CC113" s="926"/>
      <c r="CD113" s="926"/>
      <c r="CE113" s="926"/>
      <c r="CF113" s="920">
        <v>19.100000000000001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35821</v>
      </c>
      <c r="AB114" s="959"/>
      <c r="AC114" s="959"/>
      <c r="AD114" s="959"/>
      <c r="AE114" s="960"/>
      <c r="AF114" s="961">
        <v>23045</v>
      </c>
      <c r="AG114" s="959"/>
      <c r="AH114" s="959"/>
      <c r="AI114" s="959"/>
      <c r="AJ114" s="960"/>
      <c r="AK114" s="961">
        <v>29208</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2105422</v>
      </c>
      <c r="BR114" s="926"/>
      <c r="BS114" s="926"/>
      <c r="BT114" s="926"/>
      <c r="BU114" s="926"/>
      <c r="BV114" s="926">
        <v>2053554</v>
      </c>
      <c r="BW114" s="926"/>
      <c r="BX114" s="926"/>
      <c r="BY114" s="926"/>
      <c r="BZ114" s="926"/>
      <c r="CA114" s="926">
        <v>2078597</v>
      </c>
      <c r="CB114" s="926"/>
      <c r="CC114" s="926"/>
      <c r="CD114" s="926"/>
      <c r="CE114" s="926"/>
      <c r="CF114" s="920">
        <v>23.4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v>339896</v>
      </c>
      <c r="AL115" s="938"/>
      <c r="AM115" s="938"/>
      <c r="AN115" s="938"/>
      <c r="AO115" s="939"/>
      <c r="AP115" s="941">
        <v>3.8</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646</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3569395</v>
      </c>
      <c r="AB117" s="979"/>
      <c r="AC117" s="979"/>
      <c r="AD117" s="979"/>
      <c r="AE117" s="980"/>
      <c r="AF117" s="981">
        <v>3439474</v>
      </c>
      <c r="AG117" s="979"/>
      <c r="AH117" s="979"/>
      <c r="AI117" s="979"/>
      <c r="AJ117" s="980"/>
      <c r="AK117" s="981">
        <v>3727073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v>339896</v>
      </c>
      <c r="AL119" s="900"/>
      <c r="AM119" s="900"/>
      <c r="AN119" s="900"/>
      <c r="AO119" s="901"/>
      <c r="AP119" s="903">
        <v>3.8</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31967454</v>
      </c>
      <c r="BR119" s="1000"/>
      <c r="BS119" s="1000"/>
      <c r="BT119" s="1000"/>
      <c r="BU119" s="1000"/>
      <c r="BV119" s="1000">
        <v>35256098</v>
      </c>
      <c r="BW119" s="1000"/>
      <c r="BX119" s="1000"/>
      <c r="BY119" s="1000"/>
      <c r="BZ119" s="1000"/>
      <c r="CA119" s="1000">
        <v>34103196</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7784961</v>
      </c>
      <c r="BR120" s="931"/>
      <c r="BS120" s="931"/>
      <c r="BT120" s="931"/>
      <c r="BU120" s="931"/>
      <c r="BV120" s="931">
        <v>7736346</v>
      </c>
      <c r="BW120" s="931"/>
      <c r="BX120" s="931"/>
      <c r="BY120" s="931"/>
      <c r="BZ120" s="931"/>
      <c r="CA120" s="931">
        <v>7112958</v>
      </c>
      <c r="CB120" s="931"/>
      <c r="CC120" s="931"/>
      <c r="CD120" s="931"/>
      <c r="CE120" s="931"/>
      <c r="CF120" s="944">
        <v>80.099999999999994</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7050042</v>
      </c>
      <c r="DH120" s="931"/>
      <c r="DI120" s="931"/>
      <c r="DJ120" s="931"/>
      <c r="DK120" s="931"/>
      <c r="DL120" s="931">
        <v>6141333</v>
      </c>
      <c r="DM120" s="931"/>
      <c r="DN120" s="931"/>
      <c r="DO120" s="931"/>
      <c r="DP120" s="931"/>
      <c r="DQ120" s="931">
        <v>5490237</v>
      </c>
      <c r="DR120" s="931"/>
      <c r="DS120" s="931"/>
      <c r="DT120" s="931"/>
      <c r="DU120" s="931"/>
      <c r="DV120" s="932">
        <v>61.8</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2653054</v>
      </c>
      <c r="BR121" s="926"/>
      <c r="BS121" s="926"/>
      <c r="BT121" s="926"/>
      <c r="BU121" s="926"/>
      <c r="BV121" s="926">
        <v>2607344</v>
      </c>
      <c r="BW121" s="926"/>
      <c r="BX121" s="926"/>
      <c r="BY121" s="926"/>
      <c r="BZ121" s="926"/>
      <c r="CA121" s="926">
        <v>3235970</v>
      </c>
      <c r="CB121" s="926"/>
      <c r="CC121" s="926"/>
      <c r="CD121" s="926"/>
      <c r="CE121" s="926"/>
      <c r="CF121" s="920">
        <v>36.4</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7744</v>
      </c>
      <c r="DH121" s="926"/>
      <c r="DI121" s="926"/>
      <c r="DJ121" s="926"/>
      <c r="DK121" s="926"/>
      <c r="DL121" s="926">
        <v>8253</v>
      </c>
      <c r="DM121" s="926"/>
      <c r="DN121" s="926"/>
      <c r="DO121" s="926"/>
      <c r="DP121" s="926"/>
      <c r="DQ121" s="926">
        <v>8820</v>
      </c>
      <c r="DR121" s="926"/>
      <c r="DS121" s="926"/>
      <c r="DT121" s="926"/>
      <c r="DU121" s="926"/>
      <c r="DV121" s="927">
        <v>0.1</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17980010</v>
      </c>
      <c r="BR122" s="1000"/>
      <c r="BS122" s="1000"/>
      <c r="BT122" s="1000"/>
      <c r="BU122" s="1000"/>
      <c r="BV122" s="1000">
        <v>17259276</v>
      </c>
      <c r="BW122" s="1000"/>
      <c r="BX122" s="1000"/>
      <c r="BY122" s="1000"/>
      <c r="BZ122" s="1000"/>
      <c r="CA122" s="1000">
        <v>19186528</v>
      </c>
      <c r="CB122" s="1000"/>
      <c r="CC122" s="1000"/>
      <c r="CD122" s="1000"/>
      <c r="CE122" s="1000"/>
      <c r="CF122" s="1017">
        <v>215.9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28418025</v>
      </c>
      <c r="BR123" s="1064"/>
      <c r="BS123" s="1064"/>
      <c r="BT123" s="1064"/>
      <c r="BU123" s="1064"/>
      <c r="BV123" s="1064">
        <v>27602966</v>
      </c>
      <c r="BW123" s="1064"/>
      <c r="BX123" s="1064"/>
      <c r="BY123" s="1064"/>
      <c r="BZ123" s="1064"/>
      <c r="CA123" s="1064">
        <v>29535456</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41.8</v>
      </c>
      <c r="BR124" s="1027"/>
      <c r="BS124" s="1027"/>
      <c r="BT124" s="1027"/>
      <c r="BU124" s="1027"/>
      <c r="BV124" s="1027">
        <v>87.7</v>
      </c>
      <c r="BW124" s="1027"/>
      <c r="BX124" s="1027"/>
      <c r="BY124" s="1027"/>
      <c r="BZ124" s="1027"/>
      <c r="CA124" s="1027">
        <v>51.4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330448</v>
      </c>
      <c r="AB128" s="1046"/>
      <c r="AC128" s="1046"/>
      <c r="AD128" s="1046"/>
      <c r="AE128" s="1047"/>
      <c r="AF128" s="1048">
        <v>324882</v>
      </c>
      <c r="AG128" s="1046"/>
      <c r="AH128" s="1046"/>
      <c r="AI128" s="1046"/>
      <c r="AJ128" s="1047"/>
      <c r="AK128" s="1048">
        <v>368251</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121</v>
      </c>
      <c r="BG128" s="1053"/>
      <c r="BH128" s="1053"/>
      <c r="BI128" s="1053"/>
      <c r="BJ128" s="1053"/>
      <c r="BK128" s="1053"/>
      <c r="BL128" s="1054"/>
      <c r="BM128" s="1052">
        <v>13.21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646</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10777951</v>
      </c>
      <c r="AB129" s="959"/>
      <c r="AC129" s="959"/>
      <c r="AD129" s="959"/>
      <c r="AE129" s="960"/>
      <c r="AF129" s="961">
        <v>10898517</v>
      </c>
      <c r="AG129" s="959"/>
      <c r="AH129" s="959"/>
      <c r="AI129" s="959"/>
      <c r="AJ129" s="960"/>
      <c r="AK129" s="961">
        <v>10781304</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18.21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2293527</v>
      </c>
      <c r="AB130" s="959"/>
      <c r="AC130" s="959"/>
      <c r="AD130" s="959"/>
      <c r="AE130" s="960"/>
      <c r="AF130" s="961">
        <v>2173693</v>
      </c>
      <c r="AG130" s="959"/>
      <c r="AH130" s="959"/>
      <c r="AI130" s="959"/>
      <c r="AJ130" s="960"/>
      <c r="AK130" s="961">
        <v>1896586</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8484424</v>
      </c>
      <c r="AB131" s="986"/>
      <c r="AC131" s="986"/>
      <c r="AD131" s="986"/>
      <c r="AE131" s="987"/>
      <c r="AF131" s="985">
        <v>8724824</v>
      </c>
      <c r="AG131" s="986"/>
      <c r="AH131" s="986"/>
      <c r="AI131" s="986"/>
      <c r="AJ131" s="987"/>
      <c r="AK131" s="985">
        <v>8884718</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51.4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11.143007470000001</v>
      </c>
      <c r="AB132" s="1097"/>
      <c r="AC132" s="1097"/>
      <c r="AD132" s="1097"/>
      <c r="AE132" s="1098"/>
      <c r="AF132" s="1099">
        <v>10.784160229999999</v>
      </c>
      <c r="AG132" s="1097"/>
      <c r="AH132" s="1097"/>
      <c r="AI132" s="1097"/>
      <c r="AJ132" s="1098"/>
      <c r="AK132" s="1099">
        <v>16.457877450000002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10.7</v>
      </c>
      <c r="AB133" s="1080"/>
      <c r="AC133" s="1080"/>
      <c r="AD133" s="1080"/>
      <c r="AE133" s="1081"/>
      <c r="AF133" s="1079">
        <v>10.6</v>
      </c>
      <c r="AG133" s="1080"/>
      <c r="AH133" s="1080"/>
      <c r="AI133" s="1080"/>
      <c r="AJ133" s="1081"/>
      <c r="AK133" s="1079">
        <v>12.7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ra5cW7RTzK1AniezlkhSIKu0JeaXB8wneMjhQJC0WfFirMWtXWoTuVsmagrcHsr1BzQw0craNHjdGqJ2D1f3w==" saltValue="R7vYDO9IYuuzgHknJUH0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fSecaO7y9/125h5cCfBPoQB/a0YD8dryDLDrVGR8olG8V3BhAqFL3xerrCWuRbfmM6yV6EarzqHdItMwECygQ==" saltValue="CVAnt0h5Txecgx3UAcp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rFKR4YWv1Oi77VR40rZvcdVfZrmrR8Hf8VTlc+eoyG7f5WvECpkflEunQ78Ri3JwqoKpUh7qes+KQdZHi+y1Q==" saltValue="V20R5XYB+OgdHg+zUBGEs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3915394</v>
      </c>
      <c r="AP9" s="269">
        <v>108160</v>
      </c>
      <c r="AQ9" s="270">
        <v>98214</v>
      </c>
      <c r="AR9" s="271">
        <v>10.1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113852</v>
      </c>
      <c r="AP10" s="272">
        <v>3145</v>
      </c>
      <c r="AQ10" s="273">
        <v>8330</v>
      </c>
      <c r="AR10" s="274">
        <v>-62.2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2236</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12</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t="s">
        <v>489</v>
      </c>
      <c r="AP13" s="272" t="s">
        <v>489</v>
      </c>
      <c r="AQ13" s="273">
        <v>3111</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133058</v>
      </c>
      <c r="AP14" s="272">
        <v>3676</v>
      </c>
      <c r="AQ14" s="273">
        <v>1882</v>
      </c>
      <c r="AR14" s="274">
        <v>95.3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-248143</v>
      </c>
      <c r="AP15" s="272">
        <v>-6855</v>
      </c>
      <c r="AQ15" s="273">
        <v>-6411</v>
      </c>
      <c r="AR15" s="274">
        <v>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3914161</v>
      </c>
      <c r="AP16" s="272">
        <v>108126</v>
      </c>
      <c r="AQ16" s="273">
        <v>107373</v>
      </c>
      <c r="AR16" s="274">
        <v>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9.5299999999999994</v>
      </c>
      <c r="AP21" s="286">
        <v>9.17</v>
      </c>
      <c r="AQ21" s="287">
        <v>0.36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95.4</v>
      </c>
      <c r="AP22" s="291">
        <v>97.5</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2670423</v>
      </c>
      <c r="AP32" s="300">
        <v>73769</v>
      </c>
      <c r="AQ32" s="301">
        <v>55954</v>
      </c>
      <c r="AR32" s="302">
        <v>31.8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687546</v>
      </c>
      <c r="AP35" s="300">
        <v>18993</v>
      </c>
      <c r="AQ35" s="301">
        <v>17691</v>
      </c>
      <c r="AR35" s="302">
        <v>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29208</v>
      </c>
      <c r="AP36" s="300">
        <v>807</v>
      </c>
      <c r="AQ36" s="301">
        <v>2603</v>
      </c>
      <c r="AR36" s="302">
        <v>-69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339896</v>
      </c>
      <c r="AP37" s="300">
        <v>9389</v>
      </c>
      <c r="AQ37" s="301">
        <v>579</v>
      </c>
      <c r="AR37" s="302">
        <v>1521.6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-368251</v>
      </c>
      <c r="AP39" s="300">
        <v>-10173</v>
      </c>
      <c r="AQ39" s="301">
        <v>-4663</v>
      </c>
      <c r="AR39" s="302">
        <v>118.2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-1896586</v>
      </c>
      <c r="AP40" s="300">
        <v>-52392</v>
      </c>
      <c r="AQ40" s="301">
        <v>-48945</v>
      </c>
      <c r="AR40" s="302">
        <v>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1462236</v>
      </c>
      <c r="AP41" s="300">
        <v>40393</v>
      </c>
      <c r="AQ41" s="301">
        <v>23225</v>
      </c>
      <c r="AR41" s="302">
        <v>73.900000000000006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3597944</v>
      </c>
      <c r="AN51" s="322">
        <v>100873</v>
      </c>
      <c r="AO51" s="323">
        <v>21.7</v>
      </c>
      <c r="AP51" s="324">
        <v>76347</v>
      </c>
      <c r="AQ51" s="325">
        <v>2.4</v>
      </c>
      <c r="AR51" s="326">
        <v>19.3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2198067</v>
      </c>
      <c r="AN52" s="330">
        <v>61626</v>
      </c>
      <c r="AO52" s="331">
        <v>29.2</v>
      </c>
      <c r="AP52" s="332">
        <v>41762</v>
      </c>
      <c r="AQ52" s="333">
        <v>0.5</v>
      </c>
      <c r="AR52" s="334">
        <v>28.7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1933320</v>
      </c>
      <c r="AN53" s="322">
        <v>53922</v>
      </c>
      <c r="AO53" s="323">
        <v>-46.5</v>
      </c>
      <c r="AP53" s="324">
        <v>69604</v>
      </c>
      <c r="AQ53" s="325">
        <v>-8.8000000000000007</v>
      </c>
      <c r="AR53" s="326">
        <v>-37.700000000000003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934816</v>
      </c>
      <c r="AN54" s="330">
        <v>26073</v>
      </c>
      <c r="AO54" s="331">
        <v>-57.7</v>
      </c>
      <c r="AP54" s="332">
        <v>36247</v>
      </c>
      <c r="AQ54" s="333">
        <v>-13.2</v>
      </c>
      <c r="AR54" s="334">
        <v>-44.5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1608516</v>
      </c>
      <c r="AN55" s="322">
        <v>44767</v>
      </c>
      <c r="AO55" s="323">
        <v>-17</v>
      </c>
      <c r="AP55" s="324">
        <v>68410</v>
      </c>
      <c r="AQ55" s="325">
        <v>-1.7</v>
      </c>
      <c r="AR55" s="326">
        <v>-15.3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851335</v>
      </c>
      <c r="AN56" s="330">
        <v>23694</v>
      </c>
      <c r="AO56" s="331">
        <v>-9.1</v>
      </c>
      <c r="AP56" s="332">
        <v>35086</v>
      </c>
      <c r="AQ56" s="333">
        <v>-3.2</v>
      </c>
      <c r="AR56" s="334">
        <v>-5.9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2634322</v>
      </c>
      <c r="AN57" s="322">
        <v>73127</v>
      </c>
      <c r="AO57" s="323">
        <v>63.4</v>
      </c>
      <c r="AP57" s="324">
        <v>73019</v>
      </c>
      <c r="AQ57" s="325">
        <v>6.7</v>
      </c>
      <c r="AR57" s="326">
        <v>56.7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1588720</v>
      </c>
      <c r="AN58" s="330">
        <v>44102</v>
      </c>
      <c r="AO58" s="331">
        <v>86.1</v>
      </c>
      <c r="AP58" s="332">
        <v>39427</v>
      </c>
      <c r="AQ58" s="333">
        <v>12.4</v>
      </c>
      <c r="AR58" s="334">
        <v>73.7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2556053</v>
      </c>
      <c r="AN59" s="322">
        <v>70609</v>
      </c>
      <c r="AO59" s="323">
        <v>-3.4</v>
      </c>
      <c r="AP59" s="324">
        <v>76590</v>
      </c>
      <c r="AQ59" s="325">
        <v>4.9000000000000004</v>
      </c>
      <c r="AR59" s="326">
        <v>-8.3000000000000007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1744875</v>
      </c>
      <c r="AN60" s="330">
        <v>48201</v>
      </c>
      <c r="AO60" s="331">
        <v>9.3000000000000007</v>
      </c>
      <c r="AP60" s="332">
        <v>42387</v>
      </c>
      <c r="AQ60" s="333">
        <v>7.5</v>
      </c>
      <c r="AR60" s="334">
        <v>1.8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2466031</v>
      </c>
      <c r="AN61" s="337">
        <v>68660</v>
      </c>
      <c r="AO61" s="338">
        <v>3.6</v>
      </c>
      <c r="AP61" s="339">
        <v>72794</v>
      </c>
      <c r="AQ61" s="340">
        <v>0.7</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1463563</v>
      </c>
      <c r="AN62" s="330">
        <v>40739</v>
      </c>
      <c r="AO62" s="331">
        <v>11.6</v>
      </c>
      <c r="AP62" s="332">
        <v>38982</v>
      </c>
      <c r="AQ62" s="333">
        <v>0.8</v>
      </c>
      <c r="AR62" s="334">
        <v>10.8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vYbDo9tryfONAJm8zxGz0sJGwlexSpP2CtJLvpbSilz53hViP+UbbnadmtgVNb6WEBjmQEDiJwwjNLiN5o0Uw==" saltValue="f+maw/w5xbEn1ShJ+Q0x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3aiNZN3ZdUt8EJIYw96QWcfzaWojARXELq8uffCPqkWjNnAbFz93F9YwzEUxr0RrJAU4sOma3QMlOoN5107yVw==" saltValue="JHzb4qPY9B5hfkoi0/JC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Dxd/N9+xdFTbwBmb0kpCTPEhC1bQR6QJ7qPRpyeem4y8ctTUlXpIDoLSbXGi5PUGqxidF/6XRdBlS/3GmXeIw==" saltValue="PeTQPaGLLutdx9bCV6B2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57.15</v>
      </c>
      <c r="G47" s="12">
        <v>56.59</v>
      </c>
      <c r="H47" s="12">
        <v>58.2</v>
      </c>
      <c r="I47" s="12">
        <v>57.58</v>
      </c>
      <c r="J47" s="13">
        <v>52.36</v>
      </c>
    </row>
    <row r="48" spans="2:10" ht="57.75" customHeight="1" x14ac:dyDescent="0.15">
      <c r="B48" s="14"/>
      <c r="C48" s="1141" t="s">
        <v>4</v>
      </c>
      <c r="D48" s="1141"/>
      <c r="E48" s="1142"/>
      <c r="F48" s="15">
        <v>5.57</v>
      </c>
      <c r="G48" s="16">
        <v>6.06</v>
      </c>
      <c r="H48" s="16">
        <v>5.57</v>
      </c>
      <c r="I48" s="16">
        <v>6.48</v>
      </c>
      <c r="J48" s="17">
        <v>5.94</v>
      </c>
    </row>
    <row r="49" spans="2:10" ht="57.75" customHeight="1" thickBot="1" x14ac:dyDescent="0.2">
      <c r="B49" s="18"/>
      <c r="C49" s="1143" t="s">
        <v>5</v>
      </c>
      <c r="D49" s="1143"/>
      <c r="E49" s="1144"/>
      <c r="F49" s="19" t="s">
        <v>533</v>
      </c>
      <c r="G49" s="20" t="s">
        <v>534</v>
      </c>
      <c r="H49" s="20" t="s">
        <v>535</v>
      </c>
      <c r="I49" s="20" t="s">
        <v>536</v>
      </c>
      <c r="J49" s="21" t="s">
        <v>537</v>
      </c>
    </row>
    <row r="50" spans="2:10" x14ac:dyDescent="0.15"/>
  </sheetData>
  <sheetProtection algorithmName="SHA-512" hashValue="lF/WsbVnXa+wAFM/zxJ/bmOX/wPfmBuD0rLJmgzsOLzxXSAN5oUmRT+avaHJUNyF7uTtBu1pZV05yvHkdTqOUQ==" saltValue="/y7tIw2rHZEMkZouqDUS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2026-03-09T08:12:29Z</cp:lastPrinted>
  <dcterms:created xsi:type="dcterms:W3CDTF">2026-02-23T06:18:43Z</dcterms:created>
  <dcterms:modified xsi:type="dcterms:W3CDTF">2026-03-17T08:10:44Z</dcterms:modified>
  <cp:category/>
</cp:coreProperties>
</file>